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hidePivotFieldList="1" autoCompressPictures="0"/>
  <bookViews>
    <workbookView xWindow="0" yWindow="0" windowWidth="21840" windowHeight="13740" tabRatio="770"/>
  </bookViews>
  <sheets>
    <sheet name="E1" sheetId="3" r:id="rId1"/>
    <sheet name="E2" sheetId="4" r:id="rId2"/>
    <sheet name="E3" sheetId="5" r:id="rId3"/>
    <sheet name="E4" sheetId="6" r:id="rId4"/>
    <sheet name="E5" sheetId="9" r:id="rId5"/>
    <sheet name="E6" sheetId="13" r:id="rId6"/>
    <sheet name="E7" sheetId="14" r:id="rId7"/>
    <sheet name="E8" sheetId="16" r:id="rId8"/>
    <sheet name="E9" sheetId="7" r:id="rId9"/>
    <sheet name="E10" sheetId="11" r:id="rId10"/>
    <sheet name="E11" sheetId="15" r:id="rId11"/>
    <sheet name="E12" sheetId="8" r:id="rId12"/>
    <sheet name="E13" sheetId="10" r:id="rId13"/>
    <sheet name="E14" sheetId="12" r:id="rId14"/>
    <sheet name="E15" sheetId="17" r:id="rId15"/>
    <sheet name="E16" sheetId="18" r:id="rId16"/>
    <sheet name="E17" sheetId="19" r:id="rId17"/>
    <sheet name="E18" sheetId="20" r:id="rId18"/>
    <sheet name="E19" sheetId="21" r:id="rId19"/>
    <sheet name="E20" sheetId="24" r:id="rId20"/>
    <sheet name="E21" sheetId="25" r:id="rId21"/>
    <sheet name="E22" sheetId="22" r:id="rId22"/>
    <sheet name="E23" sheetId="23" r:id="rId23"/>
    <sheet name="E24" sheetId="26" r:id="rId24"/>
    <sheet name="F1" sheetId="27" r:id="rId25"/>
    <sheet name="F2" sheetId="28" r:id="rId26"/>
    <sheet name="F3" sheetId="29" r:id="rId27"/>
    <sheet name="F4" sheetId="32" r:id="rId28"/>
    <sheet name="F5" sheetId="36" r:id="rId29"/>
    <sheet name="F6" sheetId="37" r:id="rId30"/>
    <sheet name="F7" sheetId="39" r:id="rId31"/>
    <sheet name="F8" sheetId="30" r:id="rId32"/>
    <sheet name="F9" sheetId="34" r:id="rId33"/>
    <sheet name="F10" sheetId="38" r:id="rId34"/>
    <sheet name="F11" sheetId="31" r:id="rId35"/>
    <sheet name="F12" sheetId="33" r:id="rId36"/>
    <sheet name="F13" sheetId="35" r:id="rId37"/>
    <sheet name="F14" sheetId="40" r:id="rId38"/>
    <sheet name="G1" sheetId="41" r:id="rId39"/>
    <sheet name="G2" sheetId="42" r:id="rId40"/>
    <sheet name="G3" sheetId="43" r:id="rId41"/>
    <sheet name="G4" sheetId="44" r:id="rId42"/>
    <sheet name="G5" sheetId="47" r:id="rId43"/>
    <sheet name="G6" sheetId="51" r:id="rId44"/>
    <sheet name="G7" sheetId="52" r:id="rId45"/>
    <sheet name="G8" sheetId="54" r:id="rId46"/>
    <sheet name="G9" sheetId="45" r:id="rId47"/>
    <sheet name="G10" sheetId="49" r:id="rId48"/>
    <sheet name="G11" sheetId="53" r:id="rId49"/>
    <sheet name="G12" sheetId="46" r:id="rId50"/>
    <sheet name="G13" sheetId="48" r:id="rId51"/>
    <sheet name="G14" sheetId="50" r:id="rId52"/>
    <sheet name="G15" sheetId="55" r:id="rId53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5" i="55" l="1"/>
  <c r="K10" i="48"/>
  <c r="K12" i="48"/>
  <c r="K13" i="48"/>
  <c r="K15" i="48"/>
  <c r="K16" i="48"/>
  <c r="K17" i="48"/>
  <c r="K19" i="48"/>
  <c r="K20" i="48"/>
  <c r="K21" i="48"/>
  <c r="K22" i="48"/>
  <c r="K23" i="48"/>
  <c r="K24" i="48"/>
  <c r="K25" i="48"/>
  <c r="K26" i="48"/>
  <c r="J30" i="48"/>
  <c r="E30" i="48"/>
  <c r="F30" i="53"/>
  <c r="K26" i="49"/>
  <c r="K30" i="49" s="1"/>
  <c r="K13" i="49"/>
  <c r="K10" i="49"/>
  <c r="F30" i="49"/>
  <c r="E30" i="49"/>
  <c r="K13" i="45"/>
  <c r="K30" i="45" s="1"/>
  <c r="J30" i="54"/>
  <c r="K9" i="54"/>
  <c r="K10" i="54"/>
  <c r="K12" i="54"/>
  <c r="K13" i="54"/>
  <c r="K15" i="54"/>
  <c r="K17" i="54"/>
  <c r="K20" i="54"/>
  <c r="K21" i="54"/>
  <c r="K22" i="54"/>
  <c r="K23" i="54"/>
  <c r="K25" i="54"/>
  <c r="K26" i="54"/>
  <c r="E30" i="54"/>
  <c r="K15" i="47"/>
  <c r="K30" i="47" s="1"/>
  <c r="D30" i="47"/>
  <c r="C30" i="47"/>
  <c r="K9" i="44"/>
  <c r="K10" i="44"/>
  <c r="K12" i="44"/>
  <c r="K13" i="44"/>
  <c r="K14" i="44"/>
  <c r="K15" i="44"/>
  <c r="K16" i="44"/>
  <c r="K17" i="44"/>
  <c r="K19" i="44"/>
  <c r="K20" i="44"/>
  <c r="K21" i="44"/>
  <c r="K22" i="44"/>
  <c r="K23" i="44"/>
  <c r="K24" i="44"/>
  <c r="K26" i="44"/>
  <c r="K28" i="44"/>
  <c r="K8" i="43"/>
  <c r="K9" i="43"/>
  <c r="K10" i="43"/>
  <c r="K12" i="43"/>
  <c r="K13" i="43"/>
  <c r="K14" i="43"/>
  <c r="K15" i="43"/>
  <c r="K16" i="43"/>
  <c r="K17" i="43"/>
  <c r="K19" i="43"/>
  <c r="K20" i="43"/>
  <c r="K21" i="43"/>
  <c r="K22" i="43"/>
  <c r="K23" i="43"/>
  <c r="K24" i="43"/>
  <c r="K25" i="43"/>
  <c r="K26" i="43"/>
  <c r="C30" i="43"/>
  <c r="K11" i="42"/>
  <c r="K12" i="42"/>
  <c r="K13" i="42"/>
  <c r="K15" i="42"/>
  <c r="K17" i="42"/>
  <c r="K18" i="42"/>
  <c r="K19" i="42"/>
  <c r="K20" i="42"/>
  <c r="K21" i="42"/>
  <c r="K22" i="42"/>
  <c r="K23" i="42"/>
  <c r="K24" i="42"/>
  <c r="K25" i="42"/>
  <c r="K26" i="42"/>
  <c r="K28" i="42"/>
  <c r="D10" i="34"/>
  <c r="C30" i="34"/>
  <c r="D26" i="34" s="1"/>
  <c r="C30" i="30"/>
  <c r="D13" i="30"/>
  <c r="D15" i="32"/>
  <c r="D30" i="32" s="1"/>
  <c r="C30" i="32"/>
  <c r="G9" i="23"/>
  <c r="G10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24" i="23"/>
  <c r="G25" i="23"/>
  <c r="G26" i="23"/>
  <c r="G27" i="23"/>
  <c r="G28" i="23"/>
  <c r="G8" i="23"/>
  <c r="C30" i="23"/>
  <c r="D18" i="23" s="1"/>
  <c r="D30" i="23" s="1"/>
  <c r="E30" i="25"/>
  <c r="F7" i="25" s="1"/>
  <c r="F7" i="24"/>
  <c r="E30" i="24"/>
  <c r="F10" i="24" s="1"/>
  <c r="F30" i="24" s="1"/>
  <c r="F11" i="24"/>
  <c r="I8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7" i="18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7" i="12"/>
  <c r="G8" i="10"/>
  <c r="G30" i="10" s="1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H28" i="10" s="1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7" i="15"/>
  <c r="E30" i="15"/>
  <c r="F7" i="15" s="1"/>
  <c r="F30" i="15" s="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F28" i="11"/>
  <c r="E30" i="11"/>
  <c r="F15" i="11" s="1"/>
  <c r="F7" i="11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5" i="7"/>
  <c r="G26" i="7"/>
  <c r="G27" i="7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8" i="13"/>
  <c r="G9" i="13"/>
  <c r="G10" i="13"/>
  <c r="G11" i="13"/>
  <c r="G30" i="13" s="1"/>
  <c r="G12" i="13"/>
  <c r="G13" i="13"/>
  <c r="G14" i="13"/>
  <c r="G15" i="13"/>
  <c r="G16" i="13"/>
  <c r="G17" i="13"/>
  <c r="G18" i="13"/>
  <c r="G19" i="13"/>
  <c r="G20" i="13"/>
  <c r="G21" i="13"/>
  <c r="G24" i="13"/>
  <c r="G26" i="13"/>
  <c r="G27" i="13"/>
  <c r="G7" i="13"/>
  <c r="C30" i="13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E30" i="6"/>
  <c r="I18" i="3"/>
  <c r="G30" i="48"/>
  <c r="K20" i="53"/>
  <c r="H30" i="45"/>
  <c r="F30" i="54"/>
  <c r="K14" i="41"/>
  <c r="K15" i="41"/>
  <c r="K16" i="41"/>
  <c r="K17" i="41"/>
  <c r="E30" i="33"/>
  <c r="F23" i="33" s="1"/>
  <c r="F24" i="33"/>
  <c r="F26" i="33"/>
  <c r="C30" i="33"/>
  <c r="D21" i="33" s="1"/>
  <c r="C30" i="38"/>
  <c r="D20" i="38" s="1"/>
  <c r="D21" i="38"/>
  <c r="D23" i="38"/>
  <c r="D25" i="38"/>
  <c r="D14" i="38"/>
  <c r="D30" i="30"/>
  <c r="E30" i="39"/>
  <c r="C30" i="39"/>
  <c r="D13" i="39" s="1"/>
  <c r="C30" i="29"/>
  <c r="D24" i="29" s="1"/>
  <c r="G30" i="27"/>
  <c r="H26" i="27"/>
  <c r="E30" i="27"/>
  <c r="F11" i="27" s="1"/>
  <c r="G21" i="26"/>
  <c r="G22" i="22"/>
  <c r="G23" i="22"/>
  <c r="G24" i="22"/>
  <c r="G28" i="25"/>
  <c r="G27" i="24"/>
  <c r="G28" i="24"/>
  <c r="G24" i="8"/>
  <c r="K13" i="53"/>
  <c r="C30" i="54"/>
  <c r="E30" i="43"/>
  <c r="I8" i="27"/>
  <c r="I9" i="27"/>
  <c r="I10" i="27"/>
  <c r="I11" i="27"/>
  <c r="I12" i="27"/>
  <c r="I13" i="27"/>
  <c r="I14" i="27"/>
  <c r="I15" i="27"/>
  <c r="I16" i="27"/>
  <c r="I17" i="27"/>
  <c r="I19" i="27"/>
  <c r="I20" i="27"/>
  <c r="I21" i="27"/>
  <c r="G24" i="25"/>
  <c r="G25" i="25"/>
  <c r="G23" i="24"/>
  <c r="G24" i="24"/>
  <c r="G25" i="24"/>
  <c r="G7" i="6"/>
  <c r="I19" i="3"/>
  <c r="K9" i="48"/>
  <c r="F30" i="48"/>
  <c r="K10" i="42"/>
  <c r="I28" i="27"/>
  <c r="I28" i="19"/>
  <c r="I28" i="4"/>
  <c r="K9" i="53"/>
  <c r="K10" i="53"/>
  <c r="K14" i="53"/>
  <c r="K15" i="53"/>
  <c r="K17" i="53"/>
  <c r="K19" i="53"/>
  <c r="K21" i="53"/>
  <c r="K22" i="53"/>
  <c r="K23" i="53"/>
  <c r="K24" i="53"/>
  <c r="K25" i="53"/>
  <c r="K9" i="41"/>
  <c r="K10" i="41"/>
  <c r="K12" i="41"/>
  <c r="K13" i="41"/>
  <c r="K20" i="41"/>
  <c r="K21" i="41"/>
  <c r="K22" i="41"/>
  <c r="K23" i="41"/>
  <c r="K24" i="41"/>
  <c r="K25" i="41"/>
  <c r="K26" i="41"/>
  <c r="K27" i="41"/>
  <c r="K28" i="41"/>
  <c r="F13" i="39"/>
  <c r="F20" i="39"/>
  <c r="D9" i="29"/>
  <c r="I9" i="28"/>
  <c r="I10" i="28"/>
  <c r="I12" i="28"/>
  <c r="I13" i="28"/>
  <c r="I14" i="28"/>
  <c r="I15" i="28"/>
  <c r="I16" i="28"/>
  <c r="I17" i="28"/>
  <c r="I20" i="28"/>
  <c r="I21" i="28"/>
  <c r="I22" i="28"/>
  <c r="I23" i="28"/>
  <c r="I24" i="28"/>
  <c r="I25" i="28"/>
  <c r="I26" i="28"/>
  <c r="I27" i="28"/>
  <c r="I28" i="28"/>
  <c r="C30" i="28"/>
  <c r="D26" i="28" s="1"/>
  <c r="I7" i="27"/>
  <c r="I22" i="27"/>
  <c r="I23" i="27"/>
  <c r="I24" i="27"/>
  <c r="I25" i="27"/>
  <c r="I26" i="27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6" i="25"/>
  <c r="G27" i="25"/>
  <c r="G7" i="25"/>
  <c r="G8" i="24"/>
  <c r="G7" i="24"/>
  <c r="G9" i="24"/>
  <c r="G10" i="24"/>
  <c r="G11" i="24"/>
  <c r="G12" i="24"/>
  <c r="G13" i="24"/>
  <c r="G14" i="24"/>
  <c r="G15" i="24"/>
  <c r="G16" i="24"/>
  <c r="G17" i="24"/>
  <c r="G18" i="24"/>
  <c r="G19" i="24"/>
  <c r="G20" i="24"/>
  <c r="G21" i="24"/>
  <c r="G22" i="24"/>
  <c r="G26" i="24"/>
  <c r="C30" i="24"/>
  <c r="D28" i="24" s="1"/>
  <c r="D30" i="24" s="1"/>
  <c r="D17" i="23"/>
  <c r="G8" i="21"/>
  <c r="G9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G28" i="21"/>
  <c r="G7" i="21"/>
  <c r="E30" i="21"/>
  <c r="C30" i="21"/>
  <c r="D11" i="21" s="1"/>
  <c r="D30" i="21" s="1"/>
  <c r="E30" i="19"/>
  <c r="E30" i="18"/>
  <c r="F18" i="18" s="1"/>
  <c r="F30" i="18" s="1"/>
  <c r="C30" i="18"/>
  <c r="D8" i="18" s="1"/>
  <c r="D30" i="18" s="1"/>
  <c r="E30" i="16"/>
  <c r="E30" i="14"/>
  <c r="F7" i="14" s="1"/>
  <c r="F30" i="14" s="1"/>
  <c r="E30" i="12"/>
  <c r="G7" i="11"/>
  <c r="C30" i="11"/>
  <c r="D20" i="11" s="1"/>
  <c r="C30" i="10"/>
  <c r="E30" i="9"/>
  <c r="G7" i="7"/>
  <c r="G30" i="7" s="1"/>
  <c r="C30" i="7"/>
  <c r="D20" i="7" s="1"/>
  <c r="I7" i="4"/>
  <c r="I7" i="3"/>
  <c r="I8" i="3"/>
  <c r="I9" i="3"/>
  <c r="I10" i="3"/>
  <c r="I11" i="3"/>
  <c r="I12" i="3"/>
  <c r="I13" i="3"/>
  <c r="I14" i="3"/>
  <c r="I15" i="3"/>
  <c r="I16" i="3"/>
  <c r="I17" i="3"/>
  <c r="I20" i="3"/>
  <c r="I21" i="3"/>
  <c r="I22" i="3"/>
  <c r="I23" i="3"/>
  <c r="I24" i="3"/>
  <c r="I25" i="3"/>
  <c r="I26" i="3"/>
  <c r="I27" i="3"/>
  <c r="I28" i="3"/>
  <c r="E30" i="3"/>
  <c r="F18" i="3" s="1"/>
  <c r="F30" i="3" s="1"/>
  <c r="C30" i="3"/>
  <c r="D18" i="3" s="1"/>
  <c r="E30" i="23"/>
  <c r="F17" i="23" s="1"/>
  <c r="I11" i="19"/>
  <c r="I7" i="19"/>
  <c r="I8" i="19"/>
  <c r="I9" i="19"/>
  <c r="I10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C30" i="19"/>
  <c r="D28" i="19"/>
  <c r="G30" i="18"/>
  <c r="H28" i="18" s="1"/>
  <c r="H30" i="18" s="1"/>
  <c r="G7" i="14"/>
  <c r="C30" i="14"/>
  <c r="D28" i="14" s="1"/>
  <c r="D30" i="14" s="1"/>
  <c r="E30" i="10"/>
  <c r="F28" i="10" s="1"/>
  <c r="F30" i="10" s="1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5" i="8"/>
  <c r="G26" i="8"/>
  <c r="G27" i="8"/>
  <c r="G28" i="8"/>
  <c r="G7" i="8"/>
  <c r="F16" i="6"/>
  <c r="C30" i="6"/>
  <c r="I28" i="5"/>
  <c r="E30" i="4"/>
  <c r="C30" i="4"/>
  <c r="G30" i="3"/>
  <c r="H24" i="3" s="1"/>
  <c r="K21" i="55"/>
  <c r="D30" i="48"/>
  <c r="C30" i="48"/>
  <c r="K7" i="43"/>
  <c r="D20" i="23"/>
  <c r="D26" i="23"/>
  <c r="G28" i="22"/>
  <c r="G7" i="22"/>
  <c r="G8" i="22"/>
  <c r="G9" i="22"/>
  <c r="G10" i="22"/>
  <c r="G11" i="22"/>
  <c r="G12" i="22"/>
  <c r="G13" i="22"/>
  <c r="G14" i="22"/>
  <c r="G15" i="22"/>
  <c r="G16" i="22"/>
  <c r="G17" i="22"/>
  <c r="G18" i="22"/>
  <c r="G19" i="22"/>
  <c r="G20" i="22"/>
  <c r="G21" i="22"/>
  <c r="G25" i="22"/>
  <c r="G26" i="22"/>
  <c r="G27" i="22"/>
  <c r="C30" i="22"/>
  <c r="F21" i="19"/>
  <c r="C30" i="8"/>
  <c r="C30" i="40"/>
  <c r="D15" i="40" s="1"/>
  <c r="D30" i="40" s="1"/>
  <c r="H7" i="27"/>
  <c r="G7" i="16"/>
  <c r="D30" i="55"/>
  <c r="G30" i="54"/>
  <c r="D30" i="54"/>
  <c r="G30" i="53"/>
  <c r="E30" i="53"/>
  <c r="D30" i="53"/>
  <c r="C30" i="53"/>
  <c r="K8" i="44"/>
  <c r="G30" i="44"/>
  <c r="F30" i="44"/>
  <c r="E30" i="44"/>
  <c r="D30" i="44"/>
  <c r="C30" i="44"/>
  <c r="H30" i="43"/>
  <c r="G30" i="43"/>
  <c r="F30" i="43"/>
  <c r="D30" i="43"/>
  <c r="G30" i="42"/>
  <c r="F30" i="42"/>
  <c r="E30" i="42"/>
  <c r="D30" i="42"/>
  <c r="C30" i="42"/>
  <c r="H30" i="41"/>
  <c r="G30" i="41"/>
  <c r="F30" i="41"/>
  <c r="E30" i="41"/>
  <c r="D30" i="41"/>
  <c r="C30" i="41"/>
  <c r="F9" i="39"/>
  <c r="E30" i="29"/>
  <c r="F10" i="29" s="1"/>
  <c r="D10" i="28"/>
  <c r="D12" i="28"/>
  <c r="D16" i="28"/>
  <c r="D17" i="28"/>
  <c r="D21" i="28"/>
  <c r="D22" i="28"/>
  <c r="D24" i="28"/>
  <c r="D28" i="28"/>
  <c r="G7" i="26"/>
  <c r="G8" i="26"/>
  <c r="G9" i="26"/>
  <c r="G10" i="26"/>
  <c r="G11" i="26"/>
  <c r="G12" i="26"/>
  <c r="G13" i="26"/>
  <c r="G14" i="26"/>
  <c r="G15" i="26"/>
  <c r="G16" i="26"/>
  <c r="G17" i="26"/>
  <c r="G18" i="26"/>
  <c r="G19" i="26"/>
  <c r="G20" i="26"/>
  <c r="G22" i="26"/>
  <c r="G23" i="26"/>
  <c r="G24" i="26"/>
  <c r="G25" i="26"/>
  <c r="G26" i="26"/>
  <c r="G27" i="26"/>
  <c r="G28" i="26"/>
  <c r="C30" i="26"/>
  <c r="C30" i="25"/>
  <c r="D27" i="25"/>
  <c r="D26" i="24"/>
  <c r="D10" i="23"/>
  <c r="D15" i="23"/>
  <c r="I7" i="20"/>
  <c r="I8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G30" i="20"/>
  <c r="E30" i="20"/>
  <c r="F9" i="20"/>
  <c r="C30" i="20"/>
  <c r="D18" i="20"/>
  <c r="G30" i="19"/>
  <c r="H7" i="19"/>
  <c r="F9" i="19"/>
  <c r="D7" i="19"/>
  <c r="D8" i="19"/>
  <c r="D9" i="19"/>
  <c r="D12" i="19"/>
  <c r="D13" i="19"/>
  <c r="D14" i="19"/>
  <c r="D17" i="19"/>
  <c r="D18" i="19"/>
  <c r="D20" i="19"/>
  <c r="D22" i="19"/>
  <c r="D23" i="19"/>
  <c r="D24" i="19"/>
  <c r="D25" i="19"/>
  <c r="D26" i="19"/>
  <c r="D27" i="19"/>
  <c r="F8" i="18"/>
  <c r="F13" i="18"/>
  <c r="F14" i="18"/>
  <c r="F17" i="18"/>
  <c r="F22" i="18"/>
  <c r="F23" i="18"/>
  <c r="F27" i="18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C30" i="17"/>
  <c r="D7" i="17" s="1"/>
  <c r="D30" i="17" s="1"/>
  <c r="C30" i="16"/>
  <c r="D10" i="16" s="1"/>
  <c r="D30" i="16" s="1"/>
  <c r="C30" i="15"/>
  <c r="D16" i="15" s="1"/>
  <c r="D12" i="14"/>
  <c r="C30" i="12"/>
  <c r="D7" i="11"/>
  <c r="D11" i="11"/>
  <c r="D15" i="11"/>
  <c r="D26" i="11"/>
  <c r="D17" i="10"/>
  <c r="D18" i="10"/>
  <c r="G7" i="9"/>
  <c r="C30" i="9"/>
  <c r="D22" i="9"/>
  <c r="D9" i="7"/>
  <c r="D16" i="7"/>
  <c r="D26" i="7"/>
  <c r="D27" i="7"/>
  <c r="F21" i="6"/>
  <c r="D8" i="6"/>
  <c r="D9" i="6"/>
  <c r="D11" i="6"/>
  <c r="D13" i="6"/>
  <c r="D14" i="6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G30" i="5"/>
  <c r="E30" i="5"/>
  <c r="F7" i="5"/>
  <c r="C30" i="5"/>
  <c r="D11" i="5" s="1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G30" i="4"/>
  <c r="H16" i="4" s="1"/>
  <c r="H30" i="4" s="1"/>
  <c r="F8" i="4"/>
  <c r="F12" i="4"/>
  <c r="F16" i="4"/>
  <c r="F20" i="4"/>
  <c r="F26" i="4"/>
  <c r="D9" i="4"/>
  <c r="D12" i="4"/>
  <c r="D17" i="4"/>
  <c r="D18" i="4"/>
  <c r="D24" i="4"/>
  <c r="D25" i="4"/>
  <c r="F20" i="3"/>
  <c r="F24" i="3"/>
  <c r="F28" i="3"/>
  <c r="F23" i="3"/>
  <c r="F9" i="3"/>
  <c r="F25" i="4"/>
  <c r="F19" i="4"/>
  <c r="F15" i="4"/>
  <c r="F11" i="4"/>
  <c r="F7" i="4"/>
  <c r="D18" i="9"/>
  <c r="D26" i="10"/>
  <c r="D10" i="10"/>
  <c r="D25" i="11"/>
  <c r="D14" i="11"/>
  <c r="D10" i="11"/>
  <c r="F9" i="12"/>
  <c r="D23" i="14"/>
  <c r="D21" i="15"/>
  <c r="D10" i="15"/>
  <c r="D24" i="16"/>
  <c r="D18" i="16"/>
  <c r="D13" i="16"/>
  <c r="D8" i="16"/>
  <c r="D14" i="17"/>
  <c r="H22" i="19"/>
  <c r="F28" i="20"/>
  <c r="F7" i="20"/>
  <c r="D25" i="28"/>
  <c r="D20" i="28"/>
  <c r="D14" i="28"/>
  <c r="D9" i="28"/>
  <c r="D13" i="24"/>
  <c r="H14" i="4"/>
  <c r="D22" i="20"/>
  <c r="F27" i="3"/>
  <c r="F22" i="3"/>
  <c r="F8" i="3"/>
  <c r="F24" i="4"/>
  <c r="F18" i="4"/>
  <c r="F14" i="4"/>
  <c r="F10" i="4"/>
  <c r="H26" i="4"/>
  <c r="H18" i="4"/>
  <c r="D9" i="10"/>
  <c r="D13" i="11"/>
  <c r="D9" i="11"/>
  <c r="D17" i="14"/>
  <c r="D13" i="28"/>
  <c r="D21" i="40"/>
  <c r="F26" i="16"/>
  <c r="D7" i="7"/>
  <c r="K30" i="43"/>
  <c r="D22" i="3"/>
  <c r="F25" i="3"/>
  <c r="F21" i="3"/>
  <c r="F27" i="4"/>
  <c r="F23" i="4"/>
  <c r="F17" i="4"/>
  <c r="F13" i="4"/>
  <c r="F9" i="4"/>
  <c r="H24" i="4"/>
  <c r="H8" i="4"/>
  <c r="D26" i="9"/>
  <c r="D27" i="11"/>
  <c r="D16" i="11"/>
  <c r="D12" i="11"/>
  <c r="D8" i="11"/>
  <c r="D22" i="11"/>
  <c r="D17" i="29"/>
  <c r="F26" i="3"/>
  <c r="D9" i="13"/>
  <c r="K30" i="55"/>
  <c r="K30" i="48"/>
  <c r="K30" i="42"/>
  <c r="K30" i="41"/>
  <c r="D17" i="38"/>
  <c r="F21" i="29"/>
  <c r="F12" i="29"/>
  <c r="F8" i="29"/>
  <c r="F26" i="29"/>
  <c r="F17" i="29"/>
  <c r="F13" i="29"/>
  <c r="D27" i="28"/>
  <c r="D23" i="28"/>
  <c r="D15" i="28"/>
  <c r="D27" i="26"/>
  <c r="D23" i="26"/>
  <c r="D19" i="26"/>
  <c r="D15" i="26"/>
  <c r="D11" i="26"/>
  <c r="D7" i="26"/>
  <c r="D28" i="26"/>
  <c r="D24" i="26"/>
  <c r="D20" i="26"/>
  <c r="D16" i="26"/>
  <c r="D12" i="26"/>
  <c r="F17" i="25"/>
  <c r="F21" i="25"/>
  <c r="F15" i="25"/>
  <c r="D11" i="25"/>
  <c r="D7" i="25"/>
  <c r="G30" i="25"/>
  <c r="D25" i="25"/>
  <c r="D27" i="24"/>
  <c r="D9" i="24"/>
  <c r="D11" i="24"/>
  <c r="D10" i="24"/>
  <c r="D12" i="24"/>
  <c r="D7" i="24"/>
  <c r="D19" i="22"/>
  <c r="D9" i="22"/>
  <c r="D13" i="22"/>
  <c r="D14" i="8"/>
  <c r="D9" i="8"/>
  <c r="D27" i="8"/>
  <c r="D11" i="8"/>
  <c r="D26" i="8"/>
  <c r="D10" i="8"/>
  <c r="F26" i="23"/>
  <c r="D9" i="23"/>
  <c r="D19" i="23"/>
  <c r="D16" i="23"/>
  <c r="D12" i="23"/>
  <c r="D8" i="23"/>
  <c r="D27" i="23"/>
  <c r="D14" i="22"/>
  <c r="D10" i="22"/>
  <c r="D20" i="22"/>
  <c r="D28" i="22"/>
  <c r="G30" i="22"/>
  <c r="H14" i="22" s="1"/>
  <c r="H30" i="22" s="1"/>
  <c r="D27" i="22"/>
  <c r="D16" i="22"/>
  <c r="D12" i="22"/>
  <c r="D8" i="22"/>
  <c r="D25" i="22"/>
  <c r="D18" i="22"/>
  <c r="D26" i="22"/>
  <c r="D15" i="22"/>
  <c r="D11" i="22"/>
  <c r="D7" i="22"/>
  <c r="D21" i="22"/>
  <c r="D7" i="21"/>
  <c r="G30" i="21"/>
  <c r="H22" i="21"/>
  <c r="H14" i="20"/>
  <c r="H19" i="20"/>
  <c r="H24" i="20"/>
  <c r="F17" i="20"/>
  <c r="D27" i="20"/>
  <c r="D23" i="20"/>
  <c r="D11" i="20"/>
  <c r="D7" i="20"/>
  <c r="D24" i="20"/>
  <c r="D20" i="20"/>
  <c r="D16" i="20"/>
  <c r="D8" i="20"/>
  <c r="D19" i="20"/>
  <c r="D25" i="20"/>
  <c r="D17" i="20"/>
  <c r="D13" i="20"/>
  <c r="F17" i="19"/>
  <c r="F26" i="19"/>
  <c r="D21" i="19"/>
  <c r="D16" i="19"/>
  <c r="D10" i="19"/>
  <c r="F27" i="19"/>
  <c r="F18" i="19"/>
  <c r="F10" i="19"/>
  <c r="F23" i="19"/>
  <c r="F14" i="19"/>
  <c r="F13" i="19"/>
  <c r="H25" i="19"/>
  <c r="H20" i="19"/>
  <c r="H16" i="19"/>
  <c r="H12" i="19"/>
  <c r="H8" i="19"/>
  <c r="H24" i="19"/>
  <c r="H19" i="19"/>
  <c r="H15" i="19"/>
  <c r="H11" i="19"/>
  <c r="F24" i="19"/>
  <c r="F19" i="19"/>
  <c r="F15" i="19"/>
  <c r="F7" i="19"/>
  <c r="F25" i="19"/>
  <c r="F20" i="19"/>
  <c r="F16" i="19"/>
  <c r="F12" i="19"/>
  <c r="F8" i="19"/>
  <c r="D19" i="19"/>
  <c r="D15" i="19"/>
  <c r="D11" i="19"/>
  <c r="F25" i="18"/>
  <c r="F21" i="18"/>
  <c r="F16" i="18"/>
  <c r="F12" i="18"/>
  <c r="F24" i="18"/>
  <c r="F20" i="18"/>
  <c r="F15" i="18"/>
  <c r="F10" i="18"/>
  <c r="H7" i="18"/>
  <c r="D21" i="18"/>
  <c r="D15" i="17"/>
  <c r="G30" i="16"/>
  <c r="H24" i="16" s="1"/>
  <c r="H30" i="16" s="1"/>
  <c r="D27" i="16"/>
  <c r="D23" i="16"/>
  <c r="D19" i="16"/>
  <c r="D15" i="16"/>
  <c r="D11" i="16"/>
  <c r="F17" i="15"/>
  <c r="F16" i="15"/>
  <c r="D19" i="15"/>
  <c r="D11" i="15"/>
  <c r="D9" i="14"/>
  <c r="D11" i="14"/>
  <c r="D13" i="14"/>
  <c r="D27" i="14"/>
  <c r="D21" i="14"/>
  <c r="D16" i="14"/>
  <c r="D10" i="14"/>
  <c r="D24" i="14"/>
  <c r="D19" i="14"/>
  <c r="D7" i="14"/>
  <c r="D25" i="14"/>
  <c r="D20" i="14"/>
  <c r="D15" i="14"/>
  <c r="D8" i="14"/>
  <c r="D26" i="14"/>
  <c r="D18" i="14"/>
  <c r="D14" i="14"/>
  <c r="D8" i="13"/>
  <c r="D27" i="13"/>
  <c r="D10" i="13"/>
  <c r="D26" i="13"/>
  <c r="D7" i="12"/>
  <c r="F16" i="11"/>
  <c r="F12" i="11"/>
  <c r="F9" i="11"/>
  <c r="D25" i="10"/>
  <c r="D14" i="10"/>
  <c r="D21" i="10"/>
  <c r="D13" i="10"/>
  <c r="D20" i="10"/>
  <c r="D16" i="10"/>
  <c r="D12" i="10"/>
  <c r="D8" i="10"/>
  <c r="D27" i="10"/>
  <c r="D23" i="10"/>
  <c r="D19" i="10"/>
  <c r="D15" i="10"/>
  <c r="D11" i="10"/>
  <c r="F22" i="9"/>
  <c r="F27" i="9"/>
  <c r="G30" i="9"/>
  <c r="H10" i="9"/>
  <c r="F17" i="9"/>
  <c r="D27" i="9"/>
  <c r="D23" i="9"/>
  <c r="D19" i="9"/>
  <c r="D11" i="9"/>
  <c r="D7" i="9"/>
  <c r="D28" i="9"/>
  <c r="D24" i="9"/>
  <c r="D20" i="9"/>
  <c r="D16" i="9"/>
  <c r="D12" i="9"/>
  <c r="D8" i="9"/>
  <c r="D14" i="9"/>
  <c r="D10" i="9"/>
  <c r="D15" i="9"/>
  <c r="D25" i="9"/>
  <c r="D21" i="9"/>
  <c r="D17" i="9"/>
  <c r="D13" i="9"/>
  <c r="D28" i="8"/>
  <c r="D12" i="8"/>
  <c r="D10" i="6"/>
  <c r="F26" i="6"/>
  <c r="F22" i="6"/>
  <c r="F17" i="6"/>
  <c r="F13" i="6"/>
  <c r="F9" i="6"/>
  <c r="F30" i="6" s="1"/>
  <c r="G30" i="6"/>
  <c r="H12" i="6" s="1"/>
  <c r="H30" i="6" s="1"/>
  <c r="F23" i="6"/>
  <c r="F19" i="6"/>
  <c r="F14" i="6"/>
  <c r="F10" i="6"/>
  <c r="F28" i="6"/>
  <c r="F24" i="6"/>
  <c r="F20" i="6"/>
  <c r="F15" i="6"/>
  <c r="H19" i="5"/>
  <c r="H15" i="5"/>
  <c r="H25" i="5"/>
  <c r="H21" i="5"/>
  <c r="H13" i="5"/>
  <c r="H9" i="5"/>
  <c r="H24" i="5"/>
  <c r="H16" i="5"/>
  <c r="H12" i="5"/>
  <c r="F25" i="5"/>
  <c r="F21" i="5"/>
  <c r="F17" i="5"/>
  <c r="F13" i="5"/>
  <c r="D28" i="5"/>
  <c r="D24" i="5"/>
  <c r="D20" i="5"/>
  <c r="D16" i="5"/>
  <c r="D12" i="5"/>
  <c r="H21" i="4"/>
  <c r="H17" i="4"/>
  <c r="H13" i="4"/>
  <c r="H27" i="4"/>
  <c r="H23" i="4"/>
  <c r="H19" i="4"/>
  <c r="H11" i="4"/>
  <c r="D26" i="4"/>
  <c r="D21" i="4"/>
  <c r="D16" i="4"/>
  <c r="D10" i="4"/>
  <c r="D27" i="4"/>
  <c r="D23" i="4"/>
  <c r="D19" i="4"/>
  <c r="D15" i="4"/>
  <c r="D11" i="4"/>
  <c r="H23" i="3"/>
  <c r="H27" i="3"/>
  <c r="D26" i="3"/>
  <c r="D14" i="3"/>
  <c r="D10" i="3"/>
  <c r="D24" i="3"/>
  <c r="D12" i="3"/>
  <c r="D27" i="3"/>
  <c r="D23" i="3"/>
  <c r="D11" i="3"/>
  <c r="D7" i="3"/>
  <c r="D28" i="3"/>
  <c r="D20" i="3"/>
  <c r="D8" i="3"/>
  <c r="D25" i="3"/>
  <c r="D21" i="3"/>
  <c r="D13" i="3"/>
  <c r="H18" i="25"/>
  <c r="H10" i="22"/>
  <c r="H17" i="22"/>
  <c r="H8" i="22"/>
  <c r="H27" i="22"/>
  <c r="H13" i="21"/>
  <c r="H28" i="9"/>
  <c r="H8" i="6"/>
  <c r="H27" i="6"/>
  <c r="K30" i="53"/>
  <c r="K30" i="54"/>
  <c r="F9" i="33"/>
  <c r="D9" i="38"/>
  <c r="F22" i="29"/>
  <c r="F16" i="29"/>
  <c r="F9" i="29"/>
  <c r="F19" i="29"/>
  <c r="H14" i="6"/>
  <c r="H25" i="9"/>
  <c r="H9" i="22"/>
  <c r="D18" i="15"/>
  <c r="D20" i="15"/>
  <c r="H10" i="5"/>
  <c r="H28" i="5"/>
  <c r="D24" i="13"/>
  <c r="F28" i="25"/>
  <c r="F16" i="25"/>
  <c r="F12" i="24"/>
  <c r="F16" i="24"/>
  <c r="F17" i="24"/>
  <c r="F28" i="24"/>
  <c r="F20" i="24"/>
  <c r="H7" i="4"/>
  <c r="H28" i="4"/>
  <c r="D8" i="26"/>
  <c r="D21" i="26"/>
  <c r="G30" i="12"/>
  <c r="D17" i="22"/>
  <c r="D22" i="22"/>
  <c r="D30" i="22" s="1"/>
  <c r="D23" i="22"/>
  <c r="D24" i="22"/>
  <c r="F27" i="11"/>
  <c r="F17" i="11"/>
  <c r="F23" i="11"/>
  <c r="F11" i="14"/>
  <c r="F15" i="14"/>
  <c r="F22" i="14"/>
  <c r="F12" i="14"/>
  <c r="F13" i="14"/>
  <c r="F20" i="14"/>
  <c r="F24" i="14"/>
  <c r="F10" i="14"/>
  <c r="F14" i="14"/>
  <c r="F21" i="14"/>
  <c r="F28" i="14"/>
  <c r="F16" i="14"/>
  <c r="F23" i="14"/>
  <c r="H8" i="20"/>
  <c r="H28" i="20"/>
  <c r="F22" i="4"/>
  <c r="F28" i="4"/>
  <c r="F19" i="15"/>
  <c r="F23" i="15"/>
  <c r="F27" i="15"/>
  <c r="F20" i="15"/>
  <c r="F28" i="15"/>
  <c r="F21" i="15"/>
  <c r="F25" i="15"/>
  <c r="F18" i="15"/>
  <c r="F22" i="15"/>
  <c r="F26" i="15"/>
  <c r="D17" i="11"/>
  <c r="D18" i="11"/>
  <c r="D28" i="11"/>
  <c r="F11" i="19"/>
  <c r="F28" i="19"/>
  <c r="H10" i="6"/>
  <c r="D8" i="12"/>
  <c r="H9" i="19"/>
  <c r="H28" i="19"/>
  <c r="G30" i="26"/>
  <c r="H21" i="26"/>
  <c r="D8" i="8"/>
  <c r="D16" i="8"/>
  <c r="D20" i="8"/>
  <c r="D24" i="8"/>
  <c r="D17" i="8"/>
  <c r="D21" i="8"/>
  <c r="D25" i="8"/>
  <c r="D18" i="8"/>
  <c r="D22" i="8"/>
  <c r="D15" i="8"/>
  <c r="D19" i="8"/>
  <c r="D23" i="8"/>
  <c r="F12" i="10"/>
  <c r="F16" i="10"/>
  <c r="F13" i="10"/>
  <c r="F17" i="10"/>
  <c r="F10" i="10"/>
  <c r="F14" i="10"/>
  <c r="F15" i="10"/>
  <c r="F27" i="23"/>
  <c r="D10" i="7"/>
  <c r="D14" i="7"/>
  <c r="D11" i="7"/>
  <c r="D15" i="7"/>
  <c r="D12" i="7"/>
  <c r="D13" i="7"/>
  <c r="F26" i="9"/>
  <c r="F24" i="9"/>
  <c r="H16" i="26"/>
  <c r="H17" i="26"/>
  <c r="H25" i="26"/>
  <c r="H9" i="26"/>
  <c r="F15" i="23"/>
  <c r="F10" i="23"/>
  <c r="F14" i="23"/>
  <c r="F9" i="23"/>
  <c r="F13" i="23"/>
  <c r="F12" i="23"/>
  <c r="H15" i="22"/>
  <c r="H18" i="22"/>
  <c r="H7" i="22"/>
  <c r="H23" i="22"/>
  <c r="H22" i="22"/>
  <c r="H24" i="22"/>
  <c r="H16" i="22"/>
  <c r="H26" i="22"/>
  <c r="H15" i="25"/>
  <c r="H28" i="25"/>
  <c r="H17" i="25"/>
  <c r="H16" i="25"/>
  <c r="D13" i="25"/>
  <c r="D12" i="25"/>
  <c r="D8" i="25"/>
  <c r="H21" i="21"/>
  <c r="H11" i="20"/>
  <c r="H22" i="20"/>
  <c r="H16" i="20"/>
  <c r="H27" i="20"/>
  <c r="D24" i="18"/>
  <c r="D23" i="18"/>
  <c r="D22" i="18"/>
  <c r="D20" i="18"/>
  <c r="D13" i="18"/>
  <c r="D11" i="18"/>
  <c r="D14" i="18"/>
  <c r="D26" i="18"/>
  <c r="D12" i="18"/>
  <c r="D9" i="18"/>
  <c r="D7" i="18"/>
  <c r="D28" i="18"/>
  <c r="D25" i="18"/>
  <c r="D27" i="18"/>
  <c r="D10" i="18"/>
  <c r="H10" i="12"/>
  <c r="H26" i="12"/>
  <c r="H9" i="12"/>
  <c r="H12" i="12"/>
  <c r="H22" i="12"/>
  <c r="H19" i="12"/>
  <c r="H21" i="12"/>
  <c r="H14" i="12"/>
  <c r="H8" i="12"/>
  <c r="H16" i="12"/>
  <c r="D27" i="15"/>
  <c r="D13" i="15"/>
  <c r="D12" i="15"/>
  <c r="D9" i="15"/>
  <c r="D15" i="15"/>
  <c r="D24" i="15"/>
  <c r="D25" i="15"/>
  <c r="H14" i="16"/>
  <c r="H27" i="16"/>
  <c r="D20" i="16"/>
  <c r="D7" i="13"/>
  <c r="H16" i="9"/>
  <c r="H8" i="9"/>
  <c r="F20" i="9"/>
  <c r="F21" i="9"/>
  <c r="F28" i="9"/>
  <c r="F19" i="9"/>
  <c r="F23" i="9"/>
  <c r="H20" i="5"/>
  <c r="H17" i="5"/>
  <c r="H11" i="5"/>
  <c r="H27" i="5"/>
  <c r="H14" i="5"/>
  <c r="H7" i="5"/>
  <c r="H23" i="5"/>
  <c r="D7" i="5"/>
  <c r="D9" i="5"/>
  <c r="H22" i="4"/>
  <c r="H20" i="4"/>
  <c r="D14" i="25"/>
  <c r="D18" i="25"/>
  <c r="D22" i="25"/>
  <c r="D15" i="25"/>
  <c r="D16" i="25"/>
  <c r="D21" i="25"/>
  <c r="D19" i="25"/>
  <c r="D23" i="25"/>
  <c r="D24" i="25"/>
  <c r="D17" i="25"/>
  <c r="D20" i="25"/>
  <c r="F25" i="25"/>
  <c r="D16" i="3"/>
  <c r="D17" i="3"/>
  <c r="D19" i="3"/>
  <c r="D15" i="3"/>
  <c r="F19" i="12"/>
  <c r="F23" i="12"/>
  <c r="F27" i="12"/>
  <c r="F20" i="12"/>
  <c r="F28" i="12"/>
  <c r="F25" i="12"/>
  <c r="F21" i="12"/>
  <c r="F22" i="12"/>
  <c r="D17" i="18"/>
  <c r="D19" i="18"/>
  <c r="D16" i="18"/>
  <c r="D15" i="18"/>
  <c r="D22" i="23"/>
  <c r="D24" i="23"/>
  <c r="D17" i="24"/>
  <c r="D21" i="24"/>
  <c r="D25" i="24"/>
  <c r="D22" i="24"/>
  <c r="D15" i="24"/>
  <c r="D16" i="24"/>
  <c r="D18" i="24"/>
  <c r="D19" i="24"/>
  <c r="D24" i="24"/>
  <c r="D23" i="24"/>
  <c r="D20" i="24"/>
  <c r="F11" i="3"/>
  <c r="F15" i="3"/>
  <c r="F13" i="3"/>
  <c r="F14" i="3"/>
  <c r="F12" i="3"/>
  <c r="F16" i="3"/>
  <c r="F17" i="3"/>
  <c r="F19" i="3"/>
  <c r="D22" i="10"/>
  <c r="D24" i="10"/>
  <c r="F24" i="5"/>
  <c r="F21" i="10"/>
  <c r="F23" i="10"/>
  <c r="F22" i="10"/>
  <c r="F25" i="14"/>
  <c r="F10" i="27"/>
  <c r="D13" i="29"/>
  <c r="F19" i="5"/>
  <c r="H23" i="19"/>
  <c r="H26" i="20"/>
  <c r="D26" i="25"/>
  <c r="K30" i="44"/>
  <c r="F28" i="29"/>
  <c r="H10" i="27"/>
  <c r="H14" i="27"/>
  <c r="H22" i="27"/>
  <c r="H9" i="27"/>
  <c r="H13" i="27"/>
  <c r="H17" i="27"/>
  <c r="H21" i="27"/>
  <c r="H25" i="27"/>
  <c r="H8" i="27"/>
  <c r="H12" i="27"/>
  <c r="H16" i="27"/>
  <c r="H20" i="27"/>
  <c r="H24" i="27"/>
  <c r="H15" i="27"/>
  <c r="H19" i="27"/>
  <c r="H23" i="27"/>
  <c r="H26" i="26"/>
  <c r="H10" i="26"/>
  <c r="H20" i="26"/>
  <c r="H13" i="26"/>
  <c r="H7" i="26"/>
  <c r="H12" i="26"/>
  <c r="F16" i="23"/>
  <c r="H19" i="25"/>
  <c r="H25" i="25"/>
  <c r="H24" i="25"/>
  <c r="F13" i="25"/>
  <c r="F12" i="25"/>
  <c r="F11" i="25"/>
  <c r="F14" i="25"/>
  <c r="H21" i="25"/>
  <c r="H10" i="25"/>
  <c r="H8" i="25"/>
  <c r="H22" i="25"/>
  <c r="H11" i="25"/>
  <c r="D10" i="25"/>
  <c r="F15" i="24"/>
  <c r="F22" i="24"/>
  <c r="F15" i="21"/>
  <c r="F20" i="21"/>
  <c r="F10" i="21"/>
  <c r="F14" i="21"/>
  <c r="F19" i="21"/>
  <c r="F9" i="21"/>
  <c r="F13" i="21"/>
  <c r="F17" i="21"/>
  <c r="F22" i="21"/>
  <c r="F12" i="21"/>
  <c r="F16" i="21"/>
  <c r="F21" i="21"/>
  <c r="D15" i="21"/>
  <c r="D19" i="21"/>
  <c r="D23" i="21"/>
  <c r="H12" i="20"/>
  <c r="H7" i="20"/>
  <c r="H23" i="20"/>
  <c r="H18" i="20"/>
  <c r="H17" i="20"/>
  <c r="H21" i="20"/>
  <c r="H20" i="20"/>
  <c r="H15" i="20"/>
  <c r="H10" i="20"/>
  <c r="H25" i="20"/>
  <c r="H14" i="19"/>
  <c r="H21" i="19"/>
  <c r="H27" i="19"/>
  <c r="H13" i="19"/>
  <c r="F22" i="19"/>
  <c r="H12" i="18"/>
  <c r="H11" i="18"/>
  <c r="H10" i="18"/>
  <c r="H13" i="18"/>
  <c r="F11" i="15"/>
  <c r="F10" i="15"/>
  <c r="F14" i="15"/>
  <c r="F9" i="15"/>
  <c r="F13" i="15"/>
  <c r="F12" i="15"/>
  <c r="F26" i="11"/>
  <c r="F13" i="11"/>
  <c r="H19" i="16"/>
  <c r="H12" i="16"/>
  <c r="H26" i="16"/>
  <c r="H8" i="16"/>
  <c r="H16" i="16"/>
  <c r="H25" i="16"/>
  <c r="H18" i="16"/>
  <c r="H11" i="16"/>
  <c r="H17" i="16"/>
  <c r="H22" i="16"/>
  <c r="D12" i="16"/>
  <c r="D17" i="16"/>
  <c r="D26" i="16"/>
  <c r="F9" i="14"/>
  <c r="F15" i="9"/>
  <c r="F10" i="9"/>
  <c r="F14" i="9"/>
  <c r="F9" i="9"/>
  <c r="F13" i="9"/>
  <c r="F7" i="9"/>
  <c r="F12" i="9"/>
  <c r="F16" i="9"/>
  <c r="H7" i="6"/>
  <c r="H26" i="6"/>
  <c r="H19" i="6"/>
  <c r="H9" i="6"/>
  <c r="F26" i="5"/>
  <c r="F20" i="5"/>
  <c r="F10" i="5"/>
  <c r="F27" i="5"/>
  <c r="F22" i="5"/>
  <c r="F15" i="5"/>
  <c r="F28" i="5"/>
  <c r="F23" i="5"/>
  <c r="F18" i="5"/>
  <c r="D14" i="5"/>
  <c r="D13" i="5"/>
  <c r="D21" i="5"/>
  <c r="D27" i="5"/>
  <c r="H11" i="3"/>
  <c r="H14" i="3"/>
  <c r="H17" i="3"/>
  <c r="D30" i="19"/>
  <c r="F16" i="5"/>
  <c r="F11" i="5"/>
  <c r="F9" i="5"/>
  <c r="H8" i="5"/>
  <c r="G30" i="17"/>
  <c r="H13" i="17" s="1"/>
  <c r="H30" i="17" s="1"/>
  <c r="H21" i="17"/>
  <c r="F24" i="29"/>
  <c r="D7" i="6"/>
  <c r="D17" i="6"/>
  <c r="D23" i="6"/>
  <c r="D18" i="6"/>
  <c r="D19" i="6"/>
  <c r="D15" i="6"/>
  <c r="D16" i="6"/>
  <c r="D20" i="6"/>
  <c r="D24" i="6"/>
  <c r="D21" i="6"/>
  <c r="D25" i="6"/>
  <c r="D22" i="6"/>
  <c r="D26" i="6"/>
  <c r="D27" i="6"/>
  <c r="G30" i="8"/>
  <c r="D22" i="14"/>
  <c r="H25" i="18"/>
  <c r="D19" i="7"/>
  <c r="D18" i="7"/>
  <c r="D24" i="11"/>
  <c r="D27" i="21"/>
  <c r="D19" i="38"/>
  <c r="D10" i="38"/>
  <c r="D9" i="12"/>
  <c r="D30" i="12" s="1"/>
  <c r="D11" i="12"/>
  <c r="D23" i="12"/>
  <c r="D16" i="12"/>
  <c r="D20" i="12"/>
  <c r="D13" i="12"/>
  <c r="D21" i="12"/>
  <c r="D10" i="12"/>
  <c r="D12" i="12"/>
  <c r="D14" i="12"/>
  <c r="D15" i="12"/>
  <c r="D17" i="12"/>
  <c r="D18" i="12"/>
  <c r="D19" i="12"/>
  <c r="D24" i="12"/>
  <c r="D25" i="12"/>
  <c r="D26" i="12"/>
  <c r="D27" i="12"/>
  <c r="D9" i="16"/>
  <c r="D22" i="16"/>
  <c r="H18" i="19"/>
  <c r="H10" i="19"/>
  <c r="F26" i="20"/>
  <c r="H13" i="20"/>
  <c r="F23" i="29"/>
  <c r="D8" i="4"/>
  <c r="D28" i="4"/>
  <c r="H16" i="18"/>
  <c r="F14" i="11"/>
  <c r="D23" i="11"/>
  <c r="F26" i="18"/>
  <c r="F11" i="18"/>
  <c r="D8" i="21"/>
  <c r="D13" i="23"/>
  <c r="F15" i="27"/>
  <c r="F17" i="27"/>
  <c r="F26" i="27"/>
  <c r="F19" i="27"/>
  <c r="F23" i="27"/>
  <c r="F24" i="27"/>
  <c r="F28" i="27"/>
  <c r="F21" i="27"/>
  <c r="F25" i="27"/>
  <c r="F22" i="27"/>
  <c r="F12" i="33"/>
  <c r="F17" i="33"/>
  <c r="F22" i="33"/>
  <c r="F21" i="33"/>
  <c r="F13" i="33"/>
  <c r="F19" i="33"/>
  <c r="F16" i="33"/>
  <c r="F15" i="33"/>
  <c r="F14" i="5"/>
  <c r="F8" i="5"/>
  <c r="H26" i="5"/>
  <c r="D24" i="17"/>
  <c r="H19" i="17"/>
  <c r="H26" i="19"/>
  <c r="H17" i="19"/>
  <c r="F19" i="20"/>
  <c r="H9" i="20"/>
  <c r="D13" i="26"/>
  <c r="F20" i="29"/>
  <c r="D11" i="13"/>
  <c r="D16" i="13"/>
  <c r="D17" i="13"/>
  <c r="D13" i="13"/>
  <c r="D14" i="13"/>
  <c r="D18" i="13"/>
  <c r="D15" i="13"/>
  <c r="D19" i="13"/>
  <c r="D12" i="13"/>
  <c r="D20" i="13"/>
  <c r="D21" i="13"/>
  <c r="F10" i="25"/>
  <c r="F17" i="14"/>
  <c r="F19" i="14"/>
  <c r="F27" i="14"/>
  <c r="F26" i="21"/>
  <c r="F13" i="24"/>
  <c r="F19" i="24"/>
  <c r="F12" i="5"/>
  <c r="H22" i="5"/>
  <c r="D7" i="15"/>
  <c r="D16" i="17"/>
  <c r="F11" i="20"/>
  <c r="F27" i="10"/>
  <c r="H9" i="18"/>
  <c r="H27" i="18"/>
  <c r="F25" i="9"/>
  <c r="F26" i="39"/>
  <c r="F23" i="39"/>
  <c r="F12" i="39"/>
  <c r="F25" i="39"/>
  <c r="F21" i="39"/>
  <c r="I30" i="28"/>
  <c r="I30" i="27"/>
  <c r="D26" i="26"/>
  <c r="D18" i="26"/>
  <c r="D10" i="26"/>
  <c r="D25" i="26"/>
  <c r="D17" i="26"/>
  <c r="D9" i="26"/>
  <c r="D22" i="26"/>
  <c r="D14" i="26"/>
  <c r="G30" i="23"/>
  <c r="H17" i="23" s="1"/>
  <c r="D14" i="23"/>
  <c r="D25" i="23"/>
  <c r="D21" i="23"/>
  <c r="D11" i="23"/>
  <c r="H19" i="22"/>
  <c r="H25" i="22"/>
  <c r="H20" i="22"/>
  <c r="H11" i="22"/>
  <c r="H12" i="22"/>
  <c r="H13" i="22"/>
  <c r="H21" i="22"/>
  <c r="H28" i="22"/>
  <c r="H7" i="25"/>
  <c r="F20" i="25"/>
  <c r="H20" i="25"/>
  <c r="H13" i="25"/>
  <c r="H23" i="25"/>
  <c r="F26" i="25"/>
  <c r="H12" i="25"/>
  <c r="H26" i="25"/>
  <c r="H27" i="25"/>
  <c r="F23" i="25"/>
  <c r="F19" i="25"/>
  <c r="F27" i="25"/>
  <c r="H9" i="25"/>
  <c r="H14" i="25"/>
  <c r="F9" i="25"/>
  <c r="F22" i="25"/>
  <c r="D9" i="25"/>
  <c r="G30" i="24"/>
  <c r="F9" i="24"/>
  <c r="F26" i="24"/>
  <c r="D8" i="24"/>
  <c r="D14" i="24"/>
  <c r="H17" i="21"/>
  <c r="F24" i="21"/>
  <c r="H19" i="21"/>
  <c r="H16" i="21"/>
  <c r="H24" i="21"/>
  <c r="H14" i="21"/>
  <c r="H25" i="21"/>
  <c r="H23" i="21"/>
  <c r="H8" i="21"/>
  <c r="H10" i="21"/>
  <c r="H27" i="21"/>
  <c r="H11" i="21"/>
  <c r="H7" i="21"/>
  <c r="H18" i="21"/>
  <c r="H20" i="21"/>
  <c r="H15" i="21"/>
  <c r="H28" i="21"/>
  <c r="H26" i="21"/>
  <c r="H12" i="21"/>
  <c r="H9" i="21"/>
  <c r="F28" i="21"/>
  <c r="D26" i="21"/>
  <c r="D22" i="21"/>
  <c r="D18" i="21"/>
  <c r="D14" i="21"/>
  <c r="D10" i="21"/>
  <c r="D25" i="21"/>
  <c r="D21" i="21"/>
  <c r="D17" i="21"/>
  <c r="D13" i="21"/>
  <c r="D9" i="21"/>
  <c r="D24" i="21"/>
  <c r="D20" i="21"/>
  <c r="D16" i="21"/>
  <c r="D12" i="21"/>
  <c r="F21" i="20"/>
  <c r="F12" i="20"/>
  <c r="F24" i="20"/>
  <c r="F16" i="20"/>
  <c r="F10" i="20"/>
  <c r="F25" i="20"/>
  <c r="F18" i="20"/>
  <c r="F22" i="20"/>
  <c r="F15" i="20"/>
  <c r="F8" i="20"/>
  <c r="I30" i="20"/>
  <c r="J19" i="20" s="1"/>
  <c r="J30" i="20" s="1"/>
  <c r="F13" i="20"/>
  <c r="F23" i="20"/>
  <c r="F27" i="20"/>
  <c r="F20" i="20"/>
  <c r="F14" i="20"/>
  <c r="D21" i="20"/>
  <c r="D12" i="20"/>
  <c r="D28" i="20"/>
  <c r="D15" i="20"/>
  <c r="D10" i="20"/>
  <c r="D26" i="20"/>
  <c r="D14" i="20"/>
  <c r="D9" i="20"/>
  <c r="I30" i="19"/>
  <c r="J26" i="19"/>
  <c r="F30" i="19"/>
  <c r="H22" i="18"/>
  <c r="H21" i="18"/>
  <c r="H26" i="18"/>
  <c r="H17" i="18"/>
  <c r="H24" i="18"/>
  <c r="H20" i="18"/>
  <c r="H15" i="18"/>
  <c r="H23" i="18"/>
  <c r="H19" i="18"/>
  <c r="H14" i="18"/>
  <c r="F19" i="18"/>
  <c r="F9" i="18"/>
  <c r="F7" i="18"/>
  <c r="I30" i="18"/>
  <c r="J18" i="18" s="1"/>
  <c r="J30" i="18" s="1"/>
  <c r="F28" i="18"/>
  <c r="H10" i="17"/>
  <c r="H26" i="17"/>
  <c r="H16" i="17"/>
  <c r="H27" i="17"/>
  <c r="H14" i="17"/>
  <c r="H20" i="17"/>
  <c r="H7" i="17"/>
  <c r="H18" i="17"/>
  <c r="H8" i="17"/>
  <c r="H24" i="17"/>
  <c r="H23" i="17"/>
  <c r="H22" i="17"/>
  <c r="H17" i="17"/>
  <c r="H12" i="17"/>
  <c r="H28" i="17"/>
  <c r="H11" i="17"/>
  <c r="H15" i="17"/>
  <c r="D19" i="17"/>
  <c r="D8" i="17"/>
  <c r="D20" i="17"/>
  <c r="D22" i="17"/>
  <c r="D12" i="17"/>
  <c r="D23" i="17"/>
  <c r="H9" i="17"/>
  <c r="D13" i="17"/>
  <c r="D25" i="17"/>
  <c r="D28" i="17"/>
  <c r="D21" i="17"/>
  <c r="D10" i="17"/>
  <c r="D11" i="17"/>
  <c r="D27" i="17"/>
  <c r="D18" i="17"/>
  <c r="D9" i="17"/>
  <c r="D26" i="17"/>
  <c r="D17" i="17"/>
  <c r="H17" i="12"/>
  <c r="H15" i="12"/>
  <c r="H7" i="12"/>
  <c r="H28" i="12"/>
  <c r="H23" i="12"/>
  <c r="H13" i="12"/>
  <c r="H24" i="12"/>
  <c r="F7" i="12"/>
  <c r="F13" i="12"/>
  <c r="F17" i="12"/>
  <c r="F10" i="12"/>
  <c r="F14" i="12"/>
  <c r="F11" i="12"/>
  <c r="F15" i="12"/>
  <c r="F12" i="12"/>
  <c r="F16" i="12"/>
  <c r="H25" i="12"/>
  <c r="H27" i="12"/>
  <c r="H11" i="12"/>
  <c r="H18" i="12"/>
  <c r="H20" i="12"/>
  <c r="F9" i="10"/>
  <c r="F26" i="10"/>
  <c r="H15" i="8"/>
  <c r="H27" i="8"/>
  <c r="H7" i="8"/>
  <c r="H13" i="8"/>
  <c r="H28" i="8"/>
  <c r="D13" i="8"/>
  <c r="D7" i="8"/>
  <c r="G30" i="15"/>
  <c r="H28" i="15" s="1"/>
  <c r="H30" i="15" s="1"/>
  <c r="F15" i="15"/>
  <c r="D23" i="15"/>
  <c r="D8" i="15"/>
  <c r="D14" i="15"/>
  <c r="D26" i="15"/>
  <c r="D17" i="15"/>
  <c r="D22" i="15"/>
  <c r="G30" i="11"/>
  <c r="H28" i="11"/>
  <c r="H15" i="16"/>
  <c r="H23" i="16"/>
  <c r="H7" i="16"/>
  <c r="H13" i="16"/>
  <c r="H10" i="16"/>
  <c r="H9" i="16"/>
  <c r="H20" i="16"/>
  <c r="H21" i="16"/>
  <c r="D21" i="16"/>
  <c r="D14" i="16"/>
  <c r="D7" i="16"/>
  <c r="D25" i="16"/>
  <c r="D16" i="16"/>
  <c r="G30" i="14"/>
  <c r="H22" i="14" s="1"/>
  <c r="H30" i="14" s="1"/>
  <c r="F26" i="14"/>
  <c r="H23" i="9"/>
  <c r="H24" i="9"/>
  <c r="H15" i="9"/>
  <c r="H21" i="9"/>
  <c r="H14" i="9"/>
  <c r="H18" i="9"/>
  <c r="H22" i="9"/>
  <c r="H26" i="9"/>
  <c r="H17" i="9"/>
  <c r="H13" i="9"/>
  <c r="H9" i="9"/>
  <c r="H11" i="9"/>
  <c r="H27" i="9"/>
  <c r="H12" i="9"/>
  <c r="H19" i="9"/>
  <c r="H20" i="9"/>
  <c r="H7" i="9"/>
  <c r="D9" i="9"/>
  <c r="D30" i="9"/>
  <c r="H20" i="6"/>
  <c r="H17" i="6"/>
  <c r="H16" i="6"/>
  <c r="H25" i="6"/>
  <c r="H23" i="6"/>
  <c r="H11" i="6"/>
  <c r="H22" i="6"/>
  <c r="H21" i="6"/>
  <c r="H13" i="6"/>
  <c r="H24" i="6"/>
  <c r="H18" i="6"/>
  <c r="H15" i="6"/>
  <c r="H28" i="6"/>
  <c r="F12" i="6"/>
  <c r="D12" i="6"/>
  <c r="H18" i="5"/>
  <c r="H30" i="5" s="1"/>
  <c r="I30" i="5"/>
  <c r="J13" i="5" s="1"/>
  <c r="D19" i="5"/>
  <c r="D23" i="5"/>
  <c r="D17" i="5"/>
  <c r="D10" i="5"/>
  <c r="D25" i="5"/>
  <c r="D22" i="5"/>
  <c r="D15" i="5"/>
  <c r="D8" i="5"/>
  <c r="D26" i="5"/>
  <c r="D18" i="5"/>
  <c r="H15" i="4"/>
  <c r="H9" i="4"/>
  <c r="H25" i="4"/>
  <c r="H10" i="4"/>
  <c r="H12" i="4"/>
  <c r="F21" i="4"/>
  <c r="F30" i="4" s="1"/>
  <c r="I30" i="4"/>
  <c r="J14" i="4" s="1"/>
  <c r="D20" i="4"/>
  <c r="D13" i="4"/>
  <c r="D7" i="4"/>
  <c r="D22" i="4"/>
  <c r="D14" i="4"/>
  <c r="F7" i="3"/>
  <c r="F10" i="3"/>
  <c r="H23" i="26"/>
  <c r="H24" i="26"/>
  <c r="D30" i="10"/>
  <c r="H8" i="26"/>
  <c r="H22" i="26"/>
  <c r="H27" i="26"/>
  <c r="H18" i="26"/>
  <c r="H15" i="26"/>
  <c r="H11" i="26"/>
  <c r="H30" i="26" s="1"/>
  <c r="H19" i="26"/>
  <c r="H28" i="26"/>
  <c r="H14" i="26"/>
  <c r="D30" i="25"/>
  <c r="H28" i="24"/>
  <c r="H27" i="24"/>
  <c r="J22" i="20"/>
  <c r="J20" i="20"/>
  <c r="J13" i="20"/>
  <c r="J11" i="20"/>
  <c r="J9" i="20"/>
  <c r="J25" i="20"/>
  <c r="J26" i="20"/>
  <c r="J18" i="20"/>
  <c r="H14" i="8"/>
  <c r="H24" i="8"/>
  <c r="H23" i="8"/>
  <c r="H25" i="8"/>
  <c r="H19" i="8"/>
  <c r="H16" i="8"/>
  <c r="H19" i="11"/>
  <c r="H17" i="11"/>
  <c r="D30" i="6"/>
  <c r="J27" i="20"/>
  <c r="J7" i="20"/>
  <c r="D30" i="4"/>
  <c r="H25" i="17"/>
  <c r="J13" i="28"/>
  <c r="J9" i="27"/>
  <c r="J11" i="27"/>
  <c r="J13" i="27"/>
  <c r="J15" i="27"/>
  <c r="J17" i="27"/>
  <c r="J19" i="27"/>
  <c r="J21" i="27"/>
  <c r="J8" i="27"/>
  <c r="J10" i="27"/>
  <c r="J12" i="27"/>
  <c r="J14" i="27"/>
  <c r="J16" i="27"/>
  <c r="J20" i="27"/>
  <c r="H30" i="27"/>
  <c r="H20" i="24"/>
  <c r="H24" i="24"/>
  <c r="H25" i="24"/>
  <c r="H23" i="24"/>
  <c r="J21" i="20"/>
  <c r="H30" i="20"/>
  <c r="J10" i="20"/>
  <c r="J28" i="20"/>
  <c r="H30" i="19"/>
  <c r="J24" i="19"/>
  <c r="J11" i="19"/>
  <c r="J12" i="18"/>
  <c r="F30" i="12"/>
  <c r="H10" i="8"/>
  <c r="H8" i="8"/>
  <c r="H12" i="8"/>
  <c r="H9" i="8"/>
  <c r="H21" i="8"/>
  <c r="H18" i="8"/>
  <c r="D30" i="8"/>
  <c r="H17" i="8"/>
  <c r="H11" i="8"/>
  <c r="H20" i="8"/>
  <c r="H22" i="8"/>
  <c r="H26" i="8"/>
  <c r="F30" i="16"/>
  <c r="H7" i="14"/>
  <c r="H19" i="14"/>
  <c r="H23" i="14"/>
  <c r="H20" i="14"/>
  <c r="H25" i="14"/>
  <c r="H9" i="14"/>
  <c r="H24" i="14"/>
  <c r="H27" i="14"/>
  <c r="H18" i="14"/>
  <c r="H26" i="14"/>
  <c r="H11" i="14"/>
  <c r="H12" i="14"/>
  <c r="D30" i="13"/>
  <c r="J15" i="5"/>
  <c r="J16" i="5"/>
  <c r="J18" i="5"/>
  <c r="H22" i="15"/>
  <c r="J26" i="5"/>
  <c r="F30" i="9"/>
  <c r="J7" i="19"/>
  <c r="J8" i="19"/>
  <c r="J15" i="20"/>
  <c r="J16" i="20"/>
  <c r="J24" i="20"/>
  <c r="J14" i="20"/>
  <c r="J16" i="28"/>
  <c r="F30" i="5"/>
  <c r="J20" i="4"/>
  <c r="J15" i="19"/>
  <c r="J12" i="19"/>
  <c r="D30" i="26"/>
  <c r="J12" i="28"/>
  <c r="J18" i="19"/>
  <c r="D30" i="20"/>
  <c r="F30" i="20"/>
  <c r="F30" i="39"/>
  <c r="J20" i="28"/>
  <c r="J25" i="28"/>
  <c r="J15" i="28"/>
  <c r="J28" i="28"/>
  <c r="J17" i="28"/>
  <c r="J26" i="28"/>
  <c r="J24" i="28"/>
  <c r="J23" i="28"/>
  <c r="J27" i="28"/>
  <c r="J14" i="28"/>
  <c r="J21" i="28"/>
  <c r="J9" i="28"/>
  <c r="J22" i="28"/>
  <c r="J10" i="28"/>
  <c r="J28" i="27"/>
  <c r="J23" i="27"/>
  <c r="J22" i="27"/>
  <c r="J25" i="27"/>
  <c r="J26" i="27"/>
  <c r="J7" i="27"/>
  <c r="J24" i="27"/>
  <c r="H13" i="23"/>
  <c r="H9" i="23"/>
  <c r="H11" i="23"/>
  <c r="H12" i="23"/>
  <c r="H8" i="23"/>
  <c r="H14" i="23"/>
  <c r="H10" i="23"/>
  <c r="H30" i="25"/>
  <c r="H15" i="24"/>
  <c r="H11" i="24"/>
  <c r="H17" i="24"/>
  <c r="H18" i="24"/>
  <c r="H21" i="24"/>
  <c r="H22" i="24"/>
  <c r="H7" i="24"/>
  <c r="H8" i="24"/>
  <c r="H12" i="24"/>
  <c r="H9" i="24"/>
  <c r="H10" i="24"/>
  <c r="H26" i="24"/>
  <c r="H19" i="24"/>
  <c r="H16" i="24"/>
  <c r="H13" i="24"/>
  <c r="H14" i="24"/>
  <c r="F30" i="21"/>
  <c r="H30" i="21"/>
  <c r="J17" i="20"/>
  <c r="J8" i="20"/>
  <c r="J23" i="20"/>
  <c r="J12" i="20"/>
  <c r="J27" i="19"/>
  <c r="J28" i="19"/>
  <c r="J21" i="19"/>
  <c r="J22" i="19"/>
  <c r="J16" i="19"/>
  <c r="J23" i="19"/>
  <c r="J9" i="19"/>
  <c r="J14" i="19"/>
  <c r="J13" i="19"/>
  <c r="J19" i="19"/>
  <c r="J25" i="19"/>
  <c r="J20" i="19"/>
  <c r="J10" i="19"/>
  <c r="J17" i="19"/>
  <c r="J9" i="18"/>
  <c r="J11" i="18"/>
  <c r="J27" i="18"/>
  <c r="J23" i="18"/>
  <c r="J26" i="18"/>
  <c r="J28" i="18"/>
  <c r="J16" i="18"/>
  <c r="J19" i="18"/>
  <c r="J13" i="18"/>
  <c r="J25" i="18"/>
  <c r="J8" i="18"/>
  <c r="J15" i="18"/>
  <c r="J14" i="18"/>
  <c r="J7" i="18"/>
  <c r="J17" i="18"/>
  <c r="J20" i="18"/>
  <c r="J10" i="18"/>
  <c r="J21" i="18"/>
  <c r="J22" i="18"/>
  <c r="J24" i="18"/>
  <c r="H30" i="12"/>
  <c r="H9" i="15"/>
  <c r="H21" i="15"/>
  <c r="H25" i="15"/>
  <c r="H17" i="15"/>
  <c r="H16" i="15"/>
  <c r="H13" i="15"/>
  <c r="H18" i="15"/>
  <c r="H12" i="15"/>
  <c r="H11" i="15"/>
  <c r="H26" i="15"/>
  <c r="H14" i="15"/>
  <c r="H8" i="15"/>
  <c r="H10" i="15"/>
  <c r="H15" i="15"/>
  <c r="H7" i="15"/>
  <c r="H23" i="15"/>
  <c r="H20" i="15"/>
  <c r="H24" i="15"/>
  <c r="H19" i="15"/>
  <c r="H27" i="15"/>
  <c r="H25" i="11"/>
  <c r="H12" i="11"/>
  <c r="H23" i="11"/>
  <c r="H20" i="11"/>
  <c r="H7" i="11"/>
  <c r="H15" i="11"/>
  <c r="H16" i="11"/>
  <c r="H24" i="11"/>
  <c r="H22" i="11"/>
  <c r="H21" i="11"/>
  <c r="H14" i="11"/>
  <c r="H11" i="11"/>
  <c r="H26" i="11"/>
  <c r="H18" i="11"/>
  <c r="H10" i="11"/>
  <c r="H13" i="11"/>
  <c r="H9" i="11"/>
  <c r="H8" i="11"/>
  <c r="H27" i="11"/>
  <c r="H16" i="14"/>
  <c r="H8" i="14"/>
  <c r="H14" i="14"/>
  <c r="H28" i="14"/>
  <c r="H10" i="14"/>
  <c r="H21" i="14"/>
  <c r="H13" i="14"/>
  <c r="H17" i="14"/>
  <c r="H15" i="14"/>
  <c r="H30" i="9"/>
  <c r="J20" i="5"/>
  <c r="J23" i="5"/>
  <c r="J7" i="5"/>
  <c r="J21" i="5"/>
  <c r="J8" i="5"/>
  <c r="J17" i="5"/>
  <c r="J9" i="5"/>
  <c r="J11" i="5"/>
  <c r="J19" i="5"/>
  <c r="J12" i="5"/>
  <c r="J14" i="5"/>
  <c r="J25" i="5"/>
  <c r="J28" i="5"/>
  <c r="J27" i="5"/>
  <c r="J10" i="5"/>
  <c r="J22" i="5"/>
  <c r="J24" i="5"/>
  <c r="J9" i="4"/>
  <c r="J26" i="4"/>
  <c r="J28" i="4"/>
  <c r="J13" i="4"/>
  <c r="J17" i="4"/>
  <c r="J18" i="4"/>
  <c r="J10" i="4"/>
  <c r="J27" i="4"/>
  <c r="J8" i="4"/>
  <c r="J21" i="4"/>
  <c r="J19" i="4"/>
  <c r="J24" i="4"/>
  <c r="J11" i="4"/>
  <c r="J23" i="4"/>
  <c r="J25" i="4"/>
  <c r="J7" i="4"/>
  <c r="J15" i="4"/>
  <c r="J12" i="4"/>
  <c r="J22" i="4"/>
  <c r="J16" i="4"/>
  <c r="H30" i="8"/>
  <c r="J30" i="28"/>
  <c r="J30" i="19"/>
  <c r="J30" i="27"/>
  <c r="H30" i="24"/>
  <c r="H30" i="11"/>
  <c r="H25" i="7" l="1"/>
  <c r="H10" i="7"/>
  <c r="H14" i="7"/>
  <c r="H27" i="7"/>
  <c r="H16" i="7"/>
  <c r="H21" i="7"/>
  <c r="H11" i="7"/>
  <c r="H12" i="7"/>
  <c r="H18" i="7"/>
  <c r="H19" i="7"/>
  <c r="H15" i="7"/>
  <c r="H9" i="7"/>
  <c r="H26" i="7"/>
  <c r="H13" i="7"/>
  <c r="H7" i="7"/>
  <c r="H7" i="13"/>
  <c r="H19" i="13"/>
  <c r="H21" i="13"/>
  <c r="H13" i="13"/>
  <c r="H10" i="13"/>
  <c r="H27" i="13"/>
  <c r="H18" i="13"/>
  <c r="H16" i="13"/>
  <c r="H9" i="13"/>
  <c r="H15" i="13"/>
  <c r="H14" i="13"/>
  <c r="H11" i="13"/>
  <c r="H24" i="13"/>
  <c r="H20" i="13"/>
  <c r="H17" i="13"/>
  <c r="H12" i="13"/>
  <c r="H8" i="13"/>
  <c r="H26" i="13"/>
  <c r="H17" i="7"/>
  <c r="H24" i="10"/>
  <c r="H13" i="10"/>
  <c r="H14" i="10"/>
  <c r="H19" i="10"/>
  <c r="H20" i="10"/>
  <c r="H18" i="10"/>
  <c r="H8" i="10"/>
  <c r="H17" i="10"/>
  <c r="H12" i="10"/>
  <c r="H22" i="10"/>
  <c r="H21" i="10"/>
  <c r="H9" i="10"/>
  <c r="H15" i="10"/>
  <c r="H10" i="10"/>
  <c r="H23" i="10"/>
  <c r="H16" i="10"/>
  <c r="H27" i="10"/>
  <c r="H26" i="10"/>
  <c r="H11" i="10"/>
  <c r="H25" i="10"/>
  <c r="H20" i="7"/>
  <c r="D19" i="11"/>
  <c r="D25" i="7"/>
  <c r="F22" i="11"/>
  <c r="F30" i="11" s="1"/>
  <c r="D28" i="15"/>
  <c r="D30" i="15" s="1"/>
  <c r="F21" i="23"/>
  <c r="F30" i="23" s="1"/>
  <c r="F20" i="27"/>
  <c r="D22" i="39"/>
  <c r="D10" i="39"/>
  <c r="D15" i="33"/>
  <c r="D22" i="33"/>
  <c r="D21" i="11"/>
  <c r="D30" i="28"/>
  <c r="D13" i="38"/>
  <c r="D22" i="38"/>
  <c r="D9" i="33"/>
  <c r="F25" i="33"/>
  <c r="D17" i="7"/>
  <c r="D30" i="7" s="1"/>
  <c r="F13" i="27"/>
  <c r="D17" i="39"/>
  <c r="D25" i="39"/>
  <c r="D13" i="34"/>
  <c r="D30" i="34" s="1"/>
  <c r="D17" i="33"/>
  <c r="D25" i="33"/>
  <c r="J30" i="4"/>
  <c r="F30" i="29"/>
  <c r="D21" i="7"/>
  <c r="F28" i="23"/>
  <c r="F12" i="27"/>
  <c r="F30" i="27" s="1"/>
  <c r="D15" i="39"/>
  <c r="D26" i="39"/>
  <c r="D10" i="33"/>
  <c r="D20" i="33"/>
  <c r="D21" i="39"/>
  <c r="D15" i="38"/>
  <c r="D24" i="38"/>
  <c r="F10" i="33"/>
  <c r="F30" i="33" s="1"/>
  <c r="F30" i="25"/>
  <c r="D13" i="33"/>
  <c r="D30" i="5"/>
  <c r="J30" i="5"/>
  <c r="D9" i="3"/>
  <c r="D30" i="3" s="1"/>
  <c r="D23" i="29"/>
  <c r="D8" i="29"/>
  <c r="D15" i="29"/>
  <c r="D22" i="29"/>
  <c r="D14" i="29"/>
  <c r="D21" i="29"/>
  <c r="D12" i="29"/>
  <c r="D20" i="29"/>
  <c r="D26" i="29"/>
  <c r="D10" i="29"/>
  <c r="D19" i="29"/>
  <c r="H27" i="23"/>
  <c r="H22" i="23"/>
  <c r="H18" i="23"/>
  <c r="H28" i="23"/>
  <c r="H24" i="23"/>
  <c r="H19" i="23"/>
  <c r="H15" i="23"/>
  <c r="H25" i="23"/>
  <c r="H20" i="23"/>
  <c r="H16" i="23"/>
  <c r="H26" i="23"/>
  <c r="H21" i="23"/>
  <c r="I30" i="3"/>
  <c r="J8" i="3" s="1"/>
  <c r="H12" i="3"/>
  <c r="H19" i="3"/>
  <c r="H15" i="3"/>
  <c r="H22" i="3"/>
  <c r="H25" i="3"/>
  <c r="H28" i="3"/>
  <c r="H16" i="3"/>
  <c r="H9" i="3"/>
  <c r="H20" i="3"/>
  <c r="H7" i="3"/>
  <c r="H21" i="3"/>
  <c r="H13" i="3"/>
  <c r="H10" i="3"/>
  <c r="H26" i="3"/>
  <c r="D30" i="39" l="1"/>
  <c r="H30" i="13"/>
  <c r="D30" i="33"/>
  <c r="H30" i="7"/>
  <c r="D30" i="38"/>
  <c r="D30" i="11"/>
  <c r="H30" i="10"/>
  <c r="D30" i="29"/>
  <c r="H30" i="23"/>
  <c r="J12" i="3"/>
  <c r="J22" i="3"/>
  <c r="J21" i="3"/>
  <c r="J17" i="3"/>
  <c r="J14" i="3"/>
  <c r="J15" i="3"/>
  <c r="J28" i="3"/>
  <c r="J27" i="3"/>
  <c r="J26" i="3"/>
  <c r="J24" i="3"/>
  <c r="J7" i="3"/>
  <c r="J19" i="3"/>
  <c r="J13" i="3"/>
  <c r="J16" i="3"/>
  <c r="J11" i="3"/>
  <c r="J18" i="3"/>
  <c r="J20" i="3"/>
  <c r="J10" i="3"/>
  <c r="J9" i="3"/>
  <c r="J23" i="3"/>
  <c r="J25" i="3"/>
  <c r="H30" i="3"/>
  <c r="J30" i="3" l="1"/>
</calcChain>
</file>

<file path=xl/sharedStrings.xml><?xml version="1.0" encoding="utf-8"?>
<sst xmlns="http://schemas.openxmlformats.org/spreadsheetml/2006/main" count="2029" uniqueCount="143">
  <si>
    <t>Soggetti e organi costituzionali</t>
  </si>
  <si>
    <t>Vaticano e altri soggetti confessionali</t>
  </si>
  <si>
    <t>Giustizia</t>
  </si>
  <si>
    <t>Partiti, movimenti politici, esponenti di partito italiani</t>
  </si>
  <si>
    <t>Mondo economico e finanziario</t>
  </si>
  <si>
    <t>Mondo dello spettacolo</t>
  </si>
  <si>
    <t>Mondo dello sport</t>
  </si>
  <si>
    <t>Amministratori locali</t>
  </si>
  <si>
    <t>Istituzioni pubbliche e organismi nazionali</t>
  </si>
  <si>
    <t>Forze armate e sicurezza pubblica</t>
  </si>
  <si>
    <t>Soggetti sovranazionali</t>
  </si>
  <si>
    <t>Mondo dell'informazione</t>
  </si>
  <si>
    <t>Mondo della cultura</t>
  </si>
  <si>
    <t>Unione Europea</t>
  </si>
  <si>
    <t>Sindacati e associazioni di categoria</t>
  </si>
  <si>
    <t>Mondo delle professioni</t>
  </si>
  <si>
    <t>Protagonisti sociali</t>
  </si>
  <si>
    <t>Gente comune</t>
  </si>
  <si>
    <t>Tab. E1 - Tempo di parola dei soggetti del pluralismo sociale nei Radiogiornali RAI - tutte le edizioni</t>
  </si>
  <si>
    <t>GR1</t>
  </si>
  <si>
    <t>GR2</t>
  </si>
  <si>
    <t>GR3</t>
  </si>
  <si>
    <t>Totale</t>
  </si>
  <si>
    <t>Categorie di soggetti</t>
  </si>
  <si>
    <t>V.A</t>
  </si>
  <si>
    <t>%</t>
  </si>
  <si>
    <t>Soggetti politico - istituzionali non italiani</t>
  </si>
  <si>
    <t>Associazioni di soggetti di rilievo del pluralismo sociale</t>
  </si>
  <si>
    <t>Esperti e  mondo della scienza</t>
  </si>
  <si>
    <t>TOTALE</t>
  </si>
  <si>
    <t>Tempo di parola: indica il tempo in cui il soggetto politico/istituzionale parla direttamente in voce</t>
  </si>
  <si>
    <t>Tab. E2 - Tempo di notizia dei  soggetti del pluralismo sociale nei Radiogiornali RAI - tutte le edizioni</t>
  </si>
  <si>
    <t>Tempo di notizia: indica il tempo dedicato dal giornalista all'illustrazione di un argomento/evento  in relazione ad un soggetto politico/istituzionale</t>
  </si>
  <si>
    <t>Tab. E3 - Tempo di antenna dei soggetti del pluralismo sociale nei Radiogiornali RAI - tutte le edizioni</t>
  </si>
  <si>
    <t>Tempo di antenna: indica il tempo complessivamente dedicato al soggetto politico/istituzionale ed è dato dalla somma del tempo di notizia e del tempo di parola del soggetto</t>
  </si>
  <si>
    <t>Tab. E4 - Tempo di notizia, parola e antenna  dei soggetti del pluralismo sociale nei Radiogiornali di Radio 24 - Il Sole 24 ore - tutte le edizioni</t>
  </si>
  <si>
    <t>Tempo di notizia</t>
  </si>
  <si>
    <t>Tempo di parola</t>
  </si>
  <si>
    <t>Tempo di antenna</t>
  </si>
  <si>
    <t>Tempo di parola: indica il tempo in cui il soggetto politico/istituzionale parla direttamente in voce
Tempo di notizia: indica il tempo dedicato dal giornalista all'illustrazione di un argomento/evento  in relazione ad un soggetto politico/istituzionale
Tempo di antenna: indica il tempo complessivamente dedicato al soggetto politico/istituzionale ed è dato dalla somma del tempo di notizia e del tempo di parola del soggetto</t>
  </si>
  <si>
    <t>Tab. E15 - Tempo di notizia, parola e antenna  dei soggetti del pluralismo sociale nei Radiogiornali di Radio Italia - tutte le edizioni</t>
  </si>
  <si>
    <t>Tab. E16 - Tempo di parola dei soggetti del pluralismo sociale nei Radiogiornali RAI - edizioni principali</t>
  </si>
  <si>
    <t>Tempo di Parola: indica il tempo in cui il soggetto politico/istituzionale parla direttamente in voce</t>
  </si>
  <si>
    <t>Tab. E17 - Tempo di notizia dei soggetti del pluralismo sociale nei Radiogiornali RAI - edizioni principali</t>
  </si>
  <si>
    <t>Tab. F1 - Tempo di parola dei soggetti del pluralismo sociale nei programmi extra - gr di rete. Reti Radio RAI: Radio Uno, Radio Due, Radio Tre</t>
  </si>
  <si>
    <t>Radio Uno</t>
  </si>
  <si>
    <t>Radio Due</t>
  </si>
  <si>
    <t>Radio Tre</t>
  </si>
  <si>
    <t>Tab. F2 - Tempo di parola dei soggetti del pluralismo sociale nei programmi extra - gr di testata. Testata Radio RAI: Radio Uno, Radio Due, Radio Tre</t>
  </si>
  <si>
    <t>Tab. F3 - Tempo di parola dei soggetti del pluralismo sociale nei programmi extra - gr di rete e di testata. Rete Radio 24 Il Sole 24 ore - Testata Radio 24 Il Sole 24 ore</t>
  </si>
  <si>
    <t>Rete Radio 24</t>
  </si>
  <si>
    <t>Testata Radio 24</t>
  </si>
  <si>
    <t>Rete m2o</t>
  </si>
  <si>
    <t>Testata m2o</t>
  </si>
  <si>
    <t>Rete Radio Kiss Kiss</t>
  </si>
  <si>
    <t>Testata Radio Kiss Kiss</t>
  </si>
  <si>
    <t>Rete Radio 101</t>
  </si>
  <si>
    <t>Testata Pagina 101</t>
  </si>
  <si>
    <t>Rete RTL 102.5</t>
  </si>
  <si>
    <t>Testata RTL 102.5</t>
  </si>
  <si>
    <t>Rete Radio Deejay</t>
  </si>
  <si>
    <t>Testata Radio Deejay</t>
  </si>
  <si>
    <t>Rete RDS</t>
  </si>
  <si>
    <t>Testata RDS</t>
  </si>
  <si>
    <t>Rete Virgin Radio</t>
  </si>
  <si>
    <t>Testata Virgin Radio</t>
  </si>
  <si>
    <t>Rete Radio Monte Carlo</t>
  </si>
  <si>
    <t>Testata Radio Monte Carlo</t>
  </si>
  <si>
    <t>Rete Radio Capital</t>
  </si>
  <si>
    <t>Testata Radio Capital</t>
  </si>
  <si>
    <t>Rete Radio 105 network</t>
  </si>
  <si>
    <t>Testata Rete 105</t>
  </si>
  <si>
    <t>Tab. F14 - Tempo di parola dei soggetti del pluralismo sociale nei programmi extra - gr di rete e di testata. Rete Radio Italia - Testata Radio Italia Notizie</t>
  </si>
  <si>
    <t>Rete Radio Italia</t>
  </si>
  <si>
    <t>Testata Radio Italia Notizie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</si>
  <si>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</si>
  <si>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</si>
  <si>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</si>
  <si>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</si>
  <si>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</si>
  <si>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</si>
  <si>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</si>
  <si>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</si>
  <si>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 xml:space="preserve">Tempo di Parola: indica il tempo in cui il soggetto politico/istituzionale parla direttamente in voce
</t>
  </si>
  <si>
    <t>Tab. E5 - Tempo di notizia, parola e antenna  dei soggetti del pluralismo sociale nei Radiogiornali di Radio 101  - tutte le edizioni</t>
  </si>
  <si>
    <t>Tab. E6 - Tempo di notizia, parola e antenna  dei soggetti del pluralismo sociale nei Radiogiornali di Virgin Radio  - tutte le edizioni</t>
  </si>
  <si>
    <t>Tab. E7 - Tempo di notizia, parola e antenna  dei soggetti del pluralismo sociale nei Radiogiornali di Radio Montecarlo  - tutte le edizioni</t>
  </si>
  <si>
    <t>Tab. E8 - Tempo di notizia, parola e antenna  dei soggetti del pluralismo sociale nei Radiogiornali di Radio 105 - tutte le edizioni</t>
  </si>
  <si>
    <t>Tab. E9 - Tempo di notizia, parola e antenna  dei soggetti del pluralismo sociale nei Radiogiornali di Radio M2o - tutte le edizioni</t>
  </si>
  <si>
    <t>Tab. E10 - Tempo di notizia, parola e antenna  dei soggetti del pluralismo sociale nei Radiogiornali di Radio Deejay - tutte le edizioni</t>
  </si>
  <si>
    <t>Tab. E11 - Tempo di notizia, parola e antenna  dei soggetti del pluralismo sociale nei Radiogiornali di Radio Capital  - tutte le edizioni</t>
  </si>
  <si>
    <t>Tab. E12 - Tempo di notizia, parola e antenna  dei soggetti del pluralismo sociale nei Radiogiornali di Radio Kiss Kiss - tutte le edizioni</t>
  </si>
  <si>
    <t>Tab. E13 - Tempo di notizia, parola e antenna  dei soggetti del pluralismo sociale nei Radiogiornali di Radio RTL 102.5  - tutte le edizioni</t>
  </si>
  <si>
    <t>Tab. E14 - Tempo di notizia, parola e antenna  dei soggetti del pluralismo sociale nei Radiogiornali di Radio Dimensione Suono - tutte le edizioni</t>
  </si>
  <si>
    <t>Esperti e mondo della scienza</t>
  </si>
  <si>
    <t>Tab. F4 - Tempo di parola dei soggetti del pluralismo sociale nei programmi extra - gr di rete e di testata. Rete Radio 101 - Testata Pagina 101</t>
  </si>
  <si>
    <t>Tab. F5 - Tempo di parola dei soggetti del pluralismo sociale nei programmi extra - gr di rete e di testata. Rete Virgin Radio - Testata Virgin Radio</t>
  </si>
  <si>
    <t>Tab. F6 - Tempo di parola dei soggetti del pluralismo sociale nei programmi extra - gr di rete e di testata. Rete Radio Monte Carlo - Testata Radio Monte Carlo</t>
  </si>
  <si>
    <t>Tab. F7 - Tempo di parola dei soggetti del pluralismo sociale nei programmi extra - gr di rete e di testata. Rete Radio 105 network - Testata Rete 105</t>
  </si>
  <si>
    <t>Tab. F8 - Tempo di parola dei soggetti del pluralismo sociale nei programmi extra - gr di rete e di testata. Rete m2o - Testata m2o</t>
  </si>
  <si>
    <t>Tab. F9 - Tempo di parola dei soggetti del pluralismo sociale nei programmi extra - gr di rete e di testata. Rete Radio Deejay - Testata Radio Deejay</t>
  </si>
  <si>
    <t>Tab. F10 - Tempo di parola dei soggetti del pluralismo sociale nei programmi extra - gr di rete e di testata. Rete Radio Capital - Testata Radio Capital</t>
  </si>
  <si>
    <t>Tab. F11 - Tempo di parola dei soggetti del pluralismo sociale nei programmi extra - gr di rete e di testata. Rete Radio Kiss Kiss - Testata Radio Kiss Kiss</t>
  </si>
  <si>
    <t>Tab. F12 - Tempo di parola dei soggetti del pluralismo sociale nei programmi extra - gr di rete e di testata. Rete RTL 102.5 - Testata RTL 102.5</t>
  </si>
  <si>
    <t>Tab. F13 - Tempo di parola dei soggetti del pluralismo sociale nei programmi extra - gr di rete e di testata. Rete RDS - Testata RDS</t>
  </si>
  <si>
    <t>Tempo di Parola: indica il tempo in cui il soggetto politico/istituzionale parla direttamente in voce
Rete Virgin Radio: 
Testata Virgin Radio:</t>
  </si>
  <si>
    <r>
      <rPr>
        <sz val="11"/>
        <rFont val="Calibri"/>
        <family val="2"/>
      </rPr>
      <t>Tempo di Parola: indica il tempo in cui il soggetto politico/istituzionale parla direttamente in voce
Rete Radio Kiss Kiss:
Testata Radio Kiss Kiss:</t>
    </r>
    <r>
      <rPr>
        <sz val="11"/>
        <color rgb="FFFF0000"/>
        <rFont val="Calibri"/>
        <family val="2"/>
      </rPr>
      <t xml:space="preserve">
</t>
    </r>
  </si>
  <si>
    <r>
      <rPr>
        <sz val="11"/>
        <rFont val="Calibri"/>
        <family val="2"/>
      </rPr>
      <t>Tempo di Parola: indica il tempo in cui il soggetto politico/istituzionale parla direttamente in voce
Rete RDS:
Testata RDS:</t>
    </r>
    <r>
      <rPr>
        <sz val="11"/>
        <color rgb="FFFF0000"/>
        <rFont val="Calibri"/>
        <family val="2"/>
      </rPr>
      <t xml:space="preserve">
</t>
    </r>
  </si>
  <si>
    <t>Soggetti della cronaca</t>
  </si>
  <si>
    <t>Tab. G1 - Tempo di parola dei soggetti del pluralismo sociale nei programmi extra-gr per fasce di programmazione. Radio Uno</t>
  </si>
  <si>
    <t>Tab. G2 - Tempo di parola dei soggetti del pluralismo sociale nei programmi extra-gr per fasce di programmazione. Radio Due</t>
  </si>
  <si>
    <t>Tab. G3 - Tempo di parola dei soggetti del pluralismo sociale nei programmi extra-gr per fasce di programmazione. Radio Tre</t>
  </si>
  <si>
    <t>Tab. G4 - Tempo di parola dei soggetti del pluralismo sociale nei programmi extra-gr per fasce di programmazione. Radio 24 ore - Il Sole 24 ore</t>
  </si>
  <si>
    <t>Tab. G5 - Tempo di parola dei soggetti del pluralismo sociale nei programmi extra-gr per fasce di programmazione. Radio 101</t>
  </si>
  <si>
    <t>Tab. G6 - Tempo di parola dei soggetti del pluralismo sociale nei programmi extra-gr per fasce di programmazione. Virgin Radio</t>
  </si>
  <si>
    <t>Tab. G7 - Tempo di parola dei soggetti del pluralismo sociale nei programmi extra-gr per fasce di programmazione. Radio Monte Carlo</t>
  </si>
  <si>
    <t>Tab. G8 - Tempo di parola dei soggetti del pluralismo sociale nei programmi extra-gr per fasce di programmazione. Radio 105</t>
  </si>
  <si>
    <t>Tab. G9 - Tempo di parola dei soggetti del pluralismo sociale nei programmi extra-gr per fasce di programmazione. Radio m2o</t>
  </si>
  <si>
    <t>Tab. G10 - Tempo di parola dei soggetti del pluralismo sociale nei programmi extra-gr per fasce di programmazione. Radio Deejay</t>
  </si>
  <si>
    <t>Tab. G11 - Tempo di parola dei soggetti del pluralismo sociale nei programmi extra-gr per fasce di programmazione. Radio Capital</t>
  </si>
  <si>
    <t>Tab. G12 - Tempo di parola dei soggetti del pluralismo sociale nei programmi extra-gr per fasce di programmazione. Radio Kiss Kiss</t>
  </si>
  <si>
    <t>Tab. G13 - Tempo di parola dei soggetti del pluralismo sociale nei programmi extra-gr per fasce di programmazione. Radio RTL 102.5</t>
  </si>
  <si>
    <t>Tab. G14 - Tempo di parola dei soggetti del pluralismo sociale nei programmi extra-gr per fasce di programmazione. Radio Dimensione Suono</t>
  </si>
  <si>
    <t>Tab. G15 - Tempo di parola dei soggetti del pluralismo sociale nei programmi extra-gr per fasce di programmazione. Radio Italia</t>
  </si>
  <si>
    <t>Tab. E18 - Tempo di antenna dei soggetti del pluralismo sociale nei Radiogiornali RAI - edizioni principali</t>
  </si>
  <si>
    <t>Tab. E19 - Tempo di notizia, parola e antenna dei soggetti del pluralismo sociale nei Radiogiornali di Radio 24 Il Sole 24 ore - edizioni principali</t>
  </si>
  <si>
    <t>Tab. E20 - Tempo di notizia, parola e antenna dei soggetti del pluralismo sociale nei Radiogiornali di Radio Montecarlo - edizioni principali</t>
  </si>
  <si>
    <t>Tab. E21 - Tempo di notizia, parola e antenna dei soggetti del pluralismo sociale nei Radiogiornali di Radio Capital - edizioni principali</t>
  </si>
  <si>
    <t>Tab. E22 - Tempo di notizia, parola e antenna dei soggetti del pluralismo sociale nei Radiogiornali di Radio Kiss Kiss - edizioni principali</t>
  </si>
  <si>
    <t>Tab. E23 - Tempo di notizia, parola e antenna dei soggetti del pluralismo sociale nei Radiogiornali di Radio RTL 102.5 - edizioni principali</t>
  </si>
  <si>
    <t>Tab. E24 - Tempo di notizia, parola e antenna dei soggetti del pluralismo sociale nei Radiogiornali di Radio Italia - edizioni principali</t>
  </si>
  <si>
    <t>Periodo dal 01.08.2016 al 31.08.2016</t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</si>
  <si>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 xml:space="preserve">Radio Uno: Bianco e nero, Brasil, Inviato speciale the best, Italia sotto inchiesta, La Radio ne parla, L'ora di religione - Angelus, Non sono obiettivo, Speciale GR 1 - funerali terremoto, Speciale GR 1 - terremoto
Radio Due: 
Radio Tre: </t>
    </r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</si>
  <si>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>Radio Uno:
Radio Due: Black out, Canicola, Colpo di sole, Decanter, I sociopatici, Italiani in continenti, Mamma non mamma, Me anziano, you tuber, Metropolis, Miracolo italiano, Ovunque6, Programmone, Radio2 live, Senti che storia!, Stay soul
Radio Tre: A3. Il formato dell'arte, Fahrenheit, Fahrenheit party, Hollywood party, La lingua batte, Pantagruel, Prima Pagina, Radio3 mondo, Radio3 scienza, Radio3 suite, Radio3.Rai.it, Tutta la città ne parla, Uomini e profeti</t>
    </r>
  </si>
  <si>
    <t>Tempo di Parola: indica il tempo in cui il soggetto politico/istituzionale parla direttamente in voce
Rete Radio 24:  Ma cos'è questa estate
Testata Radio 24: Focus economia, L'altra Europa, Mix 24, Si può fare, Speciale terremoto</t>
  </si>
  <si>
    <t xml:space="preserve">Tempo di Parola: indica il tempo in cui il soggetto politico/istituzionale parla direttamente in voce
Rete Radio 101: Ilaria Cappelluti, Stefano Mastrolitti
Testata Pagina 101:
</t>
  </si>
  <si>
    <t xml:space="preserve">Tempo di Parola: indica il tempo in cui il soggetto politico/istituzionale parla direttamente in voce
Rete Radio Monte Carlo: 
Testata Radio Monte Carlo: </t>
  </si>
  <si>
    <t>Tempo di Parola: indica il tempo in cui il soggetto politico/istituzionale parla direttamente in voce
Rete Radio 105 network: Aqualandia, Avanti c'è posto, La isla 105, Lo zoo di 105, Summer best, Summer non stop
Testata Rete 105: Benvenuti nella giungla</t>
  </si>
  <si>
    <r>
      <rPr>
        <sz val="11"/>
        <rFont val="Calibri"/>
        <family val="2"/>
      </rPr>
      <t>Tempo di Parola: indica il tempo in cui il soggetto politico/istituzionale parla direttamente in voce</t>
    </r>
    <r>
      <rPr>
        <sz val="11"/>
        <color rgb="FFFF0000"/>
        <rFont val="Calibri"/>
        <family val="2"/>
      </rPr>
      <t xml:space="preserve">
</t>
    </r>
    <r>
      <rPr>
        <sz val="11"/>
        <rFont val="Calibri"/>
        <family val="2"/>
      </rPr>
      <t>Rete m2o: m2o live
Testata m2o:</t>
    </r>
  </si>
  <si>
    <t>Tempo di Parola: indica il tempo in cui il soggetto politico/istituzionale parla direttamente in voce
Rete Radio Deejay: Albertino everyday, Radio Deejay special guest, Rio Dee Janeiro
Testata Radio Deejay:</t>
  </si>
  <si>
    <t xml:space="preserve">Tempo di Parola: indica il tempo in cui il soggetto politico/istituzionale parla direttamente in voce
Rete Radio Capital: Capital in the world, Capital weekend, Daily Capital, Happy summer, happy Capital, Ladies &amp; Capital, Non c'è duo senza tè
Testata Radio Capital: </t>
  </si>
  <si>
    <t>Tempo di Parola: indica il tempo in cui il soggetto politico/istituzionale parla direttamente in voce
Rete RTL 102.5: La famiglia giù al nord, Ma la notte no, Miseria e nobiltà, Password, Protagonisti, The flight, W l'Italia
Testata RTL 102.5: Non stop news</t>
  </si>
  <si>
    <t>Tempo di Parola: indica il tempo in cui il soggetto politico/istituzionale parla direttamente in voce
Rete Radio Italia: In compagnia di...Paoletta &amp; Patrick
Testata Radio Italia Notizie: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</si>
</sst>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h]:mm:ss"/>
  </numFmts>
  <fonts count="11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thin">
        <color indexed="65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35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10">
    <xf numFmtId="0" fontId="0" fillId="0" borderId="0" xfId="0"/>
    <xf numFmtId="0" fontId="0" fillId="0" borderId="0" xfId="0" applyFill="1"/>
    <xf numFmtId="0" fontId="0" fillId="0" borderId="5" xfId="0" applyFill="1" applyBorder="1"/>
    <xf numFmtId="0" fontId="3" fillId="0" borderId="5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left"/>
    </xf>
    <xf numFmtId="46" fontId="4" fillId="0" borderId="6" xfId="0" applyNumberFormat="1" applyFont="1" applyFill="1" applyBorder="1"/>
    <xf numFmtId="46" fontId="4" fillId="0" borderId="7" xfId="0" applyNumberFormat="1" applyFont="1" applyFill="1" applyBorder="1"/>
    <xf numFmtId="0" fontId="5" fillId="0" borderId="5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left"/>
    </xf>
    <xf numFmtId="46" fontId="5" fillId="0" borderId="12" xfId="0" applyNumberFormat="1" applyFont="1" applyFill="1" applyBorder="1"/>
    <xf numFmtId="10" fontId="5" fillId="0" borderId="12" xfId="0" applyNumberFormat="1" applyFont="1" applyFill="1" applyBorder="1"/>
    <xf numFmtId="10" fontId="5" fillId="0" borderId="13" xfId="0" applyNumberFormat="1" applyFont="1" applyFill="1" applyBorder="1"/>
    <xf numFmtId="46" fontId="0" fillId="0" borderId="0" xfId="0" applyNumberFormat="1" applyFill="1"/>
    <xf numFmtId="0" fontId="1" fillId="0" borderId="0" xfId="0" applyFont="1"/>
    <xf numFmtId="0" fontId="4" fillId="0" borderId="17" xfId="0" applyFont="1" applyFill="1" applyBorder="1" applyAlignment="1">
      <alignment horizontal="left"/>
    </xf>
    <xf numFmtId="10" fontId="5" fillId="0" borderId="13" xfId="1" applyNumberFormat="1" applyFont="1" applyFill="1" applyBorder="1"/>
    <xf numFmtId="46" fontId="0" fillId="0" borderId="0" xfId="0" applyNumberFormat="1"/>
    <xf numFmtId="0" fontId="2" fillId="0" borderId="0" xfId="2" applyFill="1"/>
    <xf numFmtId="0" fontId="2" fillId="0" borderId="5" xfId="2" applyFill="1" applyBorder="1"/>
    <xf numFmtId="0" fontId="1" fillId="0" borderId="9" xfId="2" applyFont="1" applyFill="1" applyBorder="1" applyAlignment="1">
      <alignment horizontal="center"/>
    </xf>
    <xf numFmtId="0" fontId="1" fillId="0" borderId="6" xfId="2" applyFont="1" applyFill="1" applyBorder="1" applyAlignment="1">
      <alignment horizontal="center"/>
    </xf>
    <xf numFmtId="0" fontId="1" fillId="0" borderId="10" xfId="2" applyFont="1" applyFill="1" applyBorder="1" applyAlignment="1">
      <alignment horizontal="center"/>
    </xf>
    <xf numFmtId="46" fontId="4" fillId="0" borderId="9" xfId="2" applyNumberFormat="1" applyFont="1" applyFill="1" applyBorder="1"/>
    <xf numFmtId="46" fontId="4" fillId="0" borderId="6" xfId="2" applyNumberFormat="1" applyFont="1" applyFill="1" applyBorder="1"/>
    <xf numFmtId="0" fontId="1" fillId="0" borderId="0" xfId="2" applyFont="1" applyFill="1"/>
    <xf numFmtId="0" fontId="5" fillId="0" borderId="5" xfId="2" applyFont="1" applyFill="1" applyBorder="1" applyAlignment="1">
      <alignment horizontal="left"/>
    </xf>
    <xf numFmtId="0" fontId="5" fillId="0" borderId="11" xfId="2" applyFont="1" applyFill="1" applyBorder="1" applyAlignment="1">
      <alignment horizontal="left"/>
    </xf>
    <xf numFmtId="46" fontId="5" fillId="0" borderId="12" xfId="2" applyNumberFormat="1" applyFont="1" applyFill="1" applyBorder="1"/>
    <xf numFmtId="10" fontId="5" fillId="0" borderId="12" xfId="1" applyNumberFormat="1" applyFont="1" applyFill="1" applyBorder="1"/>
    <xf numFmtId="46" fontId="2" fillId="0" borderId="0" xfId="2" applyNumberFormat="1" applyFill="1"/>
    <xf numFmtId="0" fontId="2" fillId="0" borderId="0" xfId="2"/>
    <xf numFmtId="0" fontId="0" fillId="0" borderId="0" xfId="0" applyFill="1" applyAlignment="1">
      <alignment horizontal="right"/>
    </xf>
    <xf numFmtId="0" fontId="4" fillId="0" borderId="11" xfId="0" applyFont="1" applyFill="1" applyBorder="1" applyAlignment="1">
      <alignment horizontal="left"/>
    </xf>
    <xf numFmtId="0" fontId="5" fillId="0" borderId="21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1" fillId="0" borderId="7" xfId="0" applyFont="1" applyFill="1" applyBorder="1" applyAlignment="1">
      <alignment horizontal="center"/>
    </xf>
    <xf numFmtId="10" fontId="4" fillId="0" borderId="6" xfId="1" applyNumberFormat="1" applyFont="1" applyFill="1" applyBorder="1"/>
    <xf numFmtId="10" fontId="4" fillId="0" borderId="7" xfId="1" applyNumberFormat="1" applyFont="1" applyFill="1" applyBorder="1" applyAlignment="1">
      <alignment horizontal="right"/>
    </xf>
    <xf numFmtId="0" fontId="2" fillId="0" borderId="5" xfId="2" applyBorder="1"/>
    <xf numFmtId="0" fontId="1" fillId="0" borderId="9" xfId="2" applyFont="1" applyBorder="1" applyAlignment="1">
      <alignment horizontal="center"/>
    </xf>
    <xf numFmtId="0" fontId="1" fillId="0" borderId="7" xfId="2" applyFont="1" applyBorder="1" applyAlignment="1">
      <alignment horizontal="center"/>
    </xf>
    <xf numFmtId="0" fontId="2" fillId="0" borderId="9" xfId="2" applyBorder="1"/>
    <xf numFmtId="10" fontId="4" fillId="0" borderId="9" xfId="1" applyNumberFormat="1" applyFont="1" applyBorder="1"/>
    <xf numFmtId="46" fontId="4" fillId="0" borderId="9" xfId="2" applyNumberFormat="1" applyFont="1" applyBorder="1"/>
    <xf numFmtId="10" fontId="4" fillId="0" borderId="7" xfId="1" applyNumberFormat="1" applyFont="1" applyBorder="1"/>
    <xf numFmtId="0" fontId="1" fillId="0" borderId="0" xfId="2" applyFont="1"/>
    <xf numFmtId="0" fontId="2" fillId="0" borderId="0" xfId="2" applyFont="1"/>
    <xf numFmtId="10" fontId="4" fillId="0" borderId="6" xfId="1" applyNumberFormat="1" applyFont="1" applyBorder="1"/>
    <xf numFmtId="46" fontId="4" fillId="0" borderId="6" xfId="2" applyNumberFormat="1" applyFont="1" applyBorder="1"/>
    <xf numFmtId="0" fontId="5" fillId="0" borderId="5" xfId="2" applyFont="1" applyBorder="1" applyAlignment="1">
      <alignment horizontal="left"/>
    </xf>
    <xf numFmtId="46" fontId="5" fillId="0" borderId="9" xfId="2" applyNumberFormat="1" applyFont="1" applyBorder="1"/>
    <xf numFmtId="10" fontId="5" fillId="0" borderId="9" xfId="2" applyNumberFormat="1" applyFont="1" applyBorder="1"/>
    <xf numFmtId="46" fontId="5" fillId="0" borderId="6" xfId="2" applyNumberFormat="1" applyFont="1" applyBorder="1"/>
    <xf numFmtId="10" fontId="5" fillId="0" borderId="6" xfId="1" applyNumberFormat="1" applyFont="1" applyBorder="1"/>
    <xf numFmtId="10" fontId="5" fillId="0" borderId="7" xfId="1" applyNumberFormat="1" applyFont="1" applyBorder="1"/>
    <xf numFmtId="10" fontId="2" fillId="0" borderId="9" xfId="1" applyNumberFormat="1" applyBorder="1"/>
    <xf numFmtId="0" fontId="5" fillId="0" borderId="11" xfId="2" applyFont="1" applyBorder="1" applyAlignment="1">
      <alignment horizontal="left"/>
    </xf>
    <xf numFmtId="46" fontId="5" fillId="0" borderId="12" xfId="2" applyNumberFormat="1" applyFont="1" applyBorder="1"/>
    <xf numFmtId="10" fontId="5" fillId="0" borderId="13" xfId="1" applyNumberFormat="1" applyFont="1" applyBorder="1"/>
    <xf numFmtId="0" fontId="1" fillId="0" borderId="8" xfId="2" applyFont="1" applyBorder="1" applyAlignment="1">
      <alignment horizontal="center"/>
    </xf>
    <xf numFmtId="0" fontId="1" fillId="0" borderId="10" xfId="2" applyFont="1" applyBorder="1" applyAlignment="1">
      <alignment horizontal="center"/>
    </xf>
    <xf numFmtId="46" fontId="4" fillId="0" borderId="8" xfId="2" applyNumberFormat="1" applyFont="1" applyBorder="1"/>
    <xf numFmtId="46" fontId="5" fillId="0" borderId="9" xfId="2" applyNumberFormat="1" applyFont="1" applyFill="1" applyBorder="1"/>
    <xf numFmtId="10" fontId="5" fillId="0" borderId="9" xfId="2" applyNumberFormat="1" applyFont="1" applyFill="1" applyBorder="1"/>
    <xf numFmtId="10" fontId="5" fillId="0" borderId="10" xfId="2" applyNumberFormat="1" applyFont="1" applyFill="1" applyBorder="1"/>
    <xf numFmtId="0" fontId="4" fillId="0" borderId="5" xfId="2" applyFont="1" applyBorder="1" applyAlignment="1">
      <alignment horizontal="left"/>
    </xf>
    <xf numFmtId="10" fontId="4" fillId="0" borderId="10" xfId="1" applyNumberFormat="1" applyFont="1" applyBorder="1"/>
    <xf numFmtId="10" fontId="5" fillId="0" borderId="10" xfId="1" applyNumberFormat="1" applyFont="1" applyBorder="1"/>
    <xf numFmtId="10" fontId="0" fillId="0" borderId="7" xfId="1" applyNumberFormat="1" applyFont="1" applyBorder="1"/>
    <xf numFmtId="0" fontId="6" fillId="0" borderId="5" xfId="2" applyFont="1" applyBorder="1"/>
    <xf numFmtId="0" fontId="3" fillId="0" borderId="9" xfId="2" applyFont="1" applyBorder="1" applyAlignment="1">
      <alignment horizontal="center"/>
    </xf>
    <xf numFmtId="0" fontId="3" fillId="0" borderId="7" xfId="2" applyFont="1" applyBorder="1" applyAlignment="1">
      <alignment horizontal="center"/>
    </xf>
    <xf numFmtId="46" fontId="5" fillId="0" borderId="8" xfId="2" applyNumberFormat="1" applyFont="1" applyBorder="1"/>
    <xf numFmtId="46" fontId="4" fillId="0" borderId="12" xfId="2" applyNumberFormat="1" applyFont="1" applyFill="1" applyBorder="1"/>
    <xf numFmtId="46" fontId="4" fillId="0" borderId="12" xfId="2" applyNumberFormat="1" applyFont="1" applyBorder="1"/>
    <xf numFmtId="10" fontId="4" fillId="0" borderId="13" xfId="1" applyNumberFormat="1" applyFont="1" applyBorder="1"/>
    <xf numFmtId="0" fontId="4" fillId="0" borderId="26" xfId="0" applyFont="1" applyFill="1" applyBorder="1" applyAlignment="1">
      <alignment horizontal="left"/>
    </xf>
    <xf numFmtId="0" fontId="2" fillId="0" borderId="5" xfId="2" applyBorder="1" applyAlignment="1">
      <alignment horizontal="center"/>
    </xf>
    <xf numFmtId="20" fontId="1" fillId="0" borderId="7" xfId="2" applyNumberFormat="1" applyFont="1" applyBorder="1" applyAlignment="1">
      <alignment horizontal="center"/>
    </xf>
    <xf numFmtId="0" fontId="2" fillId="0" borderId="0" xfId="2" applyAlignment="1">
      <alignment horizontal="center"/>
    </xf>
    <xf numFmtId="46" fontId="5" fillId="0" borderId="7" xfId="2" applyNumberFormat="1" applyFont="1" applyBorder="1"/>
    <xf numFmtId="0" fontId="1" fillId="0" borderId="9" xfId="0" applyFont="1" applyFill="1" applyBorder="1" applyAlignment="1">
      <alignment horizontal="center"/>
    </xf>
    <xf numFmtId="46" fontId="4" fillId="0" borderId="9" xfId="2" applyNumberFormat="1" applyFont="1" applyBorder="1" applyAlignment="1">
      <alignment horizontal="center"/>
    </xf>
    <xf numFmtId="10" fontId="4" fillId="0" borderId="9" xfId="1" applyNumberFormat="1" applyFont="1" applyBorder="1" applyAlignment="1">
      <alignment horizontal="center"/>
    </xf>
    <xf numFmtId="46" fontId="4" fillId="0" borderId="7" xfId="1" applyNumberFormat="1" applyFont="1" applyBorder="1" applyAlignment="1">
      <alignment horizontal="center"/>
    </xf>
    <xf numFmtId="0" fontId="2" fillId="0" borderId="9" xfId="2" applyBorder="1" applyAlignment="1">
      <alignment horizontal="center"/>
    </xf>
    <xf numFmtId="46" fontId="4" fillId="0" borderId="6" xfId="2" applyNumberFormat="1" applyFont="1" applyBorder="1" applyAlignment="1">
      <alignment horizontal="center"/>
    </xf>
    <xf numFmtId="10" fontId="4" fillId="0" borderId="6" xfId="1" applyNumberFormat="1" applyFont="1" applyBorder="1" applyAlignment="1">
      <alignment horizontal="center"/>
    </xf>
    <xf numFmtId="46" fontId="5" fillId="0" borderId="9" xfId="2" applyNumberFormat="1" applyFont="1" applyBorder="1" applyAlignment="1">
      <alignment horizontal="center"/>
    </xf>
    <xf numFmtId="46" fontId="5" fillId="0" borderId="10" xfId="2" applyNumberFormat="1" applyFont="1" applyBorder="1" applyAlignment="1">
      <alignment horizontal="center"/>
    </xf>
    <xf numFmtId="46" fontId="5" fillId="0" borderId="9" xfId="2" applyNumberFormat="1" applyFont="1" applyFill="1" applyBorder="1" applyAlignment="1">
      <alignment horizontal="center"/>
    </xf>
    <xf numFmtId="46" fontId="4" fillId="0" borderId="10" xfId="2" applyNumberFormat="1" applyFont="1" applyBorder="1" applyAlignment="1">
      <alignment horizontal="center"/>
    </xf>
    <xf numFmtId="10" fontId="4" fillId="0" borderId="7" xfId="1" applyNumberFormat="1" applyFont="1" applyBorder="1" applyAlignment="1">
      <alignment horizontal="center"/>
    </xf>
    <xf numFmtId="46" fontId="4" fillId="0" borderId="8" xfId="0" applyNumberFormat="1" applyFont="1" applyFill="1" applyBorder="1" applyAlignment="1">
      <alignment horizontal="center"/>
    </xf>
    <xf numFmtId="10" fontId="4" fillId="0" borderId="9" xfId="1" applyNumberFormat="1" applyFont="1" applyFill="1" applyBorder="1" applyAlignment="1">
      <alignment horizontal="center"/>
    </xf>
    <xf numFmtId="10" fontId="4" fillId="0" borderId="10" xfId="1" applyNumberFormat="1" applyFont="1" applyFill="1" applyBorder="1" applyAlignment="1">
      <alignment horizontal="center"/>
    </xf>
    <xf numFmtId="46" fontId="4" fillId="0" borderId="9" xfId="0" applyNumberFormat="1" applyFont="1" applyFill="1" applyBorder="1" applyAlignment="1">
      <alignment horizontal="center"/>
    </xf>
    <xf numFmtId="46" fontId="4" fillId="0" borderId="6" xfId="0" applyNumberFormat="1" applyFont="1" applyFill="1" applyBorder="1" applyAlignment="1">
      <alignment horizontal="center"/>
    </xf>
    <xf numFmtId="46" fontId="4" fillId="0" borderId="7" xfId="0" applyNumberFormat="1" applyFont="1" applyFill="1" applyBorder="1" applyAlignment="1">
      <alignment horizontal="center"/>
    </xf>
    <xf numFmtId="46" fontId="5" fillId="0" borderId="9" xfId="0" applyNumberFormat="1" applyFont="1" applyFill="1" applyBorder="1" applyAlignment="1">
      <alignment horizontal="center"/>
    </xf>
    <xf numFmtId="10" fontId="5" fillId="0" borderId="6" xfId="0" applyNumberFormat="1" applyFont="1" applyFill="1" applyBorder="1" applyAlignment="1">
      <alignment horizontal="center"/>
    </xf>
    <xf numFmtId="10" fontId="5" fillId="0" borderId="7" xfId="0" applyNumberFormat="1" applyFont="1" applyFill="1" applyBorder="1" applyAlignment="1">
      <alignment horizontal="center"/>
    </xf>
    <xf numFmtId="46" fontId="4" fillId="0" borderId="9" xfId="2" applyNumberFormat="1" applyFont="1" applyFill="1" applyBorder="1" applyAlignment="1">
      <alignment horizontal="center"/>
    </xf>
    <xf numFmtId="46" fontId="4" fillId="0" borderId="6" xfId="2" applyNumberFormat="1" applyFont="1" applyFill="1" applyBorder="1" applyAlignment="1">
      <alignment horizontal="center"/>
    </xf>
    <xf numFmtId="46" fontId="4" fillId="0" borderId="0" xfId="0" applyNumberFormat="1" applyFont="1" applyFill="1" applyBorder="1" applyAlignment="1">
      <alignment horizontal="center"/>
    </xf>
    <xf numFmtId="46" fontId="4" fillId="0" borderId="18" xfId="0" applyNumberFormat="1" applyFont="1" applyFill="1" applyBorder="1" applyAlignment="1">
      <alignment horizontal="center"/>
    </xf>
    <xf numFmtId="46" fontId="4" fillId="0" borderId="19" xfId="0" applyNumberFormat="1" applyFont="1" applyFill="1" applyBorder="1" applyAlignment="1">
      <alignment horizontal="center"/>
    </xf>
    <xf numFmtId="10" fontId="4" fillId="0" borderId="20" xfId="1" applyNumberFormat="1" applyFont="1" applyFill="1" applyBorder="1" applyAlignment="1">
      <alignment horizontal="center"/>
    </xf>
    <xf numFmtId="10" fontId="4" fillId="0" borderId="6" xfId="1" applyNumberFormat="1" applyFont="1" applyFill="1" applyBorder="1" applyAlignment="1">
      <alignment horizontal="center"/>
    </xf>
    <xf numFmtId="46" fontId="5" fillId="0" borderId="22" xfId="0" applyNumberFormat="1" applyFont="1" applyFill="1" applyBorder="1" applyAlignment="1">
      <alignment horizontal="center"/>
    </xf>
    <xf numFmtId="10" fontId="5" fillId="0" borderId="22" xfId="1" applyNumberFormat="1" applyFont="1" applyFill="1" applyBorder="1" applyAlignment="1">
      <alignment horizontal="center"/>
    </xf>
    <xf numFmtId="10" fontId="5" fillId="0" borderId="23" xfId="1" applyNumberFormat="1" applyFont="1" applyFill="1" applyBorder="1" applyAlignment="1">
      <alignment horizontal="center"/>
    </xf>
    <xf numFmtId="10" fontId="4" fillId="0" borderId="19" xfId="1" applyNumberFormat="1" applyFont="1" applyFill="1" applyBorder="1" applyAlignment="1">
      <alignment horizontal="center"/>
    </xf>
    <xf numFmtId="10" fontId="5" fillId="0" borderId="25" xfId="1" applyNumberFormat="1" applyFont="1" applyFill="1" applyBorder="1" applyAlignment="1">
      <alignment horizontal="center"/>
    </xf>
    <xf numFmtId="46" fontId="0" fillId="0" borderId="9" xfId="0" applyNumberFormat="1" applyFill="1" applyBorder="1" applyAlignment="1">
      <alignment horizontal="center"/>
    </xf>
    <xf numFmtId="46" fontId="0" fillId="0" borderId="1" xfId="0" applyNumberFormat="1" applyBorder="1" applyAlignment="1">
      <alignment horizontal="center"/>
    </xf>
    <xf numFmtId="10" fontId="5" fillId="0" borderId="9" xfId="1" applyNumberFormat="1" applyFont="1" applyFill="1" applyBorder="1" applyAlignment="1">
      <alignment horizontal="center"/>
    </xf>
    <xf numFmtId="10" fontId="5" fillId="0" borderId="10" xfId="1" applyNumberFormat="1" applyFont="1" applyFill="1" applyBorder="1" applyAlignment="1">
      <alignment horizontal="center"/>
    </xf>
    <xf numFmtId="4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 applyAlignment="1">
      <alignment horizontal="center"/>
    </xf>
    <xf numFmtId="10" fontId="5" fillId="0" borderId="10" xfId="0" applyNumberFormat="1" applyFont="1" applyFill="1" applyBorder="1" applyAlignment="1">
      <alignment horizontal="center"/>
    </xf>
    <xf numFmtId="46" fontId="4" fillId="0" borderId="9" xfId="1" applyNumberFormat="1" applyFont="1" applyFill="1" applyBorder="1" applyAlignment="1">
      <alignment horizontal="center"/>
    </xf>
    <xf numFmtId="10" fontId="4" fillId="0" borderId="7" xfId="1" applyNumberFormat="1" applyFont="1" applyFill="1" applyBorder="1" applyAlignment="1">
      <alignment horizontal="center"/>
    </xf>
    <xf numFmtId="10" fontId="5" fillId="0" borderId="9" xfId="0" applyNumberFormat="1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0" fontId="5" fillId="0" borderId="9" xfId="1" applyNumberFormat="1" applyFont="1" applyBorder="1" applyAlignment="1">
      <alignment horizontal="center"/>
    </xf>
    <xf numFmtId="10" fontId="0" fillId="0" borderId="9" xfId="1" applyNumberFormat="1" applyFont="1" applyBorder="1" applyAlignment="1">
      <alignment horizontal="center"/>
    </xf>
    <xf numFmtId="0" fontId="2" fillId="0" borderId="9" xfId="2" applyFont="1" applyBorder="1" applyAlignment="1">
      <alignment horizontal="center"/>
    </xf>
    <xf numFmtId="0" fontId="2" fillId="0" borderId="6" xfId="2" applyBorder="1" applyAlignment="1">
      <alignment horizontal="center"/>
    </xf>
    <xf numFmtId="10" fontId="5" fillId="0" borderId="9" xfId="2" applyNumberFormat="1" applyFont="1" applyBorder="1" applyAlignment="1">
      <alignment horizontal="center"/>
    </xf>
    <xf numFmtId="10" fontId="5" fillId="0" borderId="10" xfId="2" applyNumberFormat="1" applyFont="1" applyBorder="1" applyAlignment="1">
      <alignment horizontal="center"/>
    </xf>
    <xf numFmtId="46" fontId="4" fillId="0" borderId="8" xfId="2" applyNumberFormat="1" applyFont="1" applyBorder="1" applyAlignment="1">
      <alignment horizontal="center"/>
    </xf>
    <xf numFmtId="10" fontId="5" fillId="0" borderId="9" xfId="2" applyNumberFormat="1" applyFont="1" applyFill="1" applyBorder="1" applyAlignment="1">
      <alignment horizontal="center"/>
    </xf>
    <xf numFmtId="10" fontId="5" fillId="0" borderId="10" xfId="2" applyNumberFormat="1" applyFont="1" applyFill="1" applyBorder="1" applyAlignment="1">
      <alignment horizontal="center"/>
    </xf>
    <xf numFmtId="10" fontId="2" fillId="0" borderId="9" xfId="1" applyNumberFormat="1" applyBorder="1" applyAlignment="1">
      <alignment horizontal="center"/>
    </xf>
    <xf numFmtId="9" fontId="4" fillId="0" borderId="9" xfId="1" applyFont="1" applyBorder="1" applyAlignment="1">
      <alignment horizontal="center"/>
    </xf>
    <xf numFmtId="10" fontId="4" fillId="0" borderId="10" xfId="1" applyNumberFormat="1" applyFont="1" applyBorder="1" applyAlignment="1">
      <alignment horizontal="center"/>
    </xf>
    <xf numFmtId="0" fontId="2" fillId="0" borderId="14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0" fillId="0" borderId="14" xfId="0" applyFill="1" applyBorder="1" applyAlignment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0" fontId="0" fillId="0" borderId="16" xfId="0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2" fillId="0" borderId="14" xfId="2" applyFont="1" applyFill="1" applyBorder="1" applyAlignment="1">
      <alignment horizontal="left" vertical="top" wrapText="1"/>
    </xf>
    <xf numFmtId="0" fontId="2" fillId="0" borderId="15" xfId="2" applyFill="1" applyBorder="1" applyAlignment="1">
      <alignment horizontal="left" vertical="top" wrapText="1"/>
    </xf>
    <xf numFmtId="0" fontId="2" fillId="0" borderId="16" xfId="2" applyFill="1" applyBorder="1" applyAlignment="1">
      <alignment horizontal="left" vertical="top" wrapText="1"/>
    </xf>
    <xf numFmtId="0" fontId="1" fillId="0" borderId="2" xfId="2" applyFont="1" applyFill="1" applyBorder="1" applyAlignment="1">
      <alignment horizontal="center"/>
    </xf>
    <xf numFmtId="0" fontId="1" fillId="0" borderId="3" xfId="2" applyFont="1" applyFill="1" applyBorder="1" applyAlignment="1">
      <alignment horizontal="center"/>
    </xf>
    <xf numFmtId="0" fontId="1" fillId="0" borderId="4" xfId="2" applyFont="1" applyFill="1" applyBorder="1" applyAlignment="1">
      <alignment horizontal="center"/>
    </xf>
    <xf numFmtId="0" fontId="1" fillId="0" borderId="9" xfId="2" applyFont="1" applyFill="1" applyBorder="1" applyAlignment="1">
      <alignment horizontal="center"/>
    </xf>
    <xf numFmtId="0" fontId="1" fillId="0" borderId="6" xfId="2" applyFont="1" applyFill="1" applyBorder="1" applyAlignment="1">
      <alignment horizontal="center"/>
    </xf>
    <xf numFmtId="0" fontId="1" fillId="0" borderId="7" xfId="2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0" fillId="0" borderId="14" xfId="0" applyFill="1" applyBorder="1" applyAlignment="1">
      <alignment horizontal="left" vertical="top"/>
    </xf>
    <xf numFmtId="0" fontId="0" fillId="0" borderId="15" xfId="0" applyFill="1" applyBorder="1" applyAlignment="1">
      <alignment horizontal="left" vertical="top"/>
    </xf>
    <xf numFmtId="0" fontId="0" fillId="0" borderId="16" xfId="0" applyFill="1" applyBorder="1" applyAlignment="1">
      <alignment horizontal="left" vertical="top"/>
    </xf>
    <xf numFmtId="0" fontId="2" fillId="0" borderId="14" xfId="3" applyFont="1" applyFill="1" applyBorder="1" applyAlignment="1">
      <alignment horizontal="left" vertical="top" wrapText="1"/>
    </xf>
    <xf numFmtId="0" fontId="0" fillId="0" borderId="15" xfId="3" applyFont="1" applyFill="1" applyBorder="1" applyAlignment="1">
      <alignment horizontal="left" vertical="top" wrapText="1"/>
    </xf>
    <xf numFmtId="0" fontId="0" fillId="0" borderId="16" xfId="3" applyFont="1" applyFill="1" applyBorder="1" applyAlignment="1">
      <alignment horizontal="left" vertical="top" wrapText="1"/>
    </xf>
    <xf numFmtId="0" fontId="1" fillId="0" borderId="2" xfId="2" applyFont="1" applyBorder="1" applyAlignment="1">
      <alignment horizontal="center"/>
    </xf>
    <xf numFmtId="0" fontId="1" fillId="0" borderId="3" xfId="2" applyFont="1" applyBorder="1" applyAlignment="1">
      <alignment horizontal="center"/>
    </xf>
    <xf numFmtId="0" fontId="1" fillId="0" borderId="4" xfId="2" applyFont="1" applyBorder="1" applyAlignment="1">
      <alignment horizontal="center"/>
    </xf>
    <xf numFmtId="0" fontId="1" fillId="0" borderId="5" xfId="2" applyFont="1" applyBorder="1" applyAlignment="1">
      <alignment horizontal="center"/>
    </xf>
    <xf numFmtId="0" fontId="1" fillId="0" borderId="6" xfId="2" applyFont="1" applyBorder="1" applyAlignment="1">
      <alignment horizontal="center"/>
    </xf>
    <xf numFmtId="0" fontId="1" fillId="0" borderId="7" xfId="2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0" fontId="3" fillId="0" borderId="24" xfId="2" applyFont="1" applyBorder="1" applyAlignment="1">
      <alignment horizontal="center"/>
    </xf>
    <xf numFmtId="0" fontId="1" fillId="0" borderId="8" xfId="2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0" fontId="6" fillId="0" borderId="14" xfId="3" applyFont="1" applyFill="1" applyBorder="1" applyAlignment="1">
      <alignment horizontal="left" vertical="top" wrapText="1"/>
    </xf>
    <xf numFmtId="0" fontId="6" fillId="0" borderId="15" xfId="3" applyFont="1" applyFill="1" applyBorder="1" applyAlignment="1">
      <alignment horizontal="left" vertical="top" wrapText="1"/>
    </xf>
    <xf numFmtId="0" fontId="6" fillId="0" borderId="16" xfId="3" applyFont="1" applyFill="1" applyBorder="1" applyAlignment="1">
      <alignment horizontal="left" vertical="top" wrapText="1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7" xfId="2" applyFont="1" applyBorder="1" applyAlignment="1">
      <alignment horizontal="center"/>
    </xf>
    <xf numFmtId="0" fontId="6" fillId="0" borderId="14" xfId="2" applyFont="1" applyFill="1" applyBorder="1" applyAlignment="1">
      <alignment horizontal="left" vertical="top" wrapText="1"/>
    </xf>
    <xf numFmtId="0" fontId="6" fillId="0" borderId="15" xfId="2" applyFont="1" applyFill="1" applyBorder="1" applyAlignment="1">
      <alignment horizontal="left" vertical="top" wrapText="1"/>
    </xf>
    <xf numFmtId="0" fontId="6" fillId="0" borderId="16" xfId="2" applyFont="1" applyFill="1" applyBorder="1" applyAlignment="1">
      <alignment horizontal="left" vertical="top" wrapText="1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7" fillId="0" borderId="15" xfId="2" applyFont="1" applyFill="1" applyBorder="1" applyAlignment="1">
      <alignment horizontal="left" vertical="top" wrapText="1"/>
    </xf>
    <xf numFmtId="0" fontId="7" fillId="0" borderId="16" xfId="2" applyFont="1" applyFill="1" applyBorder="1" applyAlignment="1">
      <alignment horizontal="left" vertical="top" wrapText="1"/>
    </xf>
    <xf numFmtId="0" fontId="5" fillId="0" borderId="2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0" fontId="5" fillId="0" borderId="4" xfId="2" applyFont="1" applyFill="1" applyBorder="1" applyAlignment="1">
      <alignment horizontal="center"/>
    </xf>
    <xf numFmtId="0" fontId="7" fillId="0" borderId="14" xfId="2" applyFont="1" applyFill="1" applyBorder="1" applyAlignment="1">
      <alignment horizontal="left" vertical="top" wrapText="1"/>
    </xf>
    <xf numFmtId="0" fontId="7" fillId="0" borderId="14" xfId="2" applyFont="1" applyBorder="1" applyAlignment="1">
      <alignment horizontal="left" vertical="top" wrapText="1"/>
    </xf>
    <xf numFmtId="0" fontId="7" fillId="0" borderId="15" xfId="2" applyFont="1" applyBorder="1" applyAlignment="1">
      <alignment horizontal="left" vertical="top" wrapText="1"/>
    </xf>
    <xf numFmtId="0" fontId="7" fillId="0" borderId="16" xfId="2" applyFont="1" applyBorder="1" applyAlignment="1">
      <alignment horizontal="left" vertical="top" wrapText="1"/>
    </xf>
    <xf numFmtId="0" fontId="0" fillId="0" borderId="14" xfId="2" applyFont="1" applyBorder="1" applyAlignment="1">
      <alignment horizontal="left" vertical="top" wrapText="1"/>
    </xf>
    <xf numFmtId="0" fontId="2" fillId="0" borderId="15" xfId="2" applyBorder="1" applyAlignment="1">
      <alignment horizontal="left" vertical="top" wrapText="1"/>
    </xf>
    <xf numFmtId="0" fontId="2" fillId="0" borderId="16" xfId="2" applyBorder="1" applyAlignment="1">
      <alignment horizontal="left" vertical="top" wrapText="1"/>
    </xf>
  </cellXfs>
  <cellStyles count="735"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ipertestuale" xfId="181" builtinId="8" hidden="1"/>
    <cellStyle name="Collegamento ipertestuale" xfId="183" builtinId="8" hidden="1"/>
    <cellStyle name="Collegamento ipertestuale" xfId="185" builtinId="8" hidden="1"/>
    <cellStyle name="Collegamento ipertestuale" xfId="187" builtinId="8" hidden="1"/>
    <cellStyle name="Collegamento ipertestuale" xfId="189" builtinId="8" hidden="1"/>
    <cellStyle name="Collegamento ipertestuale" xfId="191" builtinId="8" hidden="1"/>
    <cellStyle name="Collegamento ipertestuale" xfId="193" builtinId="8" hidden="1"/>
    <cellStyle name="Collegamento ipertestuale" xfId="195" builtinId="8" hidden="1"/>
    <cellStyle name="Collegamento ipertestuale" xfId="197" builtinId="8" hidden="1"/>
    <cellStyle name="Collegamento ipertestuale" xfId="199" builtinId="8" hidden="1"/>
    <cellStyle name="Collegamento ipertestuale" xfId="201" builtinId="8" hidden="1"/>
    <cellStyle name="Collegamento ipertestuale" xfId="203" builtinId="8" hidden="1"/>
    <cellStyle name="Collegamento ipertestuale" xfId="205" builtinId="8" hidden="1"/>
    <cellStyle name="Collegamento ipertestuale" xfId="207" builtinId="8" hidden="1"/>
    <cellStyle name="Collegamento ipertestuale" xfId="209" builtinId="8" hidden="1"/>
    <cellStyle name="Collegamento ipertestuale" xfId="211" builtinId="8" hidden="1"/>
    <cellStyle name="Collegamento ipertestuale" xfId="213" builtinId="8" hidden="1"/>
    <cellStyle name="Collegamento ipertestuale" xfId="215" builtinId="8" hidden="1"/>
    <cellStyle name="Collegamento ipertestuale" xfId="217" builtinId="8" hidden="1"/>
    <cellStyle name="Collegamento ipertestuale" xfId="219" builtinId="8" hidden="1"/>
    <cellStyle name="Collegamento ipertestuale" xfId="221" builtinId="8" hidden="1"/>
    <cellStyle name="Collegamento ipertestuale" xfId="223" builtinId="8" hidden="1"/>
    <cellStyle name="Collegamento ipertestuale" xfId="225" builtinId="8" hidden="1"/>
    <cellStyle name="Collegamento ipertestuale" xfId="227" builtinId="8" hidden="1"/>
    <cellStyle name="Collegamento ipertestuale" xfId="229" builtinId="8" hidden="1"/>
    <cellStyle name="Collegamento ipertestuale" xfId="231" builtinId="8" hidden="1"/>
    <cellStyle name="Collegamento ipertestuale" xfId="233" builtinId="8" hidden="1"/>
    <cellStyle name="Collegamento ipertestuale" xfId="235" builtinId="8" hidden="1"/>
    <cellStyle name="Collegamento ipertestuale" xfId="237" builtinId="8" hidden="1"/>
    <cellStyle name="Collegamento ipertestuale" xfId="239" builtinId="8" hidden="1"/>
    <cellStyle name="Collegamento ipertestuale" xfId="241" builtinId="8" hidden="1"/>
    <cellStyle name="Collegamento ipertestuale" xfId="243" builtinId="8" hidden="1"/>
    <cellStyle name="Collegamento ipertestuale" xfId="245" builtinId="8" hidden="1"/>
    <cellStyle name="Collegamento ipertestuale" xfId="247" builtinId="8" hidden="1"/>
    <cellStyle name="Collegamento ipertestuale" xfId="249" builtinId="8" hidden="1"/>
    <cellStyle name="Collegamento ipertestuale" xfId="251" builtinId="8" hidden="1"/>
    <cellStyle name="Collegamento ipertestuale" xfId="253" builtinId="8" hidden="1"/>
    <cellStyle name="Collegamento ipertestuale" xfId="255" builtinId="8" hidden="1"/>
    <cellStyle name="Collegamento ipertestuale" xfId="257" builtinId="8" hidden="1"/>
    <cellStyle name="Collegamento ipertestuale" xfId="259" builtinId="8" hidden="1"/>
    <cellStyle name="Collegamento ipertestuale" xfId="261" builtinId="8" hidden="1"/>
    <cellStyle name="Collegamento ipertestuale" xfId="263" builtinId="8" hidden="1"/>
    <cellStyle name="Collegamento ipertestuale" xfId="265" builtinId="8" hidden="1"/>
    <cellStyle name="Collegamento ipertestuale" xfId="267" builtinId="8" hidden="1"/>
    <cellStyle name="Collegamento ipertestuale" xfId="269" builtinId="8" hidden="1"/>
    <cellStyle name="Collegamento ipertestuale" xfId="271" builtinId="8" hidden="1"/>
    <cellStyle name="Collegamento ipertestuale" xfId="273" builtinId="8" hidden="1"/>
    <cellStyle name="Collegamento ipertestuale" xfId="275" builtinId="8" hidden="1"/>
    <cellStyle name="Collegamento ipertestuale" xfId="277" builtinId="8" hidden="1"/>
    <cellStyle name="Collegamento ipertestuale" xfId="279" builtinId="8" hidden="1"/>
    <cellStyle name="Collegamento ipertestuale" xfId="281" builtinId="8" hidden="1"/>
    <cellStyle name="Collegamento ipertestuale" xfId="283" builtinId="8" hidden="1"/>
    <cellStyle name="Collegamento ipertestuale" xfId="285" builtinId="8" hidden="1"/>
    <cellStyle name="Collegamento ipertestuale" xfId="287" builtinId="8" hidden="1"/>
    <cellStyle name="Collegamento ipertestuale" xfId="289" builtinId="8" hidden="1"/>
    <cellStyle name="Collegamento ipertestuale" xfId="291" builtinId="8" hidden="1"/>
    <cellStyle name="Collegamento ipertestuale" xfId="293" builtinId="8" hidden="1"/>
    <cellStyle name="Collegamento ipertestuale" xfId="295" builtinId="8" hidden="1"/>
    <cellStyle name="Collegamento ipertestuale" xfId="297" builtinId="8" hidden="1"/>
    <cellStyle name="Collegamento ipertestuale" xfId="299" builtinId="8" hidden="1"/>
    <cellStyle name="Collegamento ipertestuale" xfId="301" builtinId="8" hidden="1"/>
    <cellStyle name="Collegamento ipertestuale" xfId="303" builtinId="8" hidden="1"/>
    <cellStyle name="Collegamento ipertestuale" xfId="305" builtinId="8" hidden="1"/>
    <cellStyle name="Collegamento ipertestuale" xfId="307" builtinId="8" hidden="1"/>
    <cellStyle name="Collegamento ipertestuale" xfId="309" builtinId="8" hidden="1"/>
    <cellStyle name="Collegamento ipertestuale" xfId="311" builtinId="8" hidden="1"/>
    <cellStyle name="Collegamento ipertestuale" xfId="313" builtinId="8" hidden="1"/>
    <cellStyle name="Collegamento ipertestuale" xfId="315" builtinId="8" hidden="1"/>
    <cellStyle name="Collegamento ipertestuale" xfId="317" builtinId="8" hidden="1"/>
    <cellStyle name="Collegamento ipertestuale" xfId="319" builtinId="8" hidden="1"/>
    <cellStyle name="Collegamento ipertestuale" xfId="321" builtinId="8" hidden="1"/>
    <cellStyle name="Collegamento ipertestuale" xfId="323" builtinId="8" hidden="1"/>
    <cellStyle name="Collegamento ipertestuale" xfId="325" builtinId="8" hidden="1"/>
    <cellStyle name="Collegamento ipertestuale" xfId="327" builtinId="8" hidden="1"/>
    <cellStyle name="Collegamento ipertestuale" xfId="329" builtinId="8" hidden="1"/>
    <cellStyle name="Collegamento ipertestuale" xfId="331" builtinId="8" hidden="1"/>
    <cellStyle name="Collegamento ipertestuale" xfId="333" builtinId="8" hidden="1"/>
    <cellStyle name="Collegamento ipertestuale" xfId="335" builtinId="8" hidden="1"/>
    <cellStyle name="Collegamento ipertestuale" xfId="337" builtinId="8" hidden="1"/>
    <cellStyle name="Collegamento ipertestuale" xfId="339" builtinId="8" hidden="1"/>
    <cellStyle name="Collegamento ipertestuale" xfId="341" builtinId="8" hidden="1"/>
    <cellStyle name="Collegamento ipertestuale" xfId="343" builtinId="8" hidden="1"/>
    <cellStyle name="Collegamento ipertestuale" xfId="345" builtinId="8" hidden="1"/>
    <cellStyle name="Collegamento ipertestuale" xfId="347" builtinId="8" hidden="1"/>
    <cellStyle name="Collegamento ipertestuale" xfId="349" builtinId="8" hidden="1"/>
    <cellStyle name="Collegamento ipertestuale" xfId="351" builtinId="8" hidden="1"/>
    <cellStyle name="Collegamento ipertestuale" xfId="353" builtinId="8" hidden="1"/>
    <cellStyle name="Collegamento ipertestuale" xfId="355" builtinId="8" hidden="1"/>
    <cellStyle name="Collegamento ipertestuale" xfId="357" builtinId="8" hidden="1"/>
    <cellStyle name="Collegamento ipertestuale" xfId="359" builtinId="8" hidden="1"/>
    <cellStyle name="Collegamento ipertestuale" xfId="361" builtinId="8" hidden="1"/>
    <cellStyle name="Collegamento ipertestuale" xfId="363" builtinId="8" hidden="1"/>
    <cellStyle name="Collegamento ipertestuale" xfId="365" builtinId="8" hidden="1"/>
    <cellStyle name="Collegamento ipertestuale" xfId="367" builtinId="8" hidden="1"/>
    <cellStyle name="Collegamento ipertestuale" xfId="369" builtinId="8" hidden="1"/>
    <cellStyle name="Collegamento ipertestuale" xfId="371" builtinId="8" hidden="1"/>
    <cellStyle name="Collegamento ipertestuale" xfId="373" builtinId="8" hidden="1"/>
    <cellStyle name="Collegamento ipertestuale" xfId="375" builtinId="8" hidden="1"/>
    <cellStyle name="Collegamento ipertestuale" xfId="377" builtinId="8" hidden="1"/>
    <cellStyle name="Collegamento ipertestuale" xfId="379" builtinId="8" hidden="1"/>
    <cellStyle name="Collegamento ipertestuale" xfId="381" builtinId="8" hidden="1"/>
    <cellStyle name="Collegamento ipertestuale" xfId="383" builtinId="8" hidden="1"/>
    <cellStyle name="Collegamento ipertestuale" xfId="385" builtinId="8" hidden="1"/>
    <cellStyle name="Collegamento ipertestuale" xfId="387" builtinId="8" hidden="1"/>
    <cellStyle name="Collegamento ipertestuale" xfId="389" builtinId="8" hidden="1"/>
    <cellStyle name="Collegamento ipertestuale" xfId="391" builtinId="8" hidden="1"/>
    <cellStyle name="Collegamento ipertestuale" xfId="393" builtinId="8" hidden="1"/>
    <cellStyle name="Collegamento ipertestuale" xfId="395" builtinId="8" hidden="1"/>
    <cellStyle name="Collegamento ipertestuale" xfId="397" builtinId="8" hidden="1"/>
    <cellStyle name="Collegamento ipertestuale" xfId="399" builtinId="8" hidden="1"/>
    <cellStyle name="Collegamento ipertestuale" xfId="401" builtinId="8" hidden="1"/>
    <cellStyle name="Collegamento ipertestuale" xfId="403" builtinId="8" hidden="1"/>
    <cellStyle name="Collegamento ipertestuale" xfId="405" builtinId="8" hidden="1"/>
    <cellStyle name="Collegamento ipertestuale" xfId="407" builtinId="8" hidden="1"/>
    <cellStyle name="Collegamento ipertestuale" xfId="409" builtinId="8" hidden="1"/>
    <cellStyle name="Collegamento ipertestuale" xfId="411" builtinId="8" hidden="1"/>
    <cellStyle name="Collegamento ipertestuale" xfId="413" builtinId="8" hidden="1"/>
    <cellStyle name="Collegamento ipertestuale" xfId="415" builtinId="8" hidden="1"/>
    <cellStyle name="Collegamento ipertestuale" xfId="417" builtinId="8" hidden="1"/>
    <cellStyle name="Collegamento ipertestuale" xfId="419" builtinId="8" hidden="1"/>
    <cellStyle name="Collegamento ipertestuale" xfId="421" builtinId="8" hidden="1"/>
    <cellStyle name="Collegamento ipertestuale" xfId="423" builtinId="8" hidden="1"/>
    <cellStyle name="Collegamento ipertestuale" xfId="425" builtinId="8" hidden="1"/>
    <cellStyle name="Collegamento ipertestuale" xfId="427" builtinId="8" hidden="1"/>
    <cellStyle name="Collegamento ipertestuale" xfId="429" builtinId="8" hidden="1"/>
    <cellStyle name="Collegamento ipertestuale" xfId="431" builtinId="8" hidden="1"/>
    <cellStyle name="Collegamento ipertestuale" xfId="433" builtinId="8" hidden="1"/>
    <cellStyle name="Collegamento ipertestuale" xfId="435" builtinId="8" hidden="1"/>
    <cellStyle name="Collegamento ipertestuale" xfId="437" builtinId="8" hidden="1"/>
    <cellStyle name="Collegamento ipertestuale" xfId="439" builtinId="8" hidden="1"/>
    <cellStyle name="Collegamento ipertestuale" xfId="441" builtinId="8" hidden="1"/>
    <cellStyle name="Collegamento ipertestuale" xfId="443" builtinId="8" hidden="1"/>
    <cellStyle name="Collegamento ipertestuale" xfId="445" builtinId="8" hidden="1"/>
    <cellStyle name="Collegamento ipertestuale" xfId="447" builtinId="8" hidden="1"/>
    <cellStyle name="Collegamento ipertestuale" xfId="449" builtinId="8" hidden="1"/>
    <cellStyle name="Collegamento ipertestuale" xfId="451" builtinId="8" hidden="1"/>
    <cellStyle name="Collegamento ipertestuale" xfId="453" builtinId="8" hidden="1"/>
    <cellStyle name="Collegamento ipertestuale" xfId="455" builtinId="8" hidden="1"/>
    <cellStyle name="Collegamento ipertestuale" xfId="457" builtinId="8" hidden="1"/>
    <cellStyle name="Collegamento ipertestuale" xfId="459" builtinId="8" hidden="1"/>
    <cellStyle name="Collegamento ipertestuale" xfId="461" builtinId="8" hidden="1"/>
    <cellStyle name="Collegamento ipertestuale" xfId="463" builtinId="8" hidden="1"/>
    <cellStyle name="Collegamento ipertestuale" xfId="465" builtinId="8" hidden="1"/>
    <cellStyle name="Collegamento ipertestuale" xfId="467" builtinId="8" hidden="1"/>
    <cellStyle name="Collegamento ipertestuale" xfId="469" builtinId="8" hidden="1"/>
    <cellStyle name="Collegamento ipertestuale" xfId="471" builtinId="8" hidden="1"/>
    <cellStyle name="Collegamento ipertestuale" xfId="473" builtinId="8" hidden="1"/>
    <cellStyle name="Collegamento ipertestuale" xfId="475" builtinId="8" hidden="1"/>
    <cellStyle name="Collegamento ipertestuale" xfId="477" builtinId="8" hidden="1"/>
    <cellStyle name="Collegamento ipertestuale" xfId="479" builtinId="8" hidden="1"/>
    <cellStyle name="Collegamento ipertestuale" xfId="481" builtinId="8" hidden="1"/>
    <cellStyle name="Collegamento ipertestuale" xfId="483" builtinId="8" hidden="1"/>
    <cellStyle name="Collegamento ipertestuale" xfId="485" builtinId="8" hidden="1"/>
    <cellStyle name="Collegamento ipertestuale" xfId="487" builtinId="8" hidden="1"/>
    <cellStyle name="Collegamento ipertestuale" xfId="489" builtinId="8" hidden="1"/>
    <cellStyle name="Collegamento ipertestuale" xfId="491" builtinId="8" hidden="1"/>
    <cellStyle name="Collegamento ipertestuale" xfId="493" builtinId="8" hidden="1"/>
    <cellStyle name="Collegamento ipertestuale" xfId="495" builtinId="8" hidden="1"/>
    <cellStyle name="Collegamento ipertestuale" xfId="497" builtinId="8" hidden="1"/>
    <cellStyle name="Collegamento ipertestuale" xfId="499" builtinId="8" hidden="1"/>
    <cellStyle name="Collegamento ipertestuale" xfId="501" builtinId="8" hidden="1"/>
    <cellStyle name="Collegamento ipertestuale" xfId="503" builtinId="8" hidden="1"/>
    <cellStyle name="Collegamento ipertestuale" xfId="505" builtinId="8" hidden="1"/>
    <cellStyle name="Collegamento ipertestuale" xfId="507" builtinId="8" hidden="1"/>
    <cellStyle name="Collegamento ipertestuale" xfId="509" builtinId="8" hidden="1"/>
    <cellStyle name="Collegamento ipertestuale" xfId="511" builtinId="8" hidden="1"/>
    <cellStyle name="Collegamento ipertestuale" xfId="513" builtinId="8" hidden="1"/>
    <cellStyle name="Collegamento ipertestuale" xfId="515" builtinId="8" hidden="1"/>
    <cellStyle name="Collegamento ipertestuale" xfId="517" builtinId="8" hidden="1"/>
    <cellStyle name="Collegamento ipertestuale" xfId="519" builtinId="8" hidden="1"/>
    <cellStyle name="Collegamento ipertestuale" xfId="521" builtinId="8" hidden="1"/>
    <cellStyle name="Collegamento ipertestuale" xfId="523" builtinId="8" hidden="1"/>
    <cellStyle name="Collegamento ipertestuale" xfId="525" builtinId="8" hidden="1"/>
    <cellStyle name="Collegamento ipertestuale" xfId="527" builtinId="8" hidden="1"/>
    <cellStyle name="Collegamento ipertestuale" xfId="529" builtinId="8" hidden="1"/>
    <cellStyle name="Collegamento ipertestuale" xfId="531" builtinId="8" hidden="1"/>
    <cellStyle name="Collegamento ipertestuale" xfId="533" builtinId="8" hidden="1"/>
    <cellStyle name="Collegamento ipertestuale" xfId="535" builtinId="8" hidden="1"/>
    <cellStyle name="Collegamento ipertestuale" xfId="537" builtinId="8" hidden="1"/>
    <cellStyle name="Collegamento ipertestuale" xfId="539" builtinId="8" hidden="1"/>
    <cellStyle name="Collegamento ipertestuale" xfId="541" builtinId="8" hidden="1"/>
    <cellStyle name="Collegamento ipertestuale" xfId="543" builtinId="8" hidden="1"/>
    <cellStyle name="Collegamento ipertestuale" xfId="545" builtinId="8" hidden="1"/>
    <cellStyle name="Collegamento ipertestuale" xfId="547" builtinId="8" hidden="1"/>
    <cellStyle name="Collegamento ipertestuale" xfId="549" builtinId="8" hidden="1"/>
    <cellStyle name="Collegamento ipertestuale" xfId="551" builtinId="8" hidden="1"/>
    <cellStyle name="Collegamento ipertestuale" xfId="553" builtinId="8" hidden="1"/>
    <cellStyle name="Collegamento ipertestuale" xfId="555" builtinId="8" hidden="1"/>
    <cellStyle name="Collegamento ipertestuale" xfId="557" builtinId="8" hidden="1"/>
    <cellStyle name="Collegamento ipertestuale" xfId="559" builtinId="8" hidden="1"/>
    <cellStyle name="Collegamento ipertestuale" xfId="561" builtinId="8" hidden="1"/>
    <cellStyle name="Collegamento ipertestuale" xfId="563" builtinId="8" hidden="1"/>
    <cellStyle name="Collegamento ipertestuale" xfId="565" builtinId="8" hidden="1"/>
    <cellStyle name="Collegamento ipertestuale" xfId="567" builtinId="8" hidden="1"/>
    <cellStyle name="Collegamento ipertestuale" xfId="569" builtinId="8" hidden="1"/>
    <cellStyle name="Collegamento ipertestuale" xfId="571" builtinId="8" hidden="1"/>
    <cellStyle name="Collegamento ipertestuale" xfId="573" builtinId="8" hidden="1"/>
    <cellStyle name="Collegamento ipertestuale" xfId="575" builtinId="8" hidden="1"/>
    <cellStyle name="Collegamento ipertestuale" xfId="577" builtinId="8" hidden="1"/>
    <cellStyle name="Collegamento ipertestuale" xfId="579" builtinId="8" hidden="1"/>
    <cellStyle name="Collegamento ipertestuale" xfId="581" builtinId="8" hidden="1"/>
    <cellStyle name="Collegamento ipertestuale" xfId="583" builtinId="8" hidden="1"/>
    <cellStyle name="Collegamento ipertestuale" xfId="585" builtinId="8" hidden="1"/>
    <cellStyle name="Collegamento ipertestuale" xfId="587" builtinId="8" hidden="1"/>
    <cellStyle name="Collegamento ipertestuale" xfId="589" builtinId="8" hidden="1"/>
    <cellStyle name="Collegamento ipertestuale" xfId="591" builtinId="8" hidden="1"/>
    <cellStyle name="Collegamento ipertestuale" xfId="593" builtinId="8" hidden="1"/>
    <cellStyle name="Collegamento ipertestuale" xfId="595" builtinId="8" hidden="1"/>
    <cellStyle name="Collegamento ipertestuale" xfId="597" builtinId="8" hidden="1"/>
    <cellStyle name="Collegamento ipertestuale" xfId="599" builtinId="8" hidden="1"/>
    <cellStyle name="Collegamento ipertestuale" xfId="601" builtinId="8" hidden="1"/>
    <cellStyle name="Collegamento ipertestuale" xfId="603" builtinId="8" hidden="1"/>
    <cellStyle name="Collegamento ipertestuale" xfId="605" builtinId="8" hidden="1"/>
    <cellStyle name="Collegamento ipertestuale" xfId="607" builtinId="8" hidden="1"/>
    <cellStyle name="Collegamento ipertestuale" xfId="609" builtinId="8" hidden="1"/>
    <cellStyle name="Collegamento ipertestuale" xfId="611" builtinId="8" hidden="1"/>
    <cellStyle name="Collegamento ipertestuale" xfId="613" builtinId="8" hidden="1"/>
    <cellStyle name="Collegamento ipertestuale" xfId="615" builtinId="8" hidden="1"/>
    <cellStyle name="Collegamento ipertestuale" xfId="617" builtinId="8" hidden="1"/>
    <cellStyle name="Collegamento ipertestuale" xfId="619" builtinId="8" hidden="1"/>
    <cellStyle name="Collegamento ipertestuale" xfId="621" builtinId="8" hidden="1"/>
    <cellStyle name="Collegamento ipertestuale" xfId="623" builtinId="8" hidden="1"/>
    <cellStyle name="Collegamento ipertestuale" xfId="625" builtinId="8" hidden="1"/>
    <cellStyle name="Collegamento ipertestuale" xfId="627" builtinId="8" hidden="1"/>
    <cellStyle name="Collegamento ipertestuale" xfId="629" builtinId="8" hidden="1"/>
    <cellStyle name="Collegamento ipertestuale" xfId="631" builtinId="8" hidden="1"/>
    <cellStyle name="Collegamento ipertestuale" xfId="633" builtinId="8" hidden="1"/>
    <cellStyle name="Collegamento ipertestuale" xfId="635" builtinId="8" hidden="1"/>
    <cellStyle name="Collegamento ipertestuale" xfId="637" builtinId="8" hidden="1"/>
    <cellStyle name="Collegamento ipertestuale" xfId="639" builtinId="8" hidden="1"/>
    <cellStyle name="Collegamento ipertestuale" xfId="641" builtinId="8" hidden="1"/>
    <cellStyle name="Collegamento ipertestuale" xfId="643" builtinId="8" hidden="1"/>
    <cellStyle name="Collegamento ipertestuale" xfId="645" builtinId="8" hidden="1"/>
    <cellStyle name="Collegamento ipertestuale" xfId="647" builtinId="8" hidden="1"/>
    <cellStyle name="Collegamento ipertestuale" xfId="649" builtinId="8" hidden="1"/>
    <cellStyle name="Collegamento ipertestuale" xfId="651" builtinId="8" hidden="1"/>
    <cellStyle name="Collegamento ipertestuale" xfId="653" builtinId="8" hidden="1"/>
    <cellStyle name="Collegamento ipertestuale" xfId="655" builtinId="8" hidden="1"/>
    <cellStyle name="Collegamento ipertestuale" xfId="657" builtinId="8" hidden="1"/>
    <cellStyle name="Collegamento ipertestuale" xfId="659" builtinId="8" hidden="1"/>
    <cellStyle name="Collegamento ipertestuale" xfId="661" builtinId="8" hidden="1"/>
    <cellStyle name="Collegamento ipertestuale" xfId="663" builtinId="8" hidden="1"/>
    <cellStyle name="Collegamento ipertestuale" xfId="665" builtinId="8" hidden="1"/>
    <cellStyle name="Collegamento ipertestuale" xfId="667" builtinId="8" hidden="1"/>
    <cellStyle name="Collegamento ipertestuale" xfId="669" builtinId="8" hidden="1"/>
    <cellStyle name="Collegamento ipertestuale" xfId="671" builtinId="8" hidden="1"/>
    <cellStyle name="Collegamento ipertestuale" xfId="673" builtinId="8" hidden="1"/>
    <cellStyle name="Collegamento ipertestuale" xfId="675" builtinId="8" hidden="1"/>
    <cellStyle name="Collegamento ipertestuale" xfId="677" builtinId="8" hidden="1"/>
    <cellStyle name="Collegamento ipertestuale" xfId="679" builtinId="8" hidden="1"/>
    <cellStyle name="Collegamento ipertestuale" xfId="681" builtinId="8" hidden="1"/>
    <cellStyle name="Collegamento ipertestuale" xfId="683" builtinId="8" hidden="1"/>
    <cellStyle name="Collegamento ipertestuale" xfId="685" builtinId="8" hidden="1"/>
    <cellStyle name="Collegamento ipertestuale" xfId="687" builtinId="8" hidden="1"/>
    <cellStyle name="Collegamento ipertestuale" xfId="689" builtinId="8" hidden="1"/>
    <cellStyle name="Collegamento ipertestuale" xfId="691" builtinId="8" hidden="1"/>
    <cellStyle name="Collegamento ipertestuale" xfId="693" builtinId="8" hidden="1"/>
    <cellStyle name="Collegamento ipertestuale" xfId="695" builtinId="8" hidden="1"/>
    <cellStyle name="Collegamento ipertestuale" xfId="697" builtinId="8" hidden="1"/>
    <cellStyle name="Collegamento ipertestuale" xfId="699" builtinId="8" hidden="1"/>
    <cellStyle name="Collegamento ipertestuale" xfId="701" builtinId="8" hidden="1"/>
    <cellStyle name="Collegamento ipertestuale" xfId="703" builtinId="8" hidden="1"/>
    <cellStyle name="Collegamento ipertestuale" xfId="705" builtinId="8" hidden="1"/>
    <cellStyle name="Collegamento ipertestuale" xfId="707" builtinId="8" hidden="1"/>
    <cellStyle name="Collegamento ipertestuale" xfId="709" builtinId="8" hidden="1"/>
    <cellStyle name="Collegamento ipertestuale" xfId="711" builtinId="8" hidden="1"/>
    <cellStyle name="Collegamento ipertestuale" xfId="713" builtinId="8" hidden="1"/>
    <cellStyle name="Collegamento ipertestuale" xfId="715" builtinId="8" hidden="1"/>
    <cellStyle name="Collegamento ipertestuale" xfId="717" builtinId="8" hidden="1"/>
    <cellStyle name="Collegamento ipertestuale" xfId="719" builtinId="8" hidden="1"/>
    <cellStyle name="Collegamento ipertestuale" xfId="721" builtinId="8" hidden="1"/>
    <cellStyle name="Collegamento ipertestuale" xfId="723" builtinId="8" hidden="1"/>
    <cellStyle name="Collegamento ipertestuale" xfId="725" builtinId="8" hidden="1"/>
    <cellStyle name="Collegamento ipertestuale" xfId="727" builtinId="8" hidden="1"/>
    <cellStyle name="Collegamento ipertestuale" xfId="729" builtinId="8" hidden="1"/>
    <cellStyle name="Collegamento ipertestuale" xfId="731" builtinId="8" hidden="1"/>
    <cellStyle name="Collegamento ipertestuale" xfId="733" builtinId="8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06" builtinId="9" hidden="1"/>
    <cellStyle name="Collegamento ipertestuale visitato" xfId="108" builtinId="9" hidden="1"/>
    <cellStyle name="Collegamento ipertestuale visitato" xfId="110" builtinId="9" hidden="1"/>
    <cellStyle name="Collegamento ipertestuale visitato" xfId="112" builtinId="9" hidden="1"/>
    <cellStyle name="Collegamento ipertestuale visitato" xfId="114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Collegamento ipertestuale visitato" xfId="126" builtinId="9" hidden="1"/>
    <cellStyle name="Collegamento ipertestuale visitato" xfId="128" builtinId="9" hidden="1"/>
    <cellStyle name="Collegamento ipertestuale visitato" xfId="130" builtinId="9" hidden="1"/>
    <cellStyle name="Collegamento ipertestuale visitato" xfId="132" builtinId="9" hidden="1"/>
    <cellStyle name="Collegamento ipertestuale visitato" xfId="134" builtinId="9" hidden="1"/>
    <cellStyle name="Collegamento ipertestuale visitato" xfId="136" builtinId="9" hidden="1"/>
    <cellStyle name="Collegamento ipertestuale visitato" xfId="138" builtinId="9" hidden="1"/>
    <cellStyle name="Collegamento ipertestuale visitato" xfId="140" builtinId="9" hidden="1"/>
    <cellStyle name="Collegamento ipertestuale visitato" xfId="142" builtinId="9" hidden="1"/>
    <cellStyle name="Collegamento ipertestuale visitato" xfId="144" builtinId="9" hidden="1"/>
    <cellStyle name="Collegamento ipertestuale visitato" xfId="146" builtinId="9" hidden="1"/>
    <cellStyle name="Collegamento ipertestuale visitato" xfId="148" builtinId="9" hidden="1"/>
    <cellStyle name="Collegamento ipertestuale visitato" xfId="150" builtinId="9" hidden="1"/>
    <cellStyle name="Collegamento ipertestuale visitato" xfId="152" builtinId="9" hidden="1"/>
    <cellStyle name="Collegamento ipertestuale visitato" xfId="154" builtinId="9" hidden="1"/>
    <cellStyle name="Collegamento ipertestuale visitato" xfId="156" builtinId="9" hidden="1"/>
    <cellStyle name="Collegamento ipertestuale visitato" xfId="158" builtinId="9" hidden="1"/>
    <cellStyle name="Collegamento ipertestuale visitato" xfId="160" builtinId="9" hidden="1"/>
    <cellStyle name="Collegamento ipertestuale visitato" xfId="162" builtinId="9" hidden="1"/>
    <cellStyle name="Collegamento ipertestuale visitato" xfId="164" builtinId="9" hidden="1"/>
    <cellStyle name="Collegamento ipertestuale visitato" xfId="166" builtinId="9" hidden="1"/>
    <cellStyle name="Collegamento ipertestuale visitato" xfId="168" builtinId="9" hidden="1"/>
    <cellStyle name="Collegamento ipertestuale visitato" xfId="170" builtinId="9" hidden="1"/>
    <cellStyle name="Collegamento ipertestuale visitato" xfId="172" builtinId="9" hidden="1"/>
    <cellStyle name="Collegamento ipertestuale visitato" xfId="174" builtinId="9" hidden="1"/>
    <cellStyle name="Collegamento ipertestuale visitato" xfId="176" builtinId="9" hidden="1"/>
    <cellStyle name="Collegamento ipertestuale visitato" xfId="178" builtinId="9" hidden="1"/>
    <cellStyle name="Collegamento ipertestuale visitato" xfId="180" builtinId="9" hidden="1"/>
    <cellStyle name="Collegamento ipertestuale visitato" xfId="182" builtinId="9" hidden="1"/>
    <cellStyle name="Collegamento ipertestuale visitato" xfId="184" builtinId="9" hidden="1"/>
    <cellStyle name="Collegamento ipertestuale visitato" xfId="186" builtinId="9" hidden="1"/>
    <cellStyle name="Collegamento ipertestuale visitato" xfId="188" builtinId="9" hidden="1"/>
    <cellStyle name="Collegamento ipertestuale visitato" xfId="190" builtinId="9" hidden="1"/>
    <cellStyle name="Collegamento ipertestuale visitato" xfId="192" builtinId="9" hidden="1"/>
    <cellStyle name="Collegamento ipertestuale visitato" xfId="194" builtinId="9" hidden="1"/>
    <cellStyle name="Collegamento ipertestuale visitato" xfId="196" builtinId="9" hidden="1"/>
    <cellStyle name="Collegamento ipertestuale visitato" xfId="198" builtinId="9" hidden="1"/>
    <cellStyle name="Collegamento ipertestuale visitato" xfId="200" builtinId="9" hidden="1"/>
    <cellStyle name="Collegamento ipertestuale visitato" xfId="202" builtinId="9" hidden="1"/>
    <cellStyle name="Collegamento ipertestuale visitato" xfId="204" builtinId="9" hidden="1"/>
    <cellStyle name="Collegamento ipertestuale visitato" xfId="206" builtinId="9" hidden="1"/>
    <cellStyle name="Collegamento ipertestuale visitato" xfId="208" builtinId="9" hidden="1"/>
    <cellStyle name="Collegamento ipertestuale visitato" xfId="210" builtinId="9" hidden="1"/>
    <cellStyle name="Collegamento ipertestuale visitato" xfId="212" builtinId="9" hidden="1"/>
    <cellStyle name="Collegamento ipertestuale visitato" xfId="214" builtinId="9" hidden="1"/>
    <cellStyle name="Collegamento ipertestuale visitato" xfId="216" builtinId="9" hidden="1"/>
    <cellStyle name="Collegamento ipertestuale visitato" xfId="218" builtinId="9" hidden="1"/>
    <cellStyle name="Collegamento ipertestuale visitato" xfId="220" builtinId="9" hidden="1"/>
    <cellStyle name="Collegamento ipertestuale visitato" xfId="222" builtinId="9" hidden="1"/>
    <cellStyle name="Collegamento ipertestuale visitato" xfId="224" builtinId="9" hidden="1"/>
    <cellStyle name="Collegamento ipertestuale visitato" xfId="226" builtinId="9" hidden="1"/>
    <cellStyle name="Collegamento ipertestuale visitato" xfId="228" builtinId="9" hidden="1"/>
    <cellStyle name="Collegamento ipertestuale visitato" xfId="230" builtinId="9" hidden="1"/>
    <cellStyle name="Collegamento ipertestuale visitato" xfId="232" builtinId="9" hidden="1"/>
    <cellStyle name="Collegamento ipertestuale visitato" xfId="234" builtinId="9" hidden="1"/>
    <cellStyle name="Collegamento ipertestuale visitato" xfId="236" builtinId="9" hidden="1"/>
    <cellStyle name="Collegamento ipertestuale visitato" xfId="238" builtinId="9" hidden="1"/>
    <cellStyle name="Collegamento ipertestuale visitato" xfId="240" builtinId="9" hidden="1"/>
    <cellStyle name="Collegamento ipertestuale visitato" xfId="242" builtinId="9" hidden="1"/>
    <cellStyle name="Collegamento ipertestuale visitato" xfId="244" builtinId="9" hidden="1"/>
    <cellStyle name="Collegamento ipertestuale visitato" xfId="246" builtinId="9" hidden="1"/>
    <cellStyle name="Collegamento ipertestuale visitato" xfId="248" builtinId="9" hidden="1"/>
    <cellStyle name="Collegamento ipertestuale visitato" xfId="250" builtinId="9" hidden="1"/>
    <cellStyle name="Collegamento ipertestuale visitato" xfId="252" builtinId="9" hidden="1"/>
    <cellStyle name="Collegamento ipertestuale visitato" xfId="254" builtinId="9" hidden="1"/>
    <cellStyle name="Collegamento ipertestuale visitato" xfId="256" builtinId="9" hidden="1"/>
    <cellStyle name="Collegamento ipertestuale visitato" xfId="258" builtinId="9" hidden="1"/>
    <cellStyle name="Collegamento ipertestuale visitato" xfId="260" builtinId="9" hidden="1"/>
    <cellStyle name="Collegamento ipertestuale visitato" xfId="262" builtinId="9" hidden="1"/>
    <cellStyle name="Collegamento ipertestuale visitato" xfId="264" builtinId="9" hidden="1"/>
    <cellStyle name="Collegamento ipertestuale visitato" xfId="266" builtinId="9" hidden="1"/>
    <cellStyle name="Collegamento ipertestuale visitato" xfId="268" builtinId="9" hidden="1"/>
    <cellStyle name="Collegamento ipertestuale visitato" xfId="270" builtinId="9" hidden="1"/>
    <cellStyle name="Collegamento ipertestuale visitato" xfId="272" builtinId="9" hidden="1"/>
    <cellStyle name="Collegamento ipertestuale visitato" xfId="274" builtinId="9" hidden="1"/>
    <cellStyle name="Collegamento ipertestuale visitato" xfId="276" builtinId="9" hidden="1"/>
    <cellStyle name="Collegamento ipertestuale visitato" xfId="278" builtinId="9" hidden="1"/>
    <cellStyle name="Collegamento ipertestuale visitato" xfId="280" builtinId="9" hidden="1"/>
    <cellStyle name="Collegamento ipertestuale visitato" xfId="282" builtinId="9" hidden="1"/>
    <cellStyle name="Collegamento ipertestuale visitato" xfId="284" builtinId="9" hidden="1"/>
    <cellStyle name="Collegamento ipertestuale visitato" xfId="286" builtinId="9" hidden="1"/>
    <cellStyle name="Collegamento ipertestuale visitato" xfId="288" builtinId="9" hidden="1"/>
    <cellStyle name="Collegamento ipertestuale visitato" xfId="290" builtinId="9" hidden="1"/>
    <cellStyle name="Collegamento ipertestuale visitato" xfId="292" builtinId="9" hidden="1"/>
    <cellStyle name="Collegamento ipertestuale visitato" xfId="294" builtinId="9" hidden="1"/>
    <cellStyle name="Collegamento ipertestuale visitato" xfId="296" builtinId="9" hidden="1"/>
    <cellStyle name="Collegamento ipertestuale visitato" xfId="298" builtinId="9" hidden="1"/>
    <cellStyle name="Collegamento ipertestuale visitato" xfId="300" builtinId="9" hidden="1"/>
    <cellStyle name="Collegamento ipertestuale visitato" xfId="302" builtinId="9" hidden="1"/>
    <cellStyle name="Collegamento ipertestuale visitato" xfId="304" builtinId="9" hidden="1"/>
    <cellStyle name="Collegamento ipertestuale visitato" xfId="306" builtinId="9" hidden="1"/>
    <cellStyle name="Collegamento ipertestuale visitato" xfId="308" builtinId="9" hidden="1"/>
    <cellStyle name="Collegamento ipertestuale visitato" xfId="310" builtinId="9" hidden="1"/>
    <cellStyle name="Collegamento ipertestuale visitato" xfId="312" builtinId="9" hidden="1"/>
    <cellStyle name="Collegamento ipertestuale visitato" xfId="314" builtinId="9" hidden="1"/>
    <cellStyle name="Collegamento ipertestuale visitato" xfId="316" builtinId="9" hidden="1"/>
    <cellStyle name="Collegamento ipertestuale visitato" xfId="318" builtinId="9" hidden="1"/>
    <cellStyle name="Collegamento ipertestuale visitato" xfId="320" builtinId="9" hidden="1"/>
    <cellStyle name="Collegamento ipertestuale visitato" xfId="322" builtinId="9" hidden="1"/>
    <cellStyle name="Collegamento ipertestuale visitato" xfId="324" builtinId="9" hidden="1"/>
    <cellStyle name="Collegamento ipertestuale visitato" xfId="326" builtinId="9" hidden="1"/>
    <cellStyle name="Collegamento ipertestuale visitato" xfId="328" builtinId="9" hidden="1"/>
    <cellStyle name="Collegamento ipertestuale visitato" xfId="330" builtinId="9" hidden="1"/>
    <cellStyle name="Collegamento ipertestuale visitato" xfId="332" builtinId="9" hidden="1"/>
    <cellStyle name="Collegamento ipertestuale visitato" xfId="334" builtinId="9" hidden="1"/>
    <cellStyle name="Collegamento ipertestuale visitato" xfId="336" builtinId="9" hidden="1"/>
    <cellStyle name="Collegamento ipertestuale visitato" xfId="338" builtinId="9" hidden="1"/>
    <cellStyle name="Collegamento ipertestuale visitato" xfId="340" builtinId="9" hidden="1"/>
    <cellStyle name="Collegamento ipertestuale visitato" xfId="342" builtinId="9" hidden="1"/>
    <cellStyle name="Collegamento ipertestuale visitato" xfId="344" builtinId="9" hidden="1"/>
    <cellStyle name="Collegamento ipertestuale visitato" xfId="346" builtinId="9" hidden="1"/>
    <cellStyle name="Collegamento ipertestuale visitato" xfId="348" builtinId="9" hidden="1"/>
    <cellStyle name="Collegamento ipertestuale visitato" xfId="350" builtinId="9" hidden="1"/>
    <cellStyle name="Collegamento ipertestuale visitato" xfId="352" builtinId="9" hidden="1"/>
    <cellStyle name="Collegamento ipertestuale visitato" xfId="354" builtinId="9" hidden="1"/>
    <cellStyle name="Collegamento ipertestuale visitato" xfId="356" builtinId="9" hidden="1"/>
    <cellStyle name="Collegamento ipertestuale visitato" xfId="358" builtinId="9" hidden="1"/>
    <cellStyle name="Collegamento ipertestuale visitato" xfId="360" builtinId="9" hidden="1"/>
    <cellStyle name="Collegamento ipertestuale visitato" xfId="362" builtinId="9" hidden="1"/>
    <cellStyle name="Collegamento ipertestuale visitato" xfId="364" builtinId="9" hidden="1"/>
    <cellStyle name="Collegamento ipertestuale visitato" xfId="366" builtinId="9" hidden="1"/>
    <cellStyle name="Collegamento ipertestuale visitato" xfId="368" builtinId="9" hidden="1"/>
    <cellStyle name="Collegamento ipertestuale visitato" xfId="370" builtinId="9" hidden="1"/>
    <cellStyle name="Collegamento ipertestuale visitato" xfId="372" builtinId="9" hidden="1"/>
    <cellStyle name="Collegamento ipertestuale visitato" xfId="374" builtinId="9" hidden="1"/>
    <cellStyle name="Collegamento ipertestuale visitato" xfId="376" builtinId="9" hidden="1"/>
    <cellStyle name="Collegamento ipertestuale visitato" xfId="378" builtinId="9" hidden="1"/>
    <cellStyle name="Collegamento ipertestuale visitato" xfId="380" builtinId="9" hidden="1"/>
    <cellStyle name="Collegamento ipertestuale visitato" xfId="382" builtinId="9" hidden="1"/>
    <cellStyle name="Collegamento ipertestuale visitato" xfId="384" builtinId="9" hidden="1"/>
    <cellStyle name="Collegamento ipertestuale visitato" xfId="386" builtinId="9" hidden="1"/>
    <cellStyle name="Collegamento ipertestuale visitato" xfId="388" builtinId="9" hidden="1"/>
    <cellStyle name="Collegamento ipertestuale visitato" xfId="390" builtinId="9" hidden="1"/>
    <cellStyle name="Collegamento ipertestuale visitato" xfId="392" builtinId="9" hidden="1"/>
    <cellStyle name="Collegamento ipertestuale visitato" xfId="394" builtinId="9" hidden="1"/>
    <cellStyle name="Collegamento ipertestuale visitato" xfId="396" builtinId="9" hidden="1"/>
    <cellStyle name="Collegamento ipertestuale visitato" xfId="398" builtinId="9" hidden="1"/>
    <cellStyle name="Collegamento ipertestuale visitato" xfId="400" builtinId="9" hidden="1"/>
    <cellStyle name="Collegamento ipertestuale visitato" xfId="402" builtinId="9" hidden="1"/>
    <cellStyle name="Collegamento ipertestuale visitato" xfId="404" builtinId="9" hidden="1"/>
    <cellStyle name="Collegamento ipertestuale visitato" xfId="406" builtinId="9" hidden="1"/>
    <cellStyle name="Collegamento ipertestuale visitato" xfId="408" builtinId="9" hidden="1"/>
    <cellStyle name="Collegamento ipertestuale visitato" xfId="410" builtinId="9" hidden="1"/>
    <cellStyle name="Collegamento ipertestuale visitato" xfId="412" builtinId="9" hidden="1"/>
    <cellStyle name="Collegamento ipertestuale visitato" xfId="414" builtinId="9" hidden="1"/>
    <cellStyle name="Collegamento ipertestuale visitato" xfId="416" builtinId="9" hidden="1"/>
    <cellStyle name="Collegamento ipertestuale visitato" xfId="418" builtinId="9" hidden="1"/>
    <cellStyle name="Collegamento ipertestuale visitato" xfId="420" builtinId="9" hidden="1"/>
    <cellStyle name="Collegamento ipertestuale visitato" xfId="422" builtinId="9" hidden="1"/>
    <cellStyle name="Collegamento ipertestuale visitato" xfId="424" builtinId="9" hidden="1"/>
    <cellStyle name="Collegamento ipertestuale visitato" xfId="426" builtinId="9" hidden="1"/>
    <cellStyle name="Collegamento ipertestuale visitato" xfId="428" builtinId="9" hidden="1"/>
    <cellStyle name="Collegamento ipertestuale visitato" xfId="430" builtinId="9" hidden="1"/>
    <cellStyle name="Collegamento ipertestuale visitato" xfId="432" builtinId="9" hidden="1"/>
    <cellStyle name="Collegamento ipertestuale visitato" xfId="434" builtinId="9" hidden="1"/>
    <cellStyle name="Collegamento ipertestuale visitato" xfId="436" builtinId="9" hidden="1"/>
    <cellStyle name="Collegamento ipertestuale visitato" xfId="438" builtinId="9" hidden="1"/>
    <cellStyle name="Collegamento ipertestuale visitato" xfId="440" builtinId="9" hidden="1"/>
    <cellStyle name="Collegamento ipertestuale visitato" xfId="442" builtinId="9" hidden="1"/>
    <cellStyle name="Collegamento ipertestuale visitato" xfId="444" builtinId="9" hidden="1"/>
    <cellStyle name="Collegamento ipertestuale visitato" xfId="446" builtinId="9" hidden="1"/>
    <cellStyle name="Collegamento ipertestuale visitato" xfId="448" builtinId="9" hidden="1"/>
    <cellStyle name="Collegamento ipertestuale visitato" xfId="450" builtinId="9" hidden="1"/>
    <cellStyle name="Collegamento ipertestuale visitato" xfId="452" builtinId="9" hidden="1"/>
    <cellStyle name="Collegamento ipertestuale visitato" xfId="454" builtinId="9" hidden="1"/>
    <cellStyle name="Collegamento ipertestuale visitato" xfId="456" builtinId="9" hidden="1"/>
    <cellStyle name="Collegamento ipertestuale visitato" xfId="458" builtinId="9" hidden="1"/>
    <cellStyle name="Collegamento ipertestuale visitato" xfId="460" builtinId="9" hidden="1"/>
    <cellStyle name="Collegamento ipertestuale visitato" xfId="462" builtinId="9" hidden="1"/>
    <cellStyle name="Collegamento ipertestuale visitato" xfId="464" builtinId="9" hidden="1"/>
    <cellStyle name="Collegamento ipertestuale visitato" xfId="466" builtinId="9" hidden="1"/>
    <cellStyle name="Collegamento ipertestuale visitato" xfId="468" builtinId="9" hidden="1"/>
    <cellStyle name="Collegamento ipertestuale visitato" xfId="470" builtinId="9" hidden="1"/>
    <cellStyle name="Collegamento ipertestuale visitato" xfId="472" builtinId="9" hidden="1"/>
    <cellStyle name="Collegamento ipertestuale visitato" xfId="474" builtinId="9" hidden="1"/>
    <cellStyle name="Collegamento ipertestuale visitato" xfId="476" builtinId="9" hidden="1"/>
    <cellStyle name="Collegamento ipertestuale visitato" xfId="478" builtinId="9" hidden="1"/>
    <cellStyle name="Collegamento ipertestuale visitato" xfId="480" builtinId="9" hidden="1"/>
    <cellStyle name="Collegamento ipertestuale visitato" xfId="482" builtinId="9" hidden="1"/>
    <cellStyle name="Collegamento ipertestuale visitato" xfId="484" builtinId="9" hidden="1"/>
    <cellStyle name="Collegamento ipertestuale visitato" xfId="486" builtinId="9" hidden="1"/>
    <cellStyle name="Collegamento ipertestuale visitato" xfId="488" builtinId="9" hidden="1"/>
    <cellStyle name="Collegamento ipertestuale visitato" xfId="490" builtinId="9" hidden="1"/>
    <cellStyle name="Collegamento ipertestuale visitato" xfId="492" builtinId="9" hidden="1"/>
    <cellStyle name="Collegamento ipertestuale visitato" xfId="494" builtinId="9" hidden="1"/>
    <cellStyle name="Collegamento ipertestuale visitato" xfId="496" builtinId="9" hidden="1"/>
    <cellStyle name="Collegamento ipertestuale visitato" xfId="498" builtinId="9" hidden="1"/>
    <cellStyle name="Collegamento ipertestuale visitato" xfId="500" builtinId="9" hidden="1"/>
    <cellStyle name="Collegamento ipertestuale visitato" xfId="502" builtinId="9" hidden="1"/>
    <cellStyle name="Collegamento ipertestuale visitato" xfId="504" builtinId="9" hidden="1"/>
    <cellStyle name="Collegamento ipertestuale visitato" xfId="506" builtinId="9" hidden="1"/>
    <cellStyle name="Collegamento ipertestuale visitato" xfId="508" builtinId="9" hidden="1"/>
    <cellStyle name="Collegamento ipertestuale visitato" xfId="510" builtinId="9" hidden="1"/>
    <cellStyle name="Collegamento ipertestuale visitato" xfId="512" builtinId="9" hidden="1"/>
    <cellStyle name="Collegamento ipertestuale visitato" xfId="514" builtinId="9" hidden="1"/>
    <cellStyle name="Collegamento ipertestuale visitato" xfId="516" builtinId="9" hidden="1"/>
    <cellStyle name="Collegamento ipertestuale visitato" xfId="518" builtinId="9" hidden="1"/>
    <cellStyle name="Collegamento ipertestuale visitato" xfId="520" builtinId="9" hidden="1"/>
    <cellStyle name="Collegamento ipertestuale visitato" xfId="522" builtinId="9" hidden="1"/>
    <cellStyle name="Collegamento ipertestuale visitato" xfId="524" builtinId="9" hidden="1"/>
    <cellStyle name="Collegamento ipertestuale visitato" xfId="526" builtinId="9" hidden="1"/>
    <cellStyle name="Collegamento ipertestuale visitato" xfId="528" builtinId="9" hidden="1"/>
    <cellStyle name="Collegamento ipertestuale visitato" xfId="530" builtinId="9" hidden="1"/>
    <cellStyle name="Collegamento ipertestuale visitato" xfId="532" builtinId="9" hidden="1"/>
    <cellStyle name="Collegamento ipertestuale visitato" xfId="534" builtinId="9" hidden="1"/>
    <cellStyle name="Collegamento ipertestuale visitato" xfId="536" builtinId="9" hidden="1"/>
    <cellStyle name="Collegamento ipertestuale visitato" xfId="538" builtinId="9" hidden="1"/>
    <cellStyle name="Collegamento ipertestuale visitato" xfId="540" builtinId="9" hidden="1"/>
    <cellStyle name="Collegamento ipertestuale visitato" xfId="542" builtinId="9" hidden="1"/>
    <cellStyle name="Collegamento ipertestuale visitato" xfId="544" builtinId="9" hidden="1"/>
    <cellStyle name="Collegamento ipertestuale visitato" xfId="546" builtinId="9" hidden="1"/>
    <cellStyle name="Collegamento ipertestuale visitato" xfId="548" builtinId="9" hidden="1"/>
    <cellStyle name="Collegamento ipertestuale visitato" xfId="550" builtinId="9" hidden="1"/>
    <cellStyle name="Collegamento ipertestuale visitato" xfId="552" builtinId="9" hidden="1"/>
    <cellStyle name="Collegamento ipertestuale visitato" xfId="554" builtinId="9" hidden="1"/>
    <cellStyle name="Collegamento ipertestuale visitato" xfId="556" builtinId="9" hidden="1"/>
    <cellStyle name="Collegamento ipertestuale visitato" xfId="558" builtinId="9" hidden="1"/>
    <cellStyle name="Collegamento ipertestuale visitato" xfId="560" builtinId="9" hidden="1"/>
    <cellStyle name="Collegamento ipertestuale visitato" xfId="562" builtinId="9" hidden="1"/>
    <cellStyle name="Collegamento ipertestuale visitato" xfId="564" builtinId="9" hidden="1"/>
    <cellStyle name="Collegamento ipertestuale visitato" xfId="566" builtinId="9" hidden="1"/>
    <cellStyle name="Collegamento ipertestuale visitato" xfId="568" builtinId="9" hidden="1"/>
    <cellStyle name="Collegamento ipertestuale visitato" xfId="570" builtinId="9" hidden="1"/>
    <cellStyle name="Collegamento ipertestuale visitato" xfId="572" builtinId="9" hidden="1"/>
    <cellStyle name="Collegamento ipertestuale visitato" xfId="574" builtinId="9" hidden="1"/>
    <cellStyle name="Collegamento ipertestuale visitato" xfId="576" builtinId="9" hidden="1"/>
    <cellStyle name="Collegamento ipertestuale visitato" xfId="578" builtinId="9" hidden="1"/>
    <cellStyle name="Collegamento ipertestuale visitato" xfId="580" builtinId="9" hidden="1"/>
    <cellStyle name="Collegamento ipertestuale visitato" xfId="582" builtinId="9" hidden="1"/>
    <cellStyle name="Collegamento ipertestuale visitato" xfId="584" builtinId="9" hidden="1"/>
    <cellStyle name="Collegamento ipertestuale visitato" xfId="586" builtinId="9" hidden="1"/>
    <cellStyle name="Collegamento ipertestuale visitato" xfId="588" builtinId="9" hidden="1"/>
    <cellStyle name="Collegamento ipertestuale visitato" xfId="590" builtinId="9" hidden="1"/>
    <cellStyle name="Collegamento ipertestuale visitato" xfId="592" builtinId="9" hidden="1"/>
    <cellStyle name="Collegamento ipertestuale visitato" xfId="594" builtinId="9" hidden="1"/>
    <cellStyle name="Collegamento ipertestuale visitato" xfId="596" builtinId="9" hidden="1"/>
    <cellStyle name="Collegamento ipertestuale visitato" xfId="598" builtinId="9" hidden="1"/>
    <cellStyle name="Collegamento ipertestuale visitato" xfId="600" builtinId="9" hidden="1"/>
    <cellStyle name="Collegamento ipertestuale visitato" xfId="602" builtinId="9" hidden="1"/>
    <cellStyle name="Collegamento ipertestuale visitato" xfId="604" builtinId="9" hidden="1"/>
    <cellStyle name="Collegamento ipertestuale visitato" xfId="606" builtinId="9" hidden="1"/>
    <cellStyle name="Collegamento ipertestuale visitato" xfId="608" builtinId="9" hidden="1"/>
    <cellStyle name="Collegamento ipertestuale visitato" xfId="610" builtinId="9" hidden="1"/>
    <cellStyle name="Collegamento ipertestuale visitato" xfId="612" builtinId="9" hidden="1"/>
    <cellStyle name="Collegamento ipertestuale visitato" xfId="614" builtinId="9" hidden="1"/>
    <cellStyle name="Collegamento ipertestuale visitato" xfId="616" builtinId="9" hidden="1"/>
    <cellStyle name="Collegamento ipertestuale visitato" xfId="618" builtinId="9" hidden="1"/>
    <cellStyle name="Collegamento ipertestuale visitato" xfId="620" builtinId="9" hidden="1"/>
    <cellStyle name="Collegamento ipertestuale visitato" xfId="622" builtinId="9" hidden="1"/>
    <cellStyle name="Collegamento ipertestuale visitato" xfId="624" builtinId="9" hidden="1"/>
    <cellStyle name="Collegamento ipertestuale visitato" xfId="626" builtinId="9" hidden="1"/>
    <cellStyle name="Collegamento ipertestuale visitato" xfId="628" builtinId="9" hidden="1"/>
    <cellStyle name="Collegamento ipertestuale visitato" xfId="630" builtinId="9" hidden="1"/>
    <cellStyle name="Collegamento ipertestuale visitato" xfId="632" builtinId="9" hidden="1"/>
    <cellStyle name="Collegamento ipertestuale visitato" xfId="634" builtinId="9" hidden="1"/>
    <cellStyle name="Collegamento ipertestuale visitato" xfId="636" builtinId="9" hidden="1"/>
    <cellStyle name="Collegamento ipertestuale visitato" xfId="638" builtinId="9" hidden="1"/>
    <cellStyle name="Collegamento ipertestuale visitato" xfId="640" builtinId="9" hidden="1"/>
    <cellStyle name="Collegamento ipertestuale visitato" xfId="642" builtinId="9" hidden="1"/>
    <cellStyle name="Collegamento ipertestuale visitato" xfId="644" builtinId="9" hidden="1"/>
    <cellStyle name="Collegamento ipertestuale visitato" xfId="646" builtinId="9" hidden="1"/>
    <cellStyle name="Collegamento ipertestuale visitato" xfId="648" builtinId="9" hidden="1"/>
    <cellStyle name="Collegamento ipertestuale visitato" xfId="650" builtinId="9" hidden="1"/>
    <cellStyle name="Collegamento ipertestuale visitato" xfId="652" builtinId="9" hidden="1"/>
    <cellStyle name="Collegamento ipertestuale visitato" xfId="654" builtinId="9" hidden="1"/>
    <cellStyle name="Collegamento ipertestuale visitato" xfId="656" builtinId="9" hidden="1"/>
    <cellStyle name="Collegamento ipertestuale visitato" xfId="658" builtinId="9" hidden="1"/>
    <cellStyle name="Collegamento ipertestuale visitato" xfId="660" builtinId="9" hidden="1"/>
    <cellStyle name="Collegamento ipertestuale visitato" xfId="662" builtinId="9" hidden="1"/>
    <cellStyle name="Collegamento ipertestuale visitato" xfId="664" builtinId="9" hidden="1"/>
    <cellStyle name="Collegamento ipertestuale visitato" xfId="666" builtinId="9" hidden="1"/>
    <cellStyle name="Collegamento ipertestuale visitato" xfId="668" builtinId="9" hidden="1"/>
    <cellStyle name="Collegamento ipertestuale visitato" xfId="670" builtinId="9" hidden="1"/>
    <cellStyle name="Collegamento ipertestuale visitato" xfId="672" builtinId="9" hidden="1"/>
    <cellStyle name="Collegamento ipertestuale visitato" xfId="674" builtinId="9" hidden="1"/>
    <cellStyle name="Collegamento ipertestuale visitato" xfId="676" builtinId="9" hidden="1"/>
    <cellStyle name="Collegamento ipertestuale visitato" xfId="678" builtinId="9" hidden="1"/>
    <cellStyle name="Collegamento ipertestuale visitato" xfId="680" builtinId="9" hidden="1"/>
    <cellStyle name="Collegamento ipertestuale visitato" xfId="682" builtinId="9" hidden="1"/>
    <cellStyle name="Collegamento ipertestuale visitato" xfId="684" builtinId="9" hidden="1"/>
    <cellStyle name="Collegamento ipertestuale visitato" xfId="686" builtinId="9" hidden="1"/>
    <cellStyle name="Collegamento ipertestuale visitato" xfId="688" builtinId="9" hidden="1"/>
    <cellStyle name="Collegamento ipertestuale visitato" xfId="690" builtinId="9" hidden="1"/>
    <cellStyle name="Collegamento ipertestuale visitato" xfId="692" builtinId="9" hidden="1"/>
    <cellStyle name="Collegamento ipertestuale visitato" xfId="694" builtinId="9" hidden="1"/>
    <cellStyle name="Collegamento ipertestuale visitato" xfId="696" builtinId="9" hidden="1"/>
    <cellStyle name="Collegamento ipertestuale visitato" xfId="698" builtinId="9" hidden="1"/>
    <cellStyle name="Collegamento ipertestuale visitato" xfId="700" builtinId="9" hidden="1"/>
    <cellStyle name="Collegamento ipertestuale visitato" xfId="702" builtinId="9" hidden="1"/>
    <cellStyle name="Collegamento ipertestuale visitato" xfId="704" builtinId="9" hidden="1"/>
    <cellStyle name="Collegamento ipertestuale visitato" xfId="706" builtinId="9" hidden="1"/>
    <cellStyle name="Collegamento ipertestuale visitato" xfId="708" builtinId="9" hidden="1"/>
    <cellStyle name="Collegamento ipertestuale visitato" xfId="710" builtinId="9" hidden="1"/>
    <cellStyle name="Collegamento ipertestuale visitato" xfId="712" builtinId="9" hidden="1"/>
    <cellStyle name="Collegamento ipertestuale visitato" xfId="714" builtinId="9" hidden="1"/>
    <cellStyle name="Collegamento ipertestuale visitato" xfId="716" builtinId="9" hidden="1"/>
    <cellStyle name="Collegamento ipertestuale visitato" xfId="718" builtinId="9" hidden="1"/>
    <cellStyle name="Collegamento ipertestuale visitato" xfId="720" builtinId="9" hidden="1"/>
    <cellStyle name="Collegamento ipertestuale visitato" xfId="722" builtinId="9" hidden="1"/>
    <cellStyle name="Collegamento ipertestuale visitato" xfId="724" builtinId="9" hidden="1"/>
    <cellStyle name="Collegamento ipertestuale visitato" xfId="726" builtinId="9" hidden="1"/>
    <cellStyle name="Collegamento ipertestuale visitato" xfId="728" builtinId="9" hidden="1"/>
    <cellStyle name="Collegamento ipertestuale visitato" xfId="730" builtinId="9" hidden="1"/>
    <cellStyle name="Collegamento ipertestuale visitato" xfId="732" builtinId="9" hidden="1"/>
    <cellStyle name="Collegamento ipertestuale visitato" xfId="734" builtinId="9" hidden="1"/>
    <cellStyle name="Normale" xfId="0" builtinId="0"/>
    <cellStyle name="Normale 2" xfId="2"/>
    <cellStyle name="Normale 2 2" xfId="3"/>
    <cellStyle name="Normale 2 2 2" xfId="4"/>
    <cellStyle name="Normale 3" xfId="5"/>
    <cellStyle name="Normale 3 2" xfId="6"/>
    <cellStyle name="Normale 3 3" xfId="7"/>
    <cellStyle name="Normale 3 4" xfId="8"/>
    <cellStyle name="Normale 3 5" xfId="9"/>
    <cellStyle name="Normale 3 6" xfId="10"/>
    <cellStyle name="Normale 3 7" xfId="11"/>
    <cellStyle name="Normale 3 8" xfId="12"/>
    <cellStyle name="Normale 4" xfId="13"/>
    <cellStyle name="Normale 4 2" xfId="14"/>
    <cellStyle name="Normale 4 2 2" xfId="15"/>
    <cellStyle name="Normale 4 3" xfId="16"/>
    <cellStyle name="Normale 4 4" xfId="17"/>
    <cellStyle name="Normale 5" xfId="18"/>
    <cellStyle name="Normale 5 2" xfId="19"/>
    <cellStyle name="Normale 6" xfId="20"/>
    <cellStyle name="Normale 6 2" xfId="21"/>
    <cellStyle name="Normale 7" xfId="22"/>
    <cellStyle name="Normale 7 2" xfId="23"/>
    <cellStyle name="Normale 8" xfId="24"/>
    <cellStyle name="Normale 9" xfId="25"/>
    <cellStyle name="Percentuale" xfId="1" builtinId="5"/>
    <cellStyle name="Percentuale 2" xfId="26"/>
    <cellStyle name="Percentuale 2 2" xfId="27"/>
    <cellStyle name="Percentuale 3" xfId="2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tabSelected="1" topLeftCell="A10" zoomScale="110" zoomScaleNormal="110" zoomScaleSheetLayoutView="100" zoomScalePageLayoutView="110" workbookViewId="0">
      <selection activeCell="L7" sqref="L7"/>
    </sheetView>
  </sheetViews>
  <sheetFormatPr defaultColWidth="8.85546875" defaultRowHeight="15" x14ac:dyDescent="0.25"/>
  <cols>
    <col min="1" max="1" width="6.140625" style="1" customWidth="1"/>
    <col min="2" max="2" width="51" style="1" bestFit="1" customWidth="1"/>
    <col min="3" max="10" width="10.85546875" style="1" customWidth="1"/>
    <col min="11" max="16384" width="8.85546875" style="1"/>
  </cols>
  <sheetData>
    <row r="2" spans="2:10" ht="15.75" thickBot="1" x14ac:dyDescent="0.3"/>
    <row r="3" spans="2:10" x14ac:dyDescent="0.25">
      <c r="B3" s="144" t="s">
        <v>18</v>
      </c>
      <c r="C3" s="145"/>
      <c r="D3" s="145"/>
      <c r="E3" s="145"/>
      <c r="F3" s="145"/>
      <c r="G3" s="145"/>
      <c r="H3" s="145"/>
      <c r="I3" s="145"/>
      <c r="J3" s="146"/>
    </row>
    <row r="4" spans="2:10" x14ac:dyDescent="0.25">
      <c r="B4" s="147" t="s">
        <v>131</v>
      </c>
      <c r="C4" s="148"/>
      <c r="D4" s="148"/>
      <c r="E4" s="148"/>
      <c r="F4" s="148"/>
      <c r="G4" s="148"/>
      <c r="H4" s="148"/>
      <c r="I4" s="148"/>
      <c r="J4" s="149"/>
    </row>
    <row r="5" spans="2:10" x14ac:dyDescent="0.25">
      <c r="B5" s="2"/>
      <c r="C5" s="150" t="s">
        <v>19</v>
      </c>
      <c r="D5" s="148"/>
      <c r="E5" s="150" t="s">
        <v>20</v>
      </c>
      <c r="F5" s="148"/>
      <c r="G5" s="148" t="s">
        <v>21</v>
      </c>
      <c r="H5" s="148"/>
      <c r="I5" s="150" t="s">
        <v>22</v>
      </c>
      <c r="J5" s="149"/>
    </row>
    <row r="6" spans="2:10" x14ac:dyDescent="0.25">
      <c r="B6" s="3" t="s">
        <v>23</v>
      </c>
      <c r="C6" s="4" t="s">
        <v>24</v>
      </c>
      <c r="D6" s="5" t="s">
        <v>25</v>
      </c>
      <c r="E6" s="4" t="s">
        <v>24</v>
      </c>
      <c r="F6" s="5" t="s">
        <v>25</v>
      </c>
      <c r="G6" s="6" t="s">
        <v>24</v>
      </c>
      <c r="H6" s="5" t="s">
        <v>25</v>
      </c>
      <c r="I6" s="4" t="s">
        <v>24</v>
      </c>
      <c r="J6" s="7" t="s">
        <v>25</v>
      </c>
    </row>
    <row r="7" spans="2:10" x14ac:dyDescent="0.25">
      <c r="B7" s="8" t="s">
        <v>10</v>
      </c>
      <c r="C7" s="97">
        <v>7.3495370370370364E-3</v>
      </c>
      <c r="D7" s="98">
        <f t="shared" ref="D7:D28" si="0">C7/$C$30</f>
        <v>1.2028337626913164E-2</v>
      </c>
      <c r="E7" s="97">
        <v>1.5162037037037036E-3</v>
      </c>
      <c r="F7" s="98">
        <f t="shared" ref="F7:F28" si="1">E7/$E$30</f>
        <v>9.2182112448103565E-3</v>
      </c>
      <c r="G7" s="97">
        <v>4.2592592592592586E-3</v>
      </c>
      <c r="H7" s="98">
        <f t="shared" ref="H7:H28" si="2">G7/$G$30</f>
        <v>1.8698236878207406E-2</v>
      </c>
      <c r="I7" s="97">
        <f>C7+E7+G7</f>
        <v>1.3124999999999998E-2</v>
      </c>
      <c r="J7" s="99">
        <f>I7/$I$30</f>
        <v>1.3081998984818419E-2</v>
      </c>
    </row>
    <row r="8" spans="2:10" x14ac:dyDescent="0.25">
      <c r="B8" s="8" t="s">
        <v>13</v>
      </c>
      <c r="C8" s="97">
        <v>4.5138888888888887E-4</v>
      </c>
      <c r="D8" s="98">
        <f t="shared" si="0"/>
        <v>7.3874829519624159E-4</v>
      </c>
      <c r="E8" s="97">
        <v>5.3240740740740744E-4</v>
      </c>
      <c r="F8" s="98">
        <f t="shared" si="1"/>
        <v>3.2369291393990569E-3</v>
      </c>
      <c r="G8" s="97"/>
      <c r="H8" s="98"/>
      <c r="I8" s="97">
        <f t="shared" ref="I8:I27" si="3">C8+E8+G8</f>
        <v>9.8379629629629642E-4</v>
      </c>
      <c r="J8" s="99">
        <f t="shared" ref="J8:J28" si="4">I8/$I$30</f>
        <v>9.8057311614600166E-4</v>
      </c>
    </row>
    <row r="9" spans="2:10" x14ac:dyDescent="0.25">
      <c r="B9" s="8" t="s">
        <v>0</v>
      </c>
      <c r="C9" s="97">
        <v>0.11501157407407413</v>
      </c>
      <c r="D9" s="98">
        <f t="shared" si="0"/>
        <v>0.18822927716320656</v>
      </c>
      <c r="E9" s="97">
        <v>1.8275462962962969E-2</v>
      </c>
      <c r="F9" s="98">
        <f t="shared" si="1"/>
        <v>0.11111111111111115</v>
      </c>
      <c r="G9" s="97">
        <v>2.0578703703703686E-2</v>
      </c>
      <c r="H9" s="98">
        <f t="shared" si="2"/>
        <v>9.0340937960469408E-2</v>
      </c>
      <c r="I9" s="97">
        <f t="shared" si="3"/>
        <v>0.15386574074074078</v>
      </c>
      <c r="J9" s="99">
        <f t="shared" si="4"/>
        <v>0.15336163536523467</v>
      </c>
    </row>
    <row r="10" spans="2:10" x14ac:dyDescent="0.25">
      <c r="B10" s="8" t="s">
        <v>8</v>
      </c>
      <c r="C10" s="97">
        <v>1.0000000000000002E-2</v>
      </c>
      <c r="D10" s="98">
        <f t="shared" si="0"/>
        <v>1.6366116078193663E-2</v>
      </c>
      <c r="E10" s="97">
        <v>2.1990740740740738E-3</v>
      </c>
      <c r="F10" s="98">
        <f t="shared" si="1"/>
        <v>1.3369924706213494E-2</v>
      </c>
      <c r="G10" s="97">
        <v>4.9537037037037032E-3</v>
      </c>
      <c r="H10" s="98">
        <f t="shared" si="2"/>
        <v>2.1746862456176005E-2</v>
      </c>
      <c r="I10" s="97">
        <f t="shared" si="3"/>
        <v>1.7152777777777781E-2</v>
      </c>
      <c r="J10" s="99">
        <f t="shared" si="4"/>
        <v>1.709658068386323E-2</v>
      </c>
    </row>
    <row r="11" spans="2:10" x14ac:dyDescent="0.25">
      <c r="B11" s="8" t="s">
        <v>26</v>
      </c>
      <c r="C11" s="97">
        <v>4.5601851851851853E-3</v>
      </c>
      <c r="D11" s="98">
        <f t="shared" si="0"/>
        <v>7.4632520078799797E-3</v>
      </c>
      <c r="E11" s="97">
        <v>2.5347222222222216E-3</v>
      </c>
      <c r="F11" s="98">
        <f t="shared" si="1"/>
        <v>1.5410597424530289E-2</v>
      </c>
      <c r="G11" s="97">
        <v>3.5879629629629621E-3</v>
      </c>
      <c r="H11" s="98">
        <f t="shared" si="2"/>
        <v>1.575123215283776E-2</v>
      </c>
      <c r="I11" s="97">
        <f t="shared" si="3"/>
        <v>1.068287037037037E-2</v>
      </c>
      <c r="J11" s="99">
        <f t="shared" si="4"/>
        <v>1.0647870425914818E-2</v>
      </c>
    </row>
    <row r="12" spans="2:10" x14ac:dyDescent="0.25">
      <c r="B12" s="8" t="s">
        <v>3</v>
      </c>
      <c r="C12" s="97">
        <v>4.3541666666666777E-2</v>
      </c>
      <c r="D12" s="98">
        <f t="shared" si="0"/>
        <v>7.1260797090468411E-2</v>
      </c>
      <c r="E12" s="97">
        <v>7.59259259259259E-3</v>
      </c>
      <c r="F12" s="98">
        <f t="shared" si="1"/>
        <v>4.6161424248821317E-2</v>
      </c>
      <c r="G12" s="97">
        <v>1.3043981481481479E-2</v>
      </c>
      <c r="H12" s="98">
        <f t="shared" si="2"/>
        <v>5.7263350439510183E-2</v>
      </c>
      <c r="I12" s="97">
        <f t="shared" si="3"/>
        <v>6.4178240740740841E-2</v>
      </c>
      <c r="J12" s="99">
        <f t="shared" si="4"/>
        <v>6.3967975635642202E-2</v>
      </c>
    </row>
    <row r="13" spans="2:10" x14ac:dyDescent="0.25">
      <c r="B13" s="8" t="s">
        <v>7</v>
      </c>
      <c r="C13" s="97">
        <v>5.7326388888888878E-2</v>
      </c>
      <c r="D13" s="98">
        <f t="shared" si="0"/>
        <v>9.382103348992267E-2</v>
      </c>
      <c r="E13" s="97">
        <v>8.1134259259259267E-3</v>
      </c>
      <c r="F13" s="98">
        <f t="shared" si="1"/>
        <v>4.9327985363450851E-2</v>
      </c>
      <c r="G13" s="97">
        <v>1.0590277777777775E-2</v>
      </c>
      <c r="H13" s="98">
        <f t="shared" si="2"/>
        <v>4.6491540064021127E-2</v>
      </c>
      <c r="I13" s="97">
        <f t="shared" si="3"/>
        <v>7.603009259259258E-2</v>
      </c>
      <c r="J13" s="99">
        <f t="shared" si="4"/>
        <v>7.5780997646624507E-2</v>
      </c>
    </row>
    <row r="14" spans="2:10" x14ac:dyDescent="0.25">
      <c r="B14" s="8" t="s">
        <v>2</v>
      </c>
      <c r="C14" s="97">
        <v>1.0300925925925927E-2</v>
      </c>
      <c r="D14" s="98">
        <f t="shared" si="0"/>
        <v>1.6858614941657822E-2</v>
      </c>
      <c r="E14" s="97">
        <v>3.7499999999999994E-3</v>
      </c>
      <c r="F14" s="98">
        <f t="shared" si="1"/>
        <v>2.2799240025332485E-2</v>
      </c>
      <c r="G14" s="97">
        <v>3.0555555555555553E-3</v>
      </c>
      <c r="H14" s="98">
        <f t="shared" si="2"/>
        <v>1.3413952543061837E-2</v>
      </c>
      <c r="I14" s="97">
        <f t="shared" si="3"/>
        <v>1.7106481481481483E-2</v>
      </c>
      <c r="J14" s="99">
        <f t="shared" si="4"/>
        <v>1.705043606663283E-2</v>
      </c>
    </row>
    <row r="15" spans="2:10" x14ac:dyDescent="0.25">
      <c r="B15" s="8" t="s">
        <v>9</v>
      </c>
      <c r="C15" s="97">
        <v>5.0208333333333362E-2</v>
      </c>
      <c r="D15" s="98">
        <f t="shared" si="0"/>
        <v>8.2171541142597379E-2</v>
      </c>
      <c r="E15" s="97">
        <v>1.5972222222222221E-2</v>
      </c>
      <c r="F15" s="98">
        <f t="shared" si="1"/>
        <v>9.7107874181971698E-2</v>
      </c>
      <c r="G15" s="97">
        <v>1.1261574074074071E-2</v>
      </c>
      <c r="H15" s="98">
        <f t="shared" si="2"/>
        <v>4.9438544789390776E-2</v>
      </c>
      <c r="I15" s="97">
        <f t="shared" si="3"/>
        <v>7.7442129629629652E-2</v>
      </c>
      <c r="J15" s="99">
        <f t="shared" si="4"/>
        <v>7.7188408472151748E-2</v>
      </c>
    </row>
    <row r="16" spans="2:10" x14ac:dyDescent="0.25">
      <c r="B16" s="8" t="s">
        <v>1</v>
      </c>
      <c r="C16" s="97">
        <v>5.0127314814814833E-2</v>
      </c>
      <c r="D16" s="98">
        <f t="shared" si="0"/>
        <v>8.2038945294741622E-2</v>
      </c>
      <c r="E16" s="97">
        <v>1.5636574074074074E-2</v>
      </c>
      <c r="F16" s="98">
        <f t="shared" si="1"/>
        <v>9.506720146365491E-2</v>
      </c>
      <c r="G16" s="97">
        <v>2.1400462962962954E-2</v>
      </c>
      <c r="H16" s="98">
        <f t="shared" si="2"/>
        <v>9.3948478227732293E-2</v>
      </c>
      <c r="I16" s="97">
        <f t="shared" si="3"/>
        <v>8.7164351851851854E-2</v>
      </c>
      <c r="J16" s="99">
        <f t="shared" si="4"/>
        <v>8.6878778090535735E-2</v>
      </c>
    </row>
    <row r="17" spans="2:10" x14ac:dyDescent="0.25">
      <c r="B17" s="8" t="s">
        <v>27</v>
      </c>
      <c r="C17" s="97">
        <v>3.5648148148148151E-2</v>
      </c>
      <c r="D17" s="98">
        <f t="shared" si="0"/>
        <v>5.83421730565237E-2</v>
      </c>
      <c r="E17" s="97">
        <v>1.1643518518518522E-2</v>
      </c>
      <c r="F17" s="98">
        <f t="shared" si="1"/>
        <v>7.0790232918161999E-2</v>
      </c>
      <c r="G17" s="97">
        <v>1.8020833333333333E-2</v>
      </c>
      <c r="H17" s="98">
        <f t="shared" si="2"/>
        <v>7.9111833748285149E-2</v>
      </c>
      <c r="I17" s="97">
        <f t="shared" si="3"/>
        <v>6.5312500000000009E-2</v>
      </c>
      <c r="J17" s="99">
        <f t="shared" si="4"/>
        <v>6.5098518757786911E-2</v>
      </c>
    </row>
    <row r="18" spans="2:10" x14ac:dyDescent="0.25">
      <c r="B18" s="8" t="s">
        <v>16</v>
      </c>
      <c r="C18" s="97">
        <v>1.8518518518518518E-4</v>
      </c>
      <c r="D18" s="98">
        <f t="shared" si="0"/>
        <v>3.0307622367025294E-4</v>
      </c>
      <c r="E18" s="97">
        <v>1.0416666666666667E-4</v>
      </c>
      <c r="F18" s="98">
        <f t="shared" si="1"/>
        <v>6.3331222292590248E-4</v>
      </c>
      <c r="G18" s="97"/>
      <c r="H18" s="98"/>
      <c r="I18" s="97">
        <f>G18+E18+C18</f>
        <v>2.8935185185185184E-4</v>
      </c>
      <c r="J18" s="99">
        <f t="shared" si="4"/>
        <v>2.8840385769000047E-4</v>
      </c>
    </row>
    <row r="19" spans="2:10" x14ac:dyDescent="0.25">
      <c r="B19" s="8" t="s">
        <v>4</v>
      </c>
      <c r="C19" s="97">
        <v>1.5682870370370375E-2</v>
      </c>
      <c r="D19" s="98">
        <f t="shared" si="0"/>
        <v>2.5666767692074554E-2</v>
      </c>
      <c r="E19" s="97">
        <v>3.1944444444444438E-3</v>
      </c>
      <c r="F19" s="98">
        <f t="shared" si="1"/>
        <v>1.9421574836394336E-2</v>
      </c>
      <c r="G19" s="97">
        <v>9.837962962962965E-3</v>
      </c>
      <c r="H19" s="98">
        <f t="shared" si="2"/>
        <v>4.3188862354555164E-2</v>
      </c>
      <c r="I19" s="97">
        <f t="shared" ref="I19" si="5">C19+E19+G19</f>
        <v>2.8715277777777784E-2</v>
      </c>
      <c r="J19" s="99">
        <f t="shared" ref="J19" si="6">I19/$I$30</f>
        <v>2.8621198837155651E-2</v>
      </c>
    </row>
    <row r="20" spans="2:10" x14ac:dyDescent="0.25">
      <c r="B20" s="8" t="s">
        <v>14</v>
      </c>
      <c r="C20" s="97">
        <v>2.5659722222222219E-2</v>
      </c>
      <c r="D20" s="98">
        <f t="shared" si="0"/>
        <v>4.1994999242309421E-2</v>
      </c>
      <c r="E20" s="97">
        <v>6.1689814814814836E-3</v>
      </c>
      <c r="F20" s="98">
        <f t="shared" si="1"/>
        <v>3.7506157202167344E-2</v>
      </c>
      <c r="G20" s="97">
        <v>1.0972222222222225E-2</v>
      </c>
      <c r="H20" s="98">
        <f t="shared" si="2"/>
        <v>4.8168284131903882E-2</v>
      </c>
      <c r="I20" s="97">
        <f t="shared" si="3"/>
        <v>4.280092592592593E-2</v>
      </c>
      <c r="J20" s="99">
        <f t="shared" si="4"/>
        <v>4.2660698629504876E-2</v>
      </c>
    </row>
    <row r="21" spans="2:10" x14ac:dyDescent="0.25">
      <c r="B21" s="8" t="s">
        <v>11</v>
      </c>
      <c r="C21" s="97">
        <v>1.0636574074074074E-2</v>
      </c>
      <c r="D21" s="98">
        <f t="shared" si="0"/>
        <v>1.7407940597060155E-2</v>
      </c>
      <c r="E21" s="97">
        <v>3.4374999999999996E-3</v>
      </c>
      <c r="F21" s="98">
        <f t="shared" si="1"/>
        <v>2.0899303356554776E-2</v>
      </c>
      <c r="G21" s="97">
        <v>1.1608796296296296E-2</v>
      </c>
      <c r="H21" s="98">
        <f t="shared" si="2"/>
        <v>5.0962857578375084E-2</v>
      </c>
      <c r="I21" s="97">
        <f t="shared" si="3"/>
        <v>2.568287037037037E-2</v>
      </c>
      <c r="J21" s="99">
        <f t="shared" si="4"/>
        <v>2.5598726408564441E-2</v>
      </c>
    </row>
    <row r="22" spans="2:10" x14ac:dyDescent="0.25">
      <c r="B22" s="8" t="s">
        <v>15</v>
      </c>
      <c r="C22" s="97">
        <v>2.4131944444444449E-2</v>
      </c>
      <c r="D22" s="98">
        <f t="shared" si="0"/>
        <v>3.9494620397029848E-2</v>
      </c>
      <c r="E22" s="97">
        <v>6.6087962962962949E-3</v>
      </c>
      <c r="F22" s="98">
        <f t="shared" si="1"/>
        <v>4.0180142143410022E-2</v>
      </c>
      <c r="G22" s="97">
        <v>1.1527777777777777E-2</v>
      </c>
      <c r="H22" s="98">
        <f t="shared" si="2"/>
        <v>5.0607184594278744E-2</v>
      </c>
      <c r="I22" s="97">
        <f t="shared" si="3"/>
        <v>4.2268518518518518E-2</v>
      </c>
      <c r="J22" s="99">
        <f t="shared" si="4"/>
        <v>4.2130035531355269E-2</v>
      </c>
    </row>
    <row r="23" spans="2:10" x14ac:dyDescent="0.25">
      <c r="B23" s="8" t="s">
        <v>28</v>
      </c>
      <c r="C23" s="97">
        <v>5.9166666666666687E-2</v>
      </c>
      <c r="D23" s="98">
        <f t="shared" si="0"/>
        <v>9.6832853462645849E-2</v>
      </c>
      <c r="E23" s="97">
        <v>9.212962962962961E-3</v>
      </c>
      <c r="F23" s="98">
        <f t="shared" si="1"/>
        <v>5.6012947716557578E-2</v>
      </c>
      <c r="G23" s="97">
        <v>3.9270833333333324E-2</v>
      </c>
      <c r="H23" s="98">
        <f t="shared" si="2"/>
        <v>0.17239977643412424</v>
      </c>
      <c r="I23" s="97">
        <f t="shared" si="3"/>
        <v>0.10765046296296298</v>
      </c>
      <c r="J23" s="99">
        <f t="shared" si="4"/>
        <v>0.10729777121498779</v>
      </c>
    </row>
    <row r="24" spans="2:10" x14ac:dyDescent="0.25">
      <c r="B24" s="8" t="s">
        <v>12</v>
      </c>
      <c r="C24" s="97">
        <v>1.1145833333333337E-2</v>
      </c>
      <c r="D24" s="98">
        <f t="shared" si="0"/>
        <v>1.8241400212153355E-2</v>
      </c>
      <c r="E24" s="97">
        <v>4.3518518518518533E-3</v>
      </c>
      <c r="F24" s="98">
        <f t="shared" si="1"/>
        <v>2.6458377313348821E-2</v>
      </c>
      <c r="G24" s="97">
        <v>1.2546296296296298E-2</v>
      </c>
      <c r="H24" s="98">
        <f t="shared" si="2"/>
        <v>5.5078502108632701E-2</v>
      </c>
      <c r="I24" s="97">
        <f t="shared" si="3"/>
        <v>2.8043981481481489E-2</v>
      </c>
      <c r="J24" s="99">
        <f t="shared" si="4"/>
        <v>2.7952101887314854E-2</v>
      </c>
    </row>
    <row r="25" spans="2:10" x14ac:dyDescent="0.25">
      <c r="B25" s="8" t="s">
        <v>5</v>
      </c>
      <c r="C25" s="97">
        <v>1.5104166666666665E-2</v>
      </c>
      <c r="D25" s="98">
        <f t="shared" si="0"/>
        <v>2.4719654493105005E-2</v>
      </c>
      <c r="E25" s="97">
        <v>6.1458333333333321E-3</v>
      </c>
      <c r="F25" s="98">
        <f t="shared" si="1"/>
        <v>3.7365421152628239E-2</v>
      </c>
      <c r="G25" s="97">
        <v>7.2685185185185196E-3</v>
      </c>
      <c r="H25" s="98">
        <f t="shared" si="2"/>
        <v>3.1908947716071341E-2</v>
      </c>
      <c r="I25" s="97">
        <f t="shared" si="3"/>
        <v>2.8518518518518519E-2</v>
      </c>
      <c r="J25" s="99">
        <f t="shared" si="4"/>
        <v>2.8425084213926446E-2</v>
      </c>
    </row>
    <row r="26" spans="2:10" x14ac:dyDescent="0.25">
      <c r="B26" s="8" t="s">
        <v>6</v>
      </c>
      <c r="C26" s="97">
        <v>1.670138888888888E-2</v>
      </c>
      <c r="D26" s="98">
        <f t="shared" si="0"/>
        <v>2.7333686922260923E-2</v>
      </c>
      <c r="E26" s="97">
        <v>1.3773148148148149E-2</v>
      </c>
      <c r="F26" s="98">
        <f t="shared" si="1"/>
        <v>8.3737949475758217E-2</v>
      </c>
      <c r="G26" s="100">
        <v>1.0185185185185184E-3</v>
      </c>
      <c r="H26" s="98">
        <f t="shared" si="2"/>
        <v>4.4713175143539455E-3</v>
      </c>
      <c r="I26" s="97">
        <f t="shared" si="3"/>
        <v>3.1493055555555545E-2</v>
      </c>
      <c r="J26" s="99">
        <f t="shared" si="4"/>
        <v>3.138987587097964E-2</v>
      </c>
    </row>
    <row r="27" spans="2:10" x14ac:dyDescent="0.25">
      <c r="B27" s="8" t="s">
        <v>108</v>
      </c>
      <c r="C27" s="97">
        <v>9.826388888888888E-3</v>
      </c>
      <c r="D27" s="98">
        <f t="shared" si="0"/>
        <v>1.6081982118502796E-2</v>
      </c>
      <c r="E27" s="97">
        <v>3.0092592592592593E-3</v>
      </c>
      <c r="F27" s="98">
        <f t="shared" si="1"/>
        <v>1.8295686440081626E-2</v>
      </c>
      <c r="G27" s="100">
        <v>7.8009259259259247E-3</v>
      </c>
      <c r="H27" s="98">
        <f t="shared" si="2"/>
        <v>3.4246227325847263E-2</v>
      </c>
      <c r="I27" s="97">
        <f t="shared" si="3"/>
        <v>2.0636574074074071E-2</v>
      </c>
      <c r="J27" s="99">
        <f t="shared" si="4"/>
        <v>2.056896313045083E-2</v>
      </c>
    </row>
    <row r="28" spans="2:10" x14ac:dyDescent="0.25">
      <c r="B28" s="8" t="s">
        <v>17</v>
      </c>
      <c r="C28" s="97">
        <v>3.8252314814814802E-2</v>
      </c>
      <c r="D28" s="98">
        <f t="shared" si="0"/>
        <v>6.2604182451886606E-2</v>
      </c>
      <c r="E28" s="97">
        <v>2.0706018518518516E-2</v>
      </c>
      <c r="F28" s="98">
        <f t="shared" si="1"/>
        <v>0.12588839631271548</v>
      </c>
      <c r="G28" s="100">
        <v>5.185185185185185E-3</v>
      </c>
      <c r="H28" s="98">
        <f t="shared" si="2"/>
        <v>2.276307098216554E-2</v>
      </c>
      <c r="I28" s="97">
        <f>C28+E28+G28</f>
        <v>6.4143518518518503E-2</v>
      </c>
      <c r="J28" s="99">
        <f t="shared" si="4"/>
        <v>6.3933367172719288E-2</v>
      </c>
    </row>
    <row r="29" spans="2:10" x14ac:dyDescent="0.25">
      <c r="B29" s="8"/>
      <c r="C29" s="101"/>
      <c r="D29" s="101"/>
      <c r="E29" s="101"/>
      <c r="F29" s="101"/>
      <c r="G29" s="101"/>
      <c r="H29" s="101"/>
      <c r="I29" s="101"/>
      <c r="J29" s="102"/>
    </row>
    <row r="30" spans="2:10" x14ac:dyDescent="0.25">
      <c r="B30" s="11" t="s">
        <v>29</v>
      </c>
      <c r="C30" s="103">
        <f t="shared" ref="C30:J30" si="7">SUM(C7:C28)</f>
        <v>0.61101851851851874</v>
      </c>
      <c r="D30" s="104">
        <f t="shared" si="7"/>
        <v>0.99999999999999978</v>
      </c>
      <c r="E30" s="103">
        <f t="shared" si="7"/>
        <v>0.16447916666666668</v>
      </c>
      <c r="F30" s="104">
        <f t="shared" si="7"/>
        <v>0.99999999999999978</v>
      </c>
      <c r="G30" s="103">
        <f t="shared" si="7"/>
        <v>0.22778935185185184</v>
      </c>
      <c r="H30" s="104">
        <f t="shared" si="7"/>
        <v>0.99999999999999989</v>
      </c>
      <c r="I30" s="103">
        <f>SUM(I7:I28)</f>
        <v>1.003287037037037</v>
      </c>
      <c r="J30" s="105">
        <f t="shared" si="7"/>
        <v>1.0000000000000002</v>
      </c>
    </row>
    <row r="31" spans="2:10" x14ac:dyDescent="0.25">
      <c r="B31" s="12"/>
      <c r="C31" s="13"/>
      <c r="D31" s="14"/>
      <c r="E31" s="13"/>
      <c r="F31" s="14"/>
      <c r="G31" s="13"/>
      <c r="H31" s="14"/>
      <c r="I31" s="13"/>
      <c r="J31" s="15"/>
    </row>
    <row r="32" spans="2:10" ht="66" customHeight="1" thickBot="1" x14ac:dyDescent="0.3">
      <c r="B32" s="141" t="s">
        <v>30</v>
      </c>
      <c r="C32" s="142"/>
      <c r="D32" s="142"/>
      <c r="E32" s="142"/>
      <c r="F32" s="142"/>
      <c r="G32" s="142"/>
      <c r="H32" s="142"/>
      <c r="I32" s="142"/>
      <c r="J32" s="143"/>
    </row>
    <row r="34" spans="7:7" x14ac:dyDescent="0.25">
      <c r="G34" s="16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&amp;R7</oddHeader>
  </headerFooter>
  <colBreaks count="1" manualBreakCount="1">
    <brk id="10" max="1048575" man="1"/>
  </colBreaks>
  <ignoredErrors>
    <ignoredError sqref="I18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="110" zoomScaleNormal="110" zoomScaleSheetLayoutView="100" zoomScalePageLayoutView="110" workbookViewId="0">
      <selection activeCell="L7" sqref="L7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44" t="s">
        <v>89</v>
      </c>
      <c r="C3" s="145"/>
      <c r="D3" s="145"/>
      <c r="E3" s="145"/>
      <c r="F3" s="146"/>
      <c r="G3" s="145"/>
      <c r="H3" s="146"/>
    </row>
    <row r="4" spans="2:8" s="1" customFormat="1" x14ac:dyDescent="0.25">
      <c r="B4" s="147" t="s">
        <v>131</v>
      </c>
      <c r="C4" s="148"/>
      <c r="D4" s="148"/>
      <c r="E4" s="148"/>
      <c r="F4" s="148"/>
      <c r="G4" s="148"/>
      <c r="H4" s="149"/>
    </row>
    <row r="5" spans="2:8" s="1" customFormat="1" x14ac:dyDescent="0.25">
      <c r="B5" s="2"/>
      <c r="C5" s="150" t="s">
        <v>36</v>
      </c>
      <c r="D5" s="148"/>
      <c r="E5" s="150" t="s">
        <v>37</v>
      </c>
      <c r="F5" s="165"/>
      <c r="G5" s="148" t="s">
        <v>38</v>
      </c>
      <c r="H5" s="149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100">
        <v>4.9768518518518521E-3</v>
      </c>
      <c r="D7" s="98">
        <f>C7/$C$30</f>
        <v>2.4792435424354241E-2</v>
      </c>
      <c r="E7" s="100">
        <v>6.2500000000000001E-4</v>
      </c>
      <c r="F7" s="98">
        <f t="shared" ref="F7:F23" si="0">E7/$E$30</f>
        <v>2.7935851008794622E-2</v>
      </c>
      <c r="G7" s="100">
        <f>C7+E7</f>
        <v>5.6018518518518518E-3</v>
      </c>
      <c r="H7" s="99">
        <f>G7/$G$30</f>
        <v>2.5107641230481918E-2</v>
      </c>
    </row>
    <row r="8" spans="2:8" s="1" customFormat="1" x14ac:dyDescent="0.25">
      <c r="B8" s="8" t="s">
        <v>13</v>
      </c>
      <c r="C8" s="100">
        <v>1.4814814814814818E-3</v>
      </c>
      <c r="D8" s="98">
        <f t="shared" ref="D8:D28" si="1">C8/$C$30</f>
        <v>7.380073800738008E-3</v>
      </c>
      <c r="E8" s="100"/>
      <c r="F8" s="98"/>
      <c r="G8" s="100">
        <f t="shared" ref="G8:G28" si="2">C8+E8</f>
        <v>1.4814814814814818E-3</v>
      </c>
      <c r="H8" s="99">
        <f t="shared" ref="H8:H27" si="3">G8/$G$30</f>
        <v>6.6400373502100958E-3</v>
      </c>
    </row>
    <row r="9" spans="2:8" s="1" customFormat="1" x14ac:dyDescent="0.25">
      <c r="B9" s="8" t="s">
        <v>0</v>
      </c>
      <c r="C9" s="100">
        <v>2.5370370370370366E-2</v>
      </c>
      <c r="D9" s="98">
        <f t="shared" si="1"/>
        <v>0.12638376383763833</v>
      </c>
      <c r="E9" s="100">
        <v>5.8333333333333345E-3</v>
      </c>
      <c r="F9" s="98">
        <f t="shared" si="0"/>
        <v>0.26073460941541654</v>
      </c>
      <c r="G9" s="100">
        <f t="shared" si="2"/>
        <v>3.1203703703703699E-2</v>
      </c>
      <c r="H9" s="99">
        <f t="shared" si="3"/>
        <v>0.13985578668880008</v>
      </c>
    </row>
    <row r="10" spans="2:8" s="1" customFormat="1" x14ac:dyDescent="0.25">
      <c r="B10" s="8" t="s">
        <v>8</v>
      </c>
      <c r="C10" s="100">
        <v>4.6527777777777774E-3</v>
      </c>
      <c r="D10" s="98">
        <f t="shared" si="1"/>
        <v>2.3178044280442799E-2</v>
      </c>
      <c r="E10" s="100"/>
      <c r="F10" s="98"/>
      <c r="G10" s="100">
        <f t="shared" si="2"/>
        <v>4.6527777777777774E-3</v>
      </c>
      <c r="H10" s="99">
        <f t="shared" si="3"/>
        <v>2.0853867303003575E-2</v>
      </c>
    </row>
    <row r="11" spans="2:8" s="1" customFormat="1" x14ac:dyDescent="0.25">
      <c r="B11" s="8" t="s">
        <v>26</v>
      </c>
      <c r="C11" s="100">
        <v>5.0578703703703697E-3</v>
      </c>
      <c r="D11" s="98">
        <f t="shared" si="1"/>
        <v>2.5196033210332095E-2</v>
      </c>
      <c r="E11" s="100"/>
      <c r="F11" s="98"/>
      <c r="G11" s="100">
        <f t="shared" si="2"/>
        <v>5.0578703703703697E-3</v>
      </c>
      <c r="H11" s="99">
        <f t="shared" si="3"/>
        <v>2.2669502515951647E-2</v>
      </c>
    </row>
    <row r="12" spans="2:8" s="1" customFormat="1" x14ac:dyDescent="0.25">
      <c r="B12" s="8" t="s">
        <v>3</v>
      </c>
      <c r="C12" s="100">
        <v>2.2800925925925927E-3</v>
      </c>
      <c r="D12" s="98">
        <f t="shared" si="1"/>
        <v>1.1358394833948338E-2</v>
      </c>
      <c r="E12" s="100">
        <v>4.9768518518518521E-4</v>
      </c>
      <c r="F12" s="98">
        <f t="shared" si="0"/>
        <v>2.2245214692188313E-2</v>
      </c>
      <c r="G12" s="100">
        <f t="shared" si="2"/>
        <v>2.7777777777777779E-3</v>
      </c>
      <c r="H12" s="99">
        <f t="shared" si="3"/>
        <v>1.2450070031643928E-2</v>
      </c>
    </row>
    <row r="13" spans="2:8" s="1" customFormat="1" x14ac:dyDescent="0.25">
      <c r="B13" s="8" t="s">
        <v>7</v>
      </c>
      <c r="C13" s="100">
        <v>5.046296296296297E-3</v>
      </c>
      <c r="D13" s="98">
        <f t="shared" si="1"/>
        <v>2.5138376383763837E-2</v>
      </c>
      <c r="E13" s="100">
        <v>1.4930555555555552E-3</v>
      </c>
      <c r="F13" s="98">
        <f t="shared" si="0"/>
        <v>6.6735644076564918E-2</v>
      </c>
      <c r="G13" s="100">
        <f t="shared" si="2"/>
        <v>6.5393518518518517E-3</v>
      </c>
      <c r="H13" s="99">
        <f t="shared" si="3"/>
        <v>2.9309539866161742E-2</v>
      </c>
    </row>
    <row r="14" spans="2:8" s="1" customFormat="1" x14ac:dyDescent="0.25">
      <c r="B14" s="8" t="s">
        <v>2</v>
      </c>
      <c r="C14" s="100">
        <v>8.9814814814814861E-3</v>
      </c>
      <c r="D14" s="98">
        <f t="shared" si="1"/>
        <v>4.4741697416974188E-2</v>
      </c>
      <c r="E14" s="100">
        <v>4.7453703703703709E-4</v>
      </c>
      <c r="F14" s="98">
        <f t="shared" si="0"/>
        <v>2.1210553543714438E-2</v>
      </c>
      <c r="G14" s="100">
        <f t="shared" si="2"/>
        <v>9.4560185185185233E-3</v>
      </c>
      <c r="H14" s="99">
        <f t="shared" si="3"/>
        <v>4.238211339938789E-2</v>
      </c>
    </row>
    <row r="15" spans="2:8" s="1" customFormat="1" x14ac:dyDescent="0.25">
      <c r="B15" s="8" t="s">
        <v>9</v>
      </c>
      <c r="C15" s="100">
        <v>1.4363425925925922E-2</v>
      </c>
      <c r="D15" s="98">
        <f t="shared" si="1"/>
        <v>7.1552121771217683E-2</v>
      </c>
      <c r="E15" s="100">
        <v>3.425925925925926E-3</v>
      </c>
      <c r="F15" s="98">
        <f t="shared" si="0"/>
        <v>0.15312984997413348</v>
      </c>
      <c r="G15" s="100">
        <f t="shared" si="2"/>
        <v>1.7789351851851848E-2</v>
      </c>
      <c r="H15" s="99">
        <f t="shared" si="3"/>
        <v>7.9732323494319635E-2</v>
      </c>
    </row>
    <row r="16" spans="2:8" s="1" customFormat="1" x14ac:dyDescent="0.25">
      <c r="B16" s="8" t="s">
        <v>1</v>
      </c>
      <c r="C16" s="100">
        <v>2.3495370370370371E-3</v>
      </c>
      <c r="D16" s="98">
        <f t="shared" si="1"/>
        <v>1.1704335793357933E-2</v>
      </c>
      <c r="E16" s="100">
        <v>1.2037037037037034E-3</v>
      </c>
      <c r="F16" s="98">
        <f t="shared" si="0"/>
        <v>5.3802379720641481E-2</v>
      </c>
      <c r="G16" s="100">
        <f t="shared" si="2"/>
        <v>3.5532407407407405E-3</v>
      </c>
      <c r="H16" s="99">
        <f t="shared" si="3"/>
        <v>1.5925714582144521E-2</v>
      </c>
    </row>
    <row r="17" spans="2:8" s="1" customFormat="1" x14ac:dyDescent="0.25">
      <c r="B17" s="8" t="s">
        <v>27</v>
      </c>
      <c r="C17" s="100">
        <v>1.1805555555555556E-3</v>
      </c>
      <c r="D17" s="98">
        <f t="shared" si="1"/>
        <v>5.8809963099630989E-3</v>
      </c>
      <c r="E17" s="100">
        <v>3.9351851851851852E-4</v>
      </c>
      <c r="F17" s="98">
        <f t="shared" si="0"/>
        <v>1.7589239524055875E-2</v>
      </c>
      <c r="G17" s="100">
        <f t="shared" si="2"/>
        <v>1.5740740740740741E-3</v>
      </c>
      <c r="H17" s="99">
        <f t="shared" ref="H17" si="4">G17/$G$30</f>
        <v>7.0550396845982253E-3</v>
      </c>
    </row>
    <row r="18" spans="2:8" s="1" customFormat="1" x14ac:dyDescent="0.25">
      <c r="B18" s="8" t="s">
        <v>16</v>
      </c>
      <c r="C18" s="100">
        <v>1.7129629629629628E-3</v>
      </c>
      <c r="D18" s="98">
        <f t="shared" si="1"/>
        <v>8.5332103321033182E-3</v>
      </c>
      <c r="E18" s="100"/>
      <c r="F18" s="98"/>
      <c r="G18" s="100">
        <f t="shared" si="2"/>
        <v>1.7129629629629628E-3</v>
      </c>
      <c r="H18" s="99">
        <f t="shared" si="3"/>
        <v>7.6775431861804203E-3</v>
      </c>
    </row>
    <row r="19" spans="2:8" s="1" customFormat="1" x14ac:dyDescent="0.25">
      <c r="B19" s="8" t="s">
        <v>4</v>
      </c>
      <c r="C19" s="100">
        <v>4.1319444444444442E-3</v>
      </c>
      <c r="D19" s="98">
        <f t="shared" si="1"/>
        <v>2.0583487084870844E-2</v>
      </c>
      <c r="E19" s="100"/>
      <c r="F19" s="98"/>
      <c r="G19" s="100">
        <f t="shared" si="2"/>
        <v>4.1319444444444442E-3</v>
      </c>
      <c r="H19" s="99">
        <f t="shared" si="3"/>
        <v>1.8519479172070339E-2</v>
      </c>
    </row>
    <row r="20" spans="2:8" s="1" customFormat="1" x14ac:dyDescent="0.25">
      <c r="B20" s="8" t="s">
        <v>14</v>
      </c>
      <c r="C20" s="100">
        <v>1.2152777777777778E-3</v>
      </c>
      <c r="D20" s="98">
        <f t="shared" si="1"/>
        <v>6.0539667896678953E-3</v>
      </c>
      <c r="E20" s="100"/>
      <c r="F20" s="98"/>
      <c r="G20" s="100">
        <f t="shared" si="2"/>
        <v>1.2152777777777778E-3</v>
      </c>
      <c r="H20" s="99">
        <f t="shared" si="3"/>
        <v>5.4469056388442181E-3</v>
      </c>
    </row>
    <row r="21" spans="2:8" s="1" customFormat="1" x14ac:dyDescent="0.25">
      <c r="B21" s="8" t="s">
        <v>11</v>
      </c>
      <c r="C21" s="100">
        <v>1.0763888888888889E-3</v>
      </c>
      <c r="D21" s="98">
        <f t="shared" si="1"/>
        <v>5.3620848708487079E-3</v>
      </c>
      <c r="E21" s="100"/>
      <c r="F21" s="98"/>
      <c r="G21" s="100">
        <f t="shared" si="2"/>
        <v>1.0763888888888889E-3</v>
      </c>
      <c r="H21" s="99">
        <f t="shared" si="3"/>
        <v>4.8244021372620214E-3</v>
      </c>
    </row>
    <row r="22" spans="2:8" s="1" customFormat="1" x14ac:dyDescent="0.25">
      <c r="B22" s="8" t="s">
        <v>15</v>
      </c>
      <c r="C22" s="100">
        <v>1.0300925925925926E-3</v>
      </c>
      <c r="D22" s="98">
        <f t="shared" si="1"/>
        <v>5.1314575645756448E-3</v>
      </c>
      <c r="E22" s="100">
        <v>3.9351851851851852E-4</v>
      </c>
      <c r="F22" s="98">
        <f t="shared" si="0"/>
        <v>1.7589239524055875E-2</v>
      </c>
      <c r="G22" s="100">
        <f t="shared" si="2"/>
        <v>1.4236111111111112E-3</v>
      </c>
      <c r="H22" s="99">
        <f t="shared" si="3"/>
        <v>6.3806608912175128E-3</v>
      </c>
    </row>
    <row r="23" spans="2:8" s="1" customFormat="1" x14ac:dyDescent="0.25">
      <c r="B23" s="8" t="s">
        <v>94</v>
      </c>
      <c r="C23" s="100">
        <v>2.0833333333333332E-4</v>
      </c>
      <c r="D23" s="98">
        <f t="shared" si="1"/>
        <v>1.0378228782287821E-3</v>
      </c>
      <c r="E23" s="100">
        <v>2.719907407407407E-3</v>
      </c>
      <c r="F23" s="98">
        <f t="shared" si="0"/>
        <v>0.12157268494568028</v>
      </c>
      <c r="G23" s="100">
        <f t="shared" si="2"/>
        <v>2.9282407407407404E-3</v>
      </c>
      <c r="H23" s="99">
        <f t="shared" ref="H23" si="5">G23/$G$30</f>
        <v>1.3124448825024638E-2</v>
      </c>
    </row>
    <row r="24" spans="2:8" s="1" customFormat="1" x14ac:dyDescent="0.25">
      <c r="B24" s="8" t="s">
        <v>12</v>
      </c>
      <c r="C24" s="100">
        <v>4.0509259259259258E-4</v>
      </c>
      <c r="D24" s="98">
        <f t="shared" si="1"/>
        <v>2.0179889298892984E-3</v>
      </c>
      <c r="E24" s="100"/>
      <c r="F24" s="98"/>
      <c r="G24" s="100">
        <f t="shared" si="2"/>
        <v>4.0509259259259258E-4</v>
      </c>
      <c r="H24" s="99">
        <f t="shared" si="3"/>
        <v>1.8156352129480725E-3</v>
      </c>
    </row>
    <row r="25" spans="2:8" s="1" customFormat="1" x14ac:dyDescent="0.25">
      <c r="B25" s="8" t="s">
        <v>5</v>
      </c>
      <c r="C25" s="100">
        <v>1.6666666666666668E-3</v>
      </c>
      <c r="D25" s="98">
        <f t="shared" si="1"/>
        <v>8.3025830258302569E-3</v>
      </c>
      <c r="E25" s="100"/>
      <c r="F25" s="98"/>
      <c r="G25" s="100">
        <f t="shared" si="2"/>
        <v>1.6666666666666668E-3</v>
      </c>
      <c r="H25" s="99">
        <f t="shared" si="3"/>
        <v>7.4700420189863564E-3</v>
      </c>
    </row>
    <row r="26" spans="2:8" s="1" customFormat="1" x14ac:dyDescent="0.25">
      <c r="B26" s="8" t="s">
        <v>6</v>
      </c>
      <c r="C26" s="100">
        <v>6.3796296296296323E-2</v>
      </c>
      <c r="D26" s="98">
        <f t="shared" si="1"/>
        <v>0.3178044280442805</v>
      </c>
      <c r="E26" s="100">
        <v>4.6759259259259254E-3</v>
      </c>
      <c r="F26" s="98">
        <f t="shared" ref="F26:F28" si="6">E26/$E$30</f>
        <v>0.20900155199172271</v>
      </c>
      <c r="G26" s="100">
        <f t="shared" si="2"/>
        <v>6.8472222222222254E-2</v>
      </c>
      <c r="H26" s="99">
        <f t="shared" si="3"/>
        <v>0.30689422628002294</v>
      </c>
    </row>
    <row r="27" spans="2:8" s="1" customFormat="1" x14ac:dyDescent="0.25">
      <c r="B27" s="8" t="s">
        <v>108</v>
      </c>
      <c r="C27" s="100">
        <v>4.8113425925925928E-2</v>
      </c>
      <c r="D27" s="98">
        <f t="shared" si="1"/>
        <v>0.23967942804428041</v>
      </c>
      <c r="E27" s="100">
        <v>2.0833333333333335E-4</v>
      </c>
      <c r="F27" s="98">
        <f t="shared" si="6"/>
        <v>9.3119503362648747E-3</v>
      </c>
      <c r="G27" s="100">
        <f t="shared" si="2"/>
        <v>4.8321759259259259E-2</v>
      </c>
      <c r="H27" s="99">
        <f t="shared" si="3"/>
        <v>0.21657934325880582</v>
      </c>
    </row>
    <row r="28" spans="2:8" s="1" customFormat="1" x14ac:dyDescent="0.25">
      <c r="B28" s="36" t="s">
        <v>17</v>
      </c>
      <c r="C28" s="110">
        <v>1.6435185185185183E-3</v>
      </c>
      <c r="D28" s="98">
        <f t="shared" si="1"/>
        <v>8.1872693726937253E-3</v>
      </c>
      <c r="E28" s="110">
        <v>4.282407407407407E-4</v>
      </c>
      <c r="F28" s="98">
        <f t="shared" si="6"/>
        <v>1.9141231246766685E-2</v>
      </c>
      <c r="G28" s="100">
        <f t="shared" si="2"/>
        <v>2.0717592592592589E-3</v>
      </c>
      <c r="H28" s="99">
        <f t="shared" ref="H28" si="7">G28/$G$30</f>
        <v>9.2856772319344274E-3</v>
      </c>
    </row>
    <row r="29" spans="2:8" s="1" customFormat="1" x14ac:dyDescent="0.25">
      <c r="B29" s="8"/>
      <c r="C29" s="101"/>
      <c r="D29" s="112"/>
      <c r="E29" s="101"/>
      <c r="F29" s="101"/>
      <c r="G29" s="101"/>
      <c r="H29" s="102"/>
    </row>
    <row r="30" spans="2:8" s="1" customFormat="1" x14ac:dyDescent="0.25">
      <c r="B30" s="37" t="s">
        <v>29</v>
      </c>
      <c r="C30" s="113">
        <f t="shared" ref="C30:H30" si="8">SUM(C7:C28)</f>
        <v>0.20074074074074078</v>
      </c>
      <c r="D30" s="114">
        <f t="shared" si="8"/>
        <v>1</v>
      </c>
      <c r="E30" s="113">
        <f t="shared" si="8"/>
        <v>2.2372685185185183E-2</v>
      </c>
      <c r="F30" s="114">
        <f t="shared" si="8"/>
        <v>1.0000000000000002</v>
      </c>
      <c r="G30" s="113">
        <f>SUM(G7:G28)</f>
        <v>0.22311342592592595</v>
      </c>
      <c r="H30" s="117">
        <f t="shared" si="8"/>
        <v>1</v>
      </c>
    </row>
    <row r="31" spans="2:8" s="1" customFormat="1" ht="66" customHeight="1" thickBot="1" x14ac:dyDescent="0.3">
      <c r="B31" s="141" t="s">
        <v>39</v>
      </c>
      <c r="C31" s="142"/>
      <c r="D31" s="142"/>
      <c r="E31" s="142"/>
      <c r="F31" s="143"/>
      <c r="G31" s="142"/>
      <c r="H31" s="143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&amp;R15</oddHeader>
  </headerFooter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="110" zoomScaleNormal="110" zoomScaleSheetLayoutView="100" zoomScalePageLayoutView="110" workbookViewId="0">
      <selection activeCell="L7" sqref="L7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44" t="s">
        <v>90</v>
      </c>
      <c r="C3" s="145"/>
      <c r="D3" s="145"/>
      <c r="E3" s="145"/>
      <c r="F3" s="146"/>
      <c r="G3" s="145"/>
      <c r="H3" s="146"/>
    </row>
    <row r="4" spans="2:8" s="1" customFormat="1" x14ac:dyDescent="0.25">
      <c r="B4" s="147" t="s">
        <v>131</v>
      </c>
      <c r="C4" s="148"/>
      <c r="D4" s="148"/>
      <c r="E4" s="148"/>
      <c r="F4" s="148"/>
      <c r="G4" s="148"/>
      <c r="H4" s="149"/>
    </row>
    <row r="5" spans="2:8" s="1" customFormat="1" x14ac:dyDescent="0.25">
      <c r="B5" s="2"/>
      <c r="C5" s="150" t="s">
        <v>36</v>
      </c>
      <c r="D5" s="148"/>
      <c r="E5" s="150" t="s">
        <v>37</v>
      </c>
      <c r="F5" s="165"/>
      <c r="G5" s="148" t="s">
        <v>38</v>
      </c>
      <c r="H5" s="149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100">
        <v>3.4259259259259251E-3</v>
      </c>
      <c r="D7" s="98">
        <f>C7/$C$30</f>
        <v>4.5583343599852168E-3</v>
      </c>
      <c r="E7" s="100">
        <v>4.7453703703703704E-4</v>
      </c>
      <c r="F7" s="98">
        <f t="shared" ref="F7:F28" si="0">E7/$E$30</f>
        <v>1.9976612746053402E-3</v>
      </c>
      <c r="G7" s="100">
        <f>E7+C7</f>
        <v>3.9004629629629623E-3</v>
      </c>
      <c r="H7" s="99">
        <f>G7/$G$30</f>
        <v>3.9433653171074183E-3</v>
      </c>
    </row>
    <row r="8" spans="2:8" s="1" customFormat="1" x14ac:dyDescent="0.25">
      <c r="B8" s="8" t="s">
        <v>13</v>
      </c>
      <c r="C8" s="100">
        <v>6.4814814814814822E-3</v>
      </c>
      <c r="D8" s="98">
        <f t="shared" ref="D8:D28" si="1">C8/$C$30</f>
        <v>8.6238758161882503E-3</v>
      </c>
      <c r="E8" s="100"/>
      <c r="F8" s="98"/>
      <c r="G8" s="100">
        <f t="shared" ref="G8:G28" si="2">E8+C8</f>
        <v>6.4814814814814822E-3</v>
      </c>
      <c r="H8" s="99">
        <f t="shared" ref="H8:H27" si="3">G8/$G$30</f>
        <v>6.552773227240816E-3</v>
      </c>
    </row>
    <row r="9" spans="2:8" s="1" customFormat="1" x14ac:dyDescent="0.25">
      <c r="B9" s="8" t="s">
        <v>0</v>
      </c>
      <c r="C9" s="100">
        <v>8.4976851851851873E-2</v>
      </c>
      <c r="D9" s="98">
        <f t="shared" si="1"/>
        <v>0.11306517186152526</v>
      </c>
      <c r="E9" s="100">
        <v>1.6076388888888894E-2</v>
      </c>
      <c r="F9" s="98">
        <f t="shared" si="0"/>
        <v>6.7676866107971176E-2</v>
      </c>
      <c r="G9" s="100">
        <f t="shared" si="2"/>
        <v>0.10105324074074076</v>
      </c>
      <c r="H9" s="99">
        <f t="shared" si="3"/>
        <v>0.10216475544114209</v>
      </c>
    </row>
    <row r="10" spans="2:8" s="1" customFormat="1" x14ac:dyDescent="0.25">
      <c r="B10" s="8" t="s">
        <v>8</v>
      </c>
      <c r="C10" s="100">
        <v>1.5439814814814814E-2</v>
      </c>
      <c r="D10" s="98">
        <f t="shared" si="1"/>
        <v>2.0543304176419867E-2</v>
      </c>
      <c r="E10" s="100">
        <v>6.7361111111111103E-3</v>
      </c>
      <c r="F10" s="98">
        <f t="shared" si="0"/>
        <v>2.835704541025141E-2</v>
      </c>
      <c r="G10" s="100">
        <f t="shared" si="2"/>
        <v>2.2175925925925925E-2</v>
      </c>
      <c r="H10" s="99">
        <f t="shared" si="3"/>
        <v>2.2419845541773932E-2</v>
      </c>
    </row>
    <row r="11" spans="2:8" s="1" customFormat="1" x14ac:dyDescent="0.25">
      <c r="B11" s="8" t="s">
        <v>26</v>
      </c>
      <c r="C11" s="100">
        <v>6.1111111111111114E-3</v>
      </c>
      <c r="D11" s="98">
        <f t="shared" si="1"/>
        <v>8.1310829124060652E-3</v>
      </c>
      <c r="E11" s="100">
        <v>2.0833333333333333E-3</v>
      </c>
      <c r="F11" s="98">
        <f t="shared" si="0"/>
        <v>8.7702202299746648E-3</v>
      </c>
      <c r="G11" s="100">
        <f t="shared" si="2"/>
        <v>8.1944444444444452E-3</v>
      </c>
      <c r="H11" s="99">
        <f t="shared" si="3"/>
        <v>8.2845775801544605E-3</v>
      </c>
    </row>
    <row r="12" spans="2:8" s="1" customFormat="1" x14ac:dyDescent="0.25">
      <c r="B12" s="8" t="s">
        <v>3</v>
      </c>
      <c r="C12" s="100">
        <v>1.0671296296296299E-2</v>
      </c>
      <c r="D12" s="98">
        <f t="shared" si="1"/>
        <v>1.4198595540224228E-2</v>
      </c>
      <c r="E12" s="100">
        <v>8.7731481481481497E-3</v>
      </c>
      <c r="F12" s="98">
        <f t="shared" si="0"/>
        <v>3.6932371857337762E-2</v>
      </c>
      <c r="G12" s="100">
        <f t="shared" si="2"/>
        <v>1.9444444444444448E-2</v>
      </c>
      <c r="H12" s="99">
        <f t="shared" si="3"/>
        <v>1.965831968172245E-2</v>
      </c>
    </row>
    <row r="13" spans="2:8" s="1" customFormat="1" x14ac:dyDescent="0.25">
      <c r="B13" s="8" t="s">
        <v>7</v>
      </c>
      <c r="C13" s="100">
        <v>3.6701388888888888E-2</v>
      </c>
      <c r="D13" s="98">
        <f t="shared" si="1"/>
        <v>4.8832696809165958E-2</v>
      </c>
      <c r="E13" s="100">
        <v>2.5868055555555547E-2</v>
      </c>
      <c r="F13" s="98">
        <f t="shared" si="0"/>
        <v>0.10889690118885205</v>
      </c>
      <c r="G13" s="100">
        <f t="shared" si="2"/>
        <v>6.2569444444444428E-2</v>
      </c>
      <c r="H13" s="99">
        <f t="shared" si="3"/>
        <v>6.3257664404399713E-2</v>
      </c>
    </row>
    <row r="14" spans="2:8" s="1" customFormat="1" x14ac:dyDescent="0.25">
      <c r="B14" s="8" t="s">
        <v>2</v>
      </c>
      <c r="C14" s="100">
        <v>2.8703703703703714E-2</v>
      </c>
      <c r="D14" s="98">
        <f t="shared" si="1"/>
        <v>3.8191450043119406E-2</v>
      </c>
      <c r="E14" s="100">
        <v>2.3611111111111111E-3</v>
      </c>
      <c r="F14" s="98">
        <f t="shared" si="0"/>
        <v>9.9395829273046191E-3</v>
      </c>
      <c r="G14" s="100">
        <f t="shared" si="2"/>
        <v>3.1064814814814826E-2</v>
      </c>
      <c r="H14" s="99">
        <f t="shared" si="3"/>
        <v>3.1406505967704203E-2</v>
      </c>
    </row>
    <row r="15" spans="2:8" s="1" customFormat="1" x14ac:dyDescent="0.25">
      <c r="B15" s="8" t="s">
        <v>9</v>
      </c>
      <c r="C15" s="100">
        <v>7.766203703703714E-2</v>
      </c>
      <c r="D15" s="98">
        <f t="shared" si="1"/>
        <v>0.10333251201182719</v>
      </c>
      <c r="E15" s="100">
        <v>2.6608796296296287E-2</v>
      </c>
      <c r="F15" s="98">
        <f t="shared" si="0"/>
        <v>0.11201520171506525</v>
      </c>
      <c r="G15" s="100">
        <f t="shared" si="2"/>
        <v>0.10427083333333342</v>
      </c>
      <c r="H15" s="99">
        <f t="shared" si="3"/>
        <v>0.10541773929323671</v>
      </c>
    </row>
    <row r="16" spans="2:8" s="1" customFormat="1" x14ac:dyDescent="0.25">
      <c r="B16" s="8" t="s">
        <v>1</v>
      </c>
      <c r="C16" s="100">
        <v>8.4027777777777764E-3</v>
      </c>
      <c r="D16" s="98">
        <f t="shared" si="1"/>
        <v>1.1180239004558336E-2</v>
      </c>
      <c r="E16" s="100">
        <v>7.6388888888888878E-3</v>
      </c>
      <c r="F16" s="98">
        <f t="shared" si="0"/>
        <v>3.2157474176573761E-2</v>
      </c>
      <c r="G16" s="100">
        <f t="shared" si="2"/>
        <v>1.6041666666666662E-2</v>
      </c>
      <c r="H16" s="99">
        <f t="shared" si="3"/>
        <v>1.6218113737421012E-2</v>
      </c>
    </row>
    <row r="17" spans="2:8" s="1" customFormat="1" x14ac:dyDescent="0.25">
      <c r="B17" s="8" t="s">
        <v>27</v>
      </c>
      <c r="C17" s="100">
        <v>8.518518518518519E-3</v>
      </c>
      <c r="D17" s="98">
        <f t="shared" si="1"/>
        <v>1.1334236786990271E-2</v>
      </c>
      <c r="E17" s="100">
        <v>1.195601851851852E-2</v>
      </c>
      <c r="F17" s="98">
        <f t="shared" si="0"/>
        <v>5.0331319430910161E-2</v>
      </c>
      <c r="G17" s="100">
        <f t="shared" si="2"/>
        <v>2.0474537037037041E-2</v>
      </c>
      <c r="H17" s="99">
        <f t="shared" si="3"/>
        <v>2.069974256962322E-2</v>
      </c>
    </row>
    <row r="18" spans="2:8" s="1" customFormat="1" x14ac:dyDescent="0.25">
      <c r="B18" s="8" t="s">
        <v>16</v>
      </c>
      <c r="C18" s="100">
        <v>3.0902777777777777E-3</v>
      </c>
      <c r="D18" s="98">
        <f t="shared" si="1"/>
        <v>4.111740790932612E-3</v>
      </c>
      <c r="E18" s="100">
        <v>6.2500000000000001E-4</v>
      </c>
      <c r="F18" s="98">
        <f t="shared" si="0"/>
        <v>2.6310660689923995E-3</v>
      </c>
      <c r="G18" s="100">
        <f t="shared" si="2"/>
        <v>3.7152777777777778E-3</v>
      </c>
      <c r="H18" s="99">
        <f t="shared" si="3"/>
        <v>3.7561432249005387E-3</v>
      </c>
    </row>
    <row r="19" spans="2:8" s="1" customFormat="1" x14ac:dyDescent="0.25">
      <c r="B19" s="8" t="s">
        <v>4</v>
      </c>
      <c r="C19" s="100">
        <v>2.3321759259259247E-2</v>
      </c>
      <c r="D19" s="98">
        <f t="shared" si="1"/>
        <v>3.1030553160034488E-2</v>
      </c>
      <c r="E19" s="100">
        <v>3.7384259259259259E-3</v>
      </c>
      <c r="F19" s="98">
        <f t="shared" si="0"/>
        <v>1.5737672968232315E-2</v>
      </c>
      <c r="G19" s="100">
        <f t="shared" si="2"/>
        <v>2.7060185185185173E-2</v>
      </c>
      <c r="H19" s="99">
        <f t="shared" si="3"/>
        <v>2.7357828223730393E-2</v>
      </c>
    </row>
    <row r="20" spans="2:8" s="1" customFormat="1" x14ac:dyDescent="0.25">
      <c r="B20" s="8" t="s">
        <v>14</v>
      </c>
      <c r="C20" s="100">
        <v>8.5648148148148133E-3</v>
      </c>
      <c r="D20" s="98">
        <f t="shared" si="1"/>
        <v>1.1395835899963042E-2</v>
      </c>
      <c r="E20" s="100">
        <v>7.3726851851851852E-3</v>
      </c>
      <c r="F20" s="98">
        <f t="shared" si="0"/>
        <v>3.1036834924965895E-2</v>
      </c>
      <c r="G20" s="100">
        <f t="shared" si="2"/>
        <v>1.59375E-2</v>
      </c>
      <c r="H20" s="99">
        <f t="shared" si="3"/>
        <v>1.6112801310554647E-2</v>
      </c>
    </row>
    <row r="21" spans="2:8" s="1" customFormat="1" x14ac:dyDescent="0.25">
      <c r="B21" s="8" t="s">
        <v>11</v>
      </c>
      <c r="C21" s="100">
        <v>4.6412037037037029E-3</v>
      </c>
      <c r="D21" s="98">
        <f t="shared" si="1"/>
        <v>6.1753110755205136E-3</v>
      </c>
      <c r="E21" s="100">
        <v>1.4155092592592594E-2</v>
      </c>
      <c r="F21" s="98">
        <f t="shared" si="0"/>
        <v>5.958877411810564E-2</v>
      </c>
      <c r="G21" s="100">
        <f t="shared" si="2"/>
        <v>1.8796296296296297E-2</v>
      </c>
      <c r="H21" s="99">
        <f t="shared" si="3"/>
        <v>1.9003042358998364E-2</v>
      </c>
    </row>
    <row r="22" spans="2:8" s="1" customFormat="1" x14ac:dyDescent="0.25">
      <c r="B22" s="8" t="s">
        <v>15</v>
      </c>
      <c r="C22" s="100">
        <v>6.9328703703703705E-3</v>
      </c>
      <c r="D22" s="98">
        <f t="shared" si="1"/>
        <v>9.2244671676727889E-3</v>
      </c>
      <c r="E22" s="100">
        <v>8.1481481481481474E-3</v>
      </c>
      <c r="F22" s="98">
        <f t="shared" si="0"/>
        <v>3.4301305788345351E-2</v>
      </c>
      <c r="G22" s="100">
        <f t="shared" si="2"/>
        <v>1.5081018518518518E-2</v>
      </c>
      <c r="H22" s="99">
        <f t="shared" si="3"/>
        <v>1.5246899134097824E-2</v>
      </c>
    </row>
    <row r="23" spans="2:8" s="1" customFormat="1" x14ac:dyDescent="0.25">
      <c r="B23" s="8" t="s">
        <v>94</v>
      </c>
      <c r="C23" s="100">
        <v>6.0416666666666657E-3</v>
      </c>
      <c r="D23" s="98">
        <f t="shared" si="1"/>
        <v>8.038684242946903E-3</v>
      </c>
      <c r="E23" s="100">
        <v>8.067129629629629E-3</v>
      </c>
      <c r="F23" s="98">
        <f t="shared" si="0"/>
        <v>3.3960241668290779E-2</v>
      </c>
      <c r="G23" s="100">
        <f t="shared" si="2"/>
        <v>1.4108796296296295E-2</v>
      </c>
      <c r="H23" s="99">
        <f t="shared" si="3"/>
        <v>1.4263983150011702E-2</v>
      </c>
    </row>
    <row r="24" spans="2:8" s="1" customFormat="1" x14ac:dyDescent="0.25">
      <c r="B24" s="8" t="s">
        <v>12</v>
      </c>
      <c r="C24" s="100">
        <v>1.6435185185185185E-3</v>
      </c>
      <c r="D24" s="98">
        <f t="shared" si="1"/>
        <v>2.1867685105334492E-3</v>
      </c>
      <c r="E24" s="100"/>
      <c r="F24" s="98"/>
      <c r="G24" s="100">
        <f t="shared" si="2"/>
        <v>1.6435185185185185E-3</v>
      </c>
      <c r="H24" s="99">
        <f t="shared" si="3"/>
        <v>1.6615960683360638E-3</v>
      </c>
    </row>
    <row r="25" spans="2:8" s="1" customFormat="1" x14ac:dyDescent="0.25">
      <c r="B25" s="8" t="s">
        <v>5</v>
      </c>
      <c r="C25" s="100">
        <v>7.1875000000000003E-3</v>
      </c>
      <c r="D25" s="98">
        <f t="shared" si="1"/>
        <v>9.5632622890230411E-3</v>
      </c>
      <c r="E25" s="100">
        <v>1.4814814814814814E-3</v>
      </c>
      <c r="F25" s="98">
        <f t="shared" si="0"/>
        <v>6.2366010524264274E-3</v>
      </c>
      <c r="G25" s="100">
        <f t="shared" si="2"/>
        <v>8.6689814814814824E-3</v>
      </c>
      <c r="H25" s="99">
        <f t="shared" si="3"/>
        <v>8.7643341914345908E-3</v>
      </c>
    </row>
    <row r="26" spans="2:8" s="1" customFormat="1" x14ac:dyDescent="0.25">
      <c r="B26" s="8" t="s">
        <v>6</v>
      </c>
      <c r="C26" s="100">
        <v>0.28442129629629609</v>
      </c>
      <c r="D26" s="98">
        <f t="shared" si="1"/>
        <v>0.37843415054823193</v>
      </c>
      <c r="E26" s="100">
        <v>6.1261574074074079E-2</v>
      </c>
      <c r="F26" s="98">
        <f t="shared" si="0"/>
        <v>0.25789319820697726</v>
      </c>
      <c r="G26" s="100">
        <f t="shared" si="2"/>
        <v>0.34568287037037015</v>
      </c>
      <c r="H26" s="99">
        <f t="shared" si="3"/>
        <v>0.34948513924643088</v>
      </c>
    </row>
    <row r="27" spans="2:8" s="1" customFormat="1" x14ac:dyDescent="0.25">
      <c r="B27" s="8" t="s">
        <v>108</v>
      </c>
      <c r="C27" s="100">
        <v>0.11818287037037038</v>
      </c>
      <c r="D27" s="98">
        <f t="shared" si="1"/>
        <v>0.15724713564124684</v>
      </c>
      <c r="E27" s="100">
        <v>1.3865740740740741E-2</v>
      </c>
      <c r="F27" s="98">
        <f t="shared" si="0"/>
        <v>5.8370687975053598E-2</v>
      </c>
      <c r="G27" s="100">
        <f t="shared" si="2"/>
        <v>0.13204861111111113</v>
      </c>
      <c r="H27" s="99">
        <f t="shared" si="3"/>
        <v>0.13350105312426869</v>
      </c>
    </row>
    <row r="28" spans="2:8" s="1" customFormat="1" x14ac:dyDescent="0.25">
      <c r="B28" s="36" t="s">
        <v>17</v>
      </c>
      <c r="C28" s="110">
        <v>4.5138888888888887E-4</v>
      </c>
      <c r="D28" s="98">
        <f t="shared" si="1"/>
        <v>6.0059135148453878E-4</v>
      </c>
      <c r="E28" s="110">
        <v>1.0254629629629631E-2</v>
      </c>
      <c r="F28" s="98">
        <f t="shared" si="0"/>
        <v>4.3168972909764187E-2</v>
      </c>
      <c r="G28" s="100">
        <f t="shared" si="2"/>
        <v>1.0706018518518519E-2</v>
      </c>
      <c r="H28" s="99">
        <f t="shared" ref="H28" si="4">G28/$G$30</f>
        <v>1.0823777205710275E-2</v>
      </c>
    </row>
    <row r="29" spans="2:8" s="1" customFormat="1" x14ac:dyDescent="0.25">
      <c r="B29" s="8"/>
      <c r="C29" s="101"/>
      <c r="D29" s="112"/>
      <c r="E29" s="101"/>
      <c r="F29" s="101"/>
      <c r="G29" s="101"/>
      <c r="H29" s="102"/>
    </row>
    <row r="30" spans="2:8" s="1" customFormat="1" x14ac:dyDescent="0.25">
      <c r="B30" s="37" t="s">
        <v>29</v>
      </c>
      <c r="C30" s="113">
        <f t="shared" ref="C30:H30" si="5">SUM(C7:C28)</f>
        <v>0.75157407407407384</v>
      </c>
      <c r="D30" s="114">
        <f t="shared" si="5"/>
        <v>1.0000000000000002</v>
      </c>
      <c r="E30" s="113">
        <f t="shared" si="5"/>
        <v>0.23754629629629628</v>
      </c>
      <c r="F30" s="114">
        <f t="shared" si="5"/>
        <v>1</v>
      </c>
      <c r="G30" s="113">
        <f t="shared" si="5"/>
        <v>0.98912037037037026</v>
      </c>
      <c r="H30" s="117">
        <f t="shared" si="5"/>
        <v>1</v>
      </c>
    </row>
    <row r="31" spans="2:8" s="1" customFormat="1" ht="66" customHeight="1" thickBot="1" x14ac:dyDescent="0.3">
      <c r="B31" s="141" t="s">
        <v>39</v>
      </c>
      <c r="C31" s="142"/>
      <c r="D31" s="142"/>
      <c r="E31" s="142"/>
      <c r="F31" s="143"/>
      <c r="G31" s="142"/>
      <c r="H31" s="143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&amp;R19</oddHeader>
  </headerFooter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B1" zoomScale="110" zoomScaleNormal="110" zoomScaleSheetLayoutView="100" zoomScalePageLayoutView="110" workbookViewId="0">
      <selection activeCell="L7" sqref="L7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44" t="s">
        <v>91</v>
      </c>
      <c r="C3" s="145"/>
      <c r="D3" s="145"/>
      <c r="E3" s="145"/>
      <c r="F3" s="146"/>
      <c r="G3" s="145"/>
      <c r="H3" s="146"/>
    </row>
    <row r="4" spans="2:8" s="1" customFormat="1" x14ac:dyDescent="0.25">
      <c r="B4" s="147" t="s">
        <v>131</v>
      </c>
      <c r="C4" s="148"/>
      <c r="D4" s="148"/>
      <c r="E4" s="148"/>
      <c r="F4" s="148"/>
      <c r="G4" s="148"/>
      <c r="H4" s="149"/>
    </row>
    <row r="5" spans="2:8" s="1" customFormat="1" x14ac:dyDescent="0.25">
      <c r="B5" s="2"/>
      <c r="C5" s="150" t="s">
        <v>36</v>
      </c>
      <c r="D5" s="148"/>
      <c r="E5" s="150" t="s">
        <v>37</v>
      </c>
      <c r="F5" s="165"/>
      <c r="G5" s="148" t="s">
        <v>38</v>
      </c>
      <c r="H5" s="149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100">
        <v>1.3888888888888889E-4</v>
      </c>
      <c r="D7" s="98">
        <f t="shared" ref="D7:D28" si="0">C7/$C$30</f>
        <v>1.3287565053703907E-3</v>
      </c>
      <c r="E7" s="100"/>
      <c r="F7" s="98"/>
      <c r="G7" s="100">
        <f>C7</f>
        <v>1.3888888888888889E-4</v>
      </c>
      <c r="H7" s="99">
        <f t="shared" ref="H7:H28" si="1">G7/$G$30</f>
        <v>1.3287565053703907E-3</v>
      </c>
    </row>
    <row r="8" spans="2:8" s="1" customFormat="1" x14ac:dyDescent="0.25">
      <c r="B8" s="8" t="s">
        <v>13</v>
      </c>
      <c r="C8" s="100">
        <v>8.1018518518518516E-4</v>
      </c>
      <c r="D8" s="98">
        <f t="shared" si="0"/>
        <v>7.7510796146606125E-3</v>
      </c>
      <c r="E8" s="100"/>
      <c r="F8" s="98"/>
      <c r="G8" s="100">
        <f t="shared" ref="G8:G28" si="2">C8</f>
        <v>8.1018518518518516E-4</v>
      </c>
      <c r="H8" s="99">
        <f t="shared" si="1"/>
        <v>7.7510796146606125E-3</v>
      </c>
    </row>
    <row r="9" spans="2:8" s="1" customFormat="1" x14ac:dyDescent="0.25">
      <c r="B9" s="8" t="s">
        <v>0</v>
      </c>
      <c r="C9" s="100">
        <v>1.5960648148148151E-2</v>
      </c>
      <c r="D9" s="98">
        <f t="shared" si="0"/>
        <v>0.15269626840881409</v>
      </c>
      <c r="E9" s="100"/>
      <c r="F9" s="98"/>
      <c r="G9" s="100">
        <f t="shared" si="2"/>
        <v>1.5960648148148151E-2</v>
      </c>
      <c r="H9" s="99">
        <f t="shared" si="1"/>
        <v>0.15269626840881409</v>
      </c>
    </row>
    <row r="10" spans="2:8" s="1" customFormat="1" x14ac:dyDescent="0.25">
      <c r="B10" s="8" t="s">
        <v>8</v>
      </c>
      <c r="C10" s="100">
        <v>3.9583333333333319E-3</v>
      </c>
      <c r="D10" s="98">
        <f t="shared" si="0"/>
        <v>3.786956040305612E-2</v>
      </c>
      <c r="E10" s="100"/>
      <c r="F10" s="98"/>
      <c r="G10" s="100">
        <f t="shared" si="2"/>
        <v>3.9583333333333319E-3</v>
      </c>
      <c r="H10" s="99">
        <f t="shared" si="1"/>
        <v>3.786956040305612E-2</v>
      </c>
    </row>
    <row r="11" spans="2:8" s="1" customFormat="1" x14ac:dyDescent="0.25">
      <c r="B11" s="8" t="s">
        <v>26</v>
      </c>
      <c r="C11" s="100">
        <v>1.4814814814814816E-3</v>
      </c>
      <c r="D11" s="98">
        <f t="shared" si="0"/>
        <v>1.4173402723950837E-2</v>
      </c>
      <c r="E11" s="100"/>
      <c r="F11" s="98"/>
      <c r="G11" s="100">
        <f t="shared" si="2"/>
        <v>1.4814814814814816E-3</v>
      </c>
      <c r="H11" s="99">
        <f t="shared" si="1"/>
        <v>1.4173402723950837E-2</v>
      </c>
    </row>
    <row r="12" spans="2:8" s="1" customFormat="1" x14ac:dyDescent="0.25">
      <c r="B12" s="8" t="s">
        <v>3</v>
      </c>
      <c r="C12" s="100">
        <v>1.9791666666666668E-3</v>
      </c>
      <c r="D12" s="98">
        <f t="shared" si="0"/>
        <v>1.893478020152807E-2</v>
      </c>
      <c r="E12" s="100"/>
      <c r="F12" s="98"/>
      <c r="G12" s="100">
        <f t="shared" si="2"/>
        <v>1.9791666666666668E-3</v>
      </c>
      <c r="H12" s="99">
        <f t="shared" si="1"/>
        <v>1.893478020152807E-2</v>
      </c>
    </row>
    <row r="13" spans="2:8" s="1" customFormat="1" x14ac:dyDescent="0.25">
      <c r="B13" s="8" t="s">
        <v>7</v>
      </c>
      <c r="C13" s="100">
        <v>3.4837962962962956E-3</v>
      </c>
      <c r="D13" s="98">
        <f t="shared" si="0"/>
        <v>3.332964234304063E-2</v>
      </c>
      <c r="E13" s="100"/>
      <c r="F13" s="98"/>
      <c r="G13" s="100">
        <f t="shared" si="2"/>
        <v>3.4837962962962956E-3</v>
      </c>
      <c r="H13" s="99">
        <f t="shared" si="1"/>
        <v>3.332964234304063E-2</v>
      </c>
    </row>
    <row r="14" spans="2:8" s="1" customFormat="1" x14ac:dyDescent="0.25">
      <c r="B14" s="8" t="s">
        <v>2</v>
      </c>
      <c r="C14" s="100">
        <v>4.2939814814814802E-3</v>
      </c>
      <c r="D14" s="98">
        <f t="shared" si="0"/>
        <v>4.1080721957701238E-2</v>
      </c>
      <c r="E14" s="100"/>
      <c r="F14" s="98"/>
      <c r="G14" s="100">
        <f t="shared" si="2"/>
        <v>4.2939814814814802E-3</v>
      </c>
      <c r="H14" s="99">
        <f t="shared" si="1"/>
        <v>4.1080721957701238E-2</v>
      </c>
    </row>
    <row r="15" spans="2:8" s="1" customFormat="1" x14ac:dyDescent="0.25">
      <c r="B15" s="8" t="s">
        <v>9</v>
      </c>
      <c r="C15" s="100">
        <v>8.6458333333333283E-3</v>
      </c>
      <c r="D15" s="98">
        <f t="shared" si="0"/>
        <v>8.2715092459306777E-2</v>
      </c>
      <c r="E15" s="100"/>
      <c r="F15" s="98"/>
      <c r="G15" s="100">
        <f t="shared" si="2"/>
        <v>8.6458333333333283E-3</v>
      </c>
      <c r="H15" s="99">
        <f t="shared" si="1"/>
        <v>8.2715092459306777E-2</v>
      </c>
    </row>
    <row r="16" spans="2:8" s="1" customFormat="1" x14ac:dyDescent="0.25">
      <c r="B16" s="8" t="s">
        <v>1</v>
      </c>
      <c r="C16" s="100">
        <v>2.650462962962963E-3</v>
      </c>
      <c r="D16" s="98">
        <f t="shared" si="0"/>
        <v>2.535710331081829E-2</v>
      </c>
      <c r="E16" s="100"/>
      <c r="F16" s="98"/>
      <c r="G16" s="100">
        <f t="shared" si="2"/>
        <v>2.650462962962963E-3</v>
      </c>
      <c r="H16" s="99">
        <f t="shared" si="1"/>
        <v>2.535710331081829E-2</v>
      </c>
    </row>
    <row r="17" spans="2:8" s="1" customFormat="1" x14ac:dyDescent="0.25">
      <c r="B17" s="8" t="s">
        <v>27</v>
      </c>
      <c r="C17" s="100">
        <v>4.9768518518518521E-4</v>
      </c>
      <c r="D17" s="98">
        <f t="shared" si="0"/>
        <v>4.7613774775772336E-3</v>
      </c>
      <c r="E17" s="100"/>
      <c r="F17" s="98"/>
      <c r="G17" s="100">
        <f t="shared" si="2"/>
        <v>4.9768518518518521E-4</v>
      </c>
      <c r="H17" s="99">
        <f t="shared" si="1"/>
        <v>4.7613774775772336E-3</v>
      </c>
    </row>
    <row r="18" spans="2:8" s="1" customFormat="1" x14ac:dyDescent="0.25">
      <c r="B18" s="8" t="s">
        <v>16</v>
      </c>
      <c r="C18" s="100">
        <v>1.5393518518518521E-3</v>
      </c>
      <c r="D18" s="98">
        <f t="shared" si="0"/>
        <v>1.4727051267855167E-2</v>
      </c>
      <c r="E18" s="100"/>
      <c r="F18" s="98"/>
      <c r="G18" s="100">
        <f t="shared" si="2"/>
        <v>1.5393518518518521E-3</v>
      </c>
      <c r="H18" s="99">
        <f t="shared" si="1"/>
        <v>1.4727051267855167E-2</v>
      </c>
    </row>
    <row r="19" spans="2:8" s="1" customFormat="1" x14ac:dyDescent="0.25">
      <c r="B19" s="8" t="s">
        <v>4</v>
      </c>
      <c r="C19" s="100">
        <v>2.5462962962962965E-3</v>
      </c>
      <c r="D19" s="98">
        <f t="shared" si="0"/>
        <v>2.4360535931790498E-2</v>
      </c>
      <c r="E19" s="100"/>
      <c r="F19" s="98"/>
      <c r="G19" s="100">
        <f t="shared" si="2"/>
        <v>2.5462962962962965E-3</v>
      </c>
      <c r="H19" s="99">
        <f t="shared" si="1"/>
        <v>2.4360535931790498E-2</v>
      </c>
    </row>
    <row r="20" spans="2:8" s="1" customFormat="1" x14ac:dyDescent="0.25">
      <c r="B20" s="8" t="s">
        <v>14</v>
      </c>
      <c r="C20" s="100">
        <v>1.8055555555555555E-3</v>
      </c>
      <c r="D20" s="98">
        <f t="shared" si="0"/>
        <v>1.7273834569815079E-2</v>
      </c>
      <c r="E20" s="100"/>
      <c r="F20" s="98"/>
      <c r="G20" s="100">
        <f t="shared" si="2"/>
        <v>1.8055555555555555E-3</v>
      </c>
      <c r="H20" s="99">
        <f t="shared" si="1"/>
        <v>1.7273834569815079E-2</v>
      </c>
    </row>
    <row r="21" spans="2:8" s="1" customFormat="1" x14ac:dyDescent="0.25">
      <c r="B21" s="8" t="s">
        <v>11</v>
      </c>
      <c r="C21" s="100">
        <v>7.7546296296296304E-4</v>
      </c>
      <c r="D21" s="98">
        <f t="shared" si="0"/>
        <v>7.4188904883180154E-3</v>
      </c>
      <c r="E21" s="100"/>
      <c r="F21" s="98"/>
      <c r="G21" s="100">
        <f t="shared" si="2"/>
        <v>7.7546296296296304E-4</v>
      </c>
      <c r="H21" s="99">
        <f t="shared" si="1"/>
        <v>7.4188904883180154E-3</v>
      </c>
    </row>
    <row r="22" spans="2:8" s="1" customFormat="1" x14ac:dyDescent="0.25">
      <c r="B22" s="8" t="s">
        <v>15</v>
      </c>
      <c r="C22" s="100">
        <v>1.8518518518518518E-4</v>
      </c>
      <c r="D22" s="98">
        <f t="shared" si="0"/>
        <v>1.7716753404938541E-3</v>
      </c>
      <c r="E22" s="100"/>
      <c r="F22" s="98"/>
      <c r="G22" s="100">
        <f t="shared" si="2"/>
        <v>1.8518518518518518E-4</v>
      </c>
      <c r="H22" s="99">
        <f t="shared" si="1"/>
        <v>1.7716753404938541E-3</v>
      </c>
    </row>
    <row r="23" spans="2:8" s="1" customFormat="1" x14ac:dyDescent="0.25">
      <c r="B23" s="8" t="s">
        <v>94</v>
      </c>
      <c r="C23" s="100">
        <v>1.3888888888888889E-4</v>
      </c>
      <c r="D23" s="98">
        <f t="shared" si="0"/>
        <v>1.3287565053703907E-3</v>
      </c>
      <c r="E23" s="103"/>
      <c r="F23" s="98"/>
      <c r="G23" s="100">
        <f t="shared" si="2"/>
        <v>1.3888888888888889E-4</v>
      </c>
      <c r="H23" s="99">
        <f t="shared" si="1"/>
        <v>1.3287565053703907E-3</v>
      </c>
    </row>
    <row r="24" spans="2:8" s="1" customFormat="1" x14ac:dyDescent="0.25">
      <c r="B24" s="8" t="s">
        <v>12</v>
      </c>
      <c r="C24" s="100">
        <v>6.018518518518519E-4</v>
      </c>
      <c r="D24" s="98">
        <f t="shared" si="0"/>
        <v>5.7579448566050274E-3</v>
      </c>
      <c r="E24" s="118"/>
      <c r="F24" s="98"/>
      <c r="G24" s="100">
        <f t="shared" ref="G24" si="3">C24</f>
        <v>6.018518518518519E-4</v>
      </c>
      <c r="H24" s="99">
        <f t="shared" ref="H24" si="4">G24/$G$30</f>
        <v>5.7579448566050274E-3</v>
      </c>
    </row>
    <row r="25" spans="2:8" s="1" customFormat="1" x14ac:dyDescent="0.25">
      <c r="B25" s="8" t="s">
        <v>5</v>
      </c>
      <c r="C25" s="100">
        <v>2.0833333333333332E-4</v>
      </c>
      <c r="D25" s="98">
        <f t="shared" si="0"/>
        <v>1.9931347580555859E-3</v>
      </c>
      <c r="E25" s="85"/>
      <c r="F25" s="98"/>
      <c r="G25" s="100">
        <f t="shared" si="2"/>
        <v>2.0833333333333332E-4</v>
      </c>
      <c r="H25" s="99">
        <f t="shared" si="1"/>
        <v>1.9931347580555859E-3</v>
      </c>
    </row>
    <row r="26" spans="2:8" s="1" customFormat="1" x14ac:dyDescent="0.25">
      <c r="B26" s="8" t="s">
        <v>6</v>
      </c>
      <c r="C26" s="100">
        <v>2.6296296296296314E-2</v>
      </c>
      <c r="D26" s="98">
        <f t="shared" si="0"/>
        <v>0.2515778983501275</v>
      </c>
      <c r="E26" s="119"/>
      <c r="F26" s="98"/>
      <c r="G26" s="100">
        <f t="shared" si="2"/>
        <v>2.6296296296296314E-2</v>
      </c>
      <c r="H26" s="99">
        <f t="shared" si="1"/>
        <v>0.2515778983501275</v>
      </c>
    </row>
    <row r="27" spans="2:8" s="1" customFormat="1" x14ac:dyDescent="0.25">
      <c r="B27" s="8" t="s">
        <v>108</v>
      </c>
      <c r="C27" s="100">
        <v>2.4456018518518523E-2</v>
      </c>
      <c r="D27" s="98">
        <f t="shared" si="0"/>
        <v>0.23397187465396968</v>
      </c>
      <c r="E27" s="100"/>
      <c r="F27" s="98"/>
      <c r="G27" s="100">
        <f t="shared" si="2"/>
        <v>2.4456018518518523E-2</v>
      </c>
      <c r="H27" s="99">
        <f t="shared" si="1"/>
        <v>0.23397187465396968</v>
      </c>
    </row>
    <row r="28" spans="2:8" s="1" customFormat="1" x14ac:dyDescent="0.25">
      <c r="B28" s="36" t="s">
        <v>17</v>
      </c>
      <c r="C28" s="110">
        <v>2.0717592592592593E-3</v>
      </c>
      <c r="D28" s="98">
        <f t="shared" si="0"/>
        <v>1.9820617871774995E-2</v>
      </c>
      <c r="E28" s="110"/>
      <c r="F28" s="98"/>
      <c r="G28" s="100">
        <f t="shared" si="2"/>
        <v>2.0717592592592593E-3</v>
      </c>
      <c r="H28" s="99">
        <f t="shared" si="1"/>
        <v>1.9820617871774995E-2</v>
      </c>
    </row>
    <row r="29" spans="2:8" s="1" customFormat="1" x14ac:dyDescent="0.25">
      <c r="B29" s="8"/>
      <c r="C29" s="101"/>
      <c r="D29" s="112"/>
      <c r="E29" s="101"/>
      <c r="F29" s="101"/>
      <c r="G29" s="101"/>
      <c r="H29" s="102"/>
    </row>
    <row r="30" spans="2:8" s="1" customFormat="1" x14ac:dyDescent="0.25">
      <c r="B30" s="37" t="s">
        <v>29</v>
      </c>
      <c r="C30" s="113">
        <f>SUM(C7:C28)</f>
        <v>0.10452546296296297</v>
      </c>
      <c r="D30" s="114">
        <f>SUM(D7:D28)</f>
        <v>1</v>
      </c>
      <c r="E30" s="113"/>
      <c r="F30" s="114"/>
      <c r="G30" s="113">
        <f>SUM(G7:G28)</f>
        <v>0.10452546296296297</v>
      </c>
      <c r="H30" s="117">
        <f>SUM(H7:H28)</f>
        <v>1</v>
      </c>
    </row>
    <row r="31" spans="2:8" s="1" customFormat="1" ht="66" customHeight="1" thickBot="1" x14ac:dyDescent="0.3">
      <c r="B31" s="141" t="s">
        <v>39</v>
      </c>
      <c r="C31" s="142"/>
      <c r="D31" s="142"/>
      <c r="E31" s="142"/>
      <c r="F31" s="143"/>
      <c r="G31" s="142"/>
      <c r="H31" s="143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&amp;R12</oddHeader>
  </headerFooter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="110" zoomScaleNormal="110" zoomScaleSheetLayoutView="100" zoomScalePageLayoutView="110" workbookViewId="0">
      <selection activeCell="L7" sqref="L7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44" t="s">
        <v>92</v>
      </c>
      <c r="C3" s="145"/>
      <c r="D3" s="145"/>
      <c r="E3" s="145"/>
      <c r="F3" s="146"/>
      <c r="G3" s="145"/>
      <c r="H3" s="146"/>
    </row>
    <row r="4" spans="2:8" s="1" customFormat="1" x14ac:dyDescent="0.25">
      <c r="B4" s="147" t="s">
        <v>131</v>
      </c>
      <c r="C4" s="148"/>
      <c r="D4" s="148"/>
      <c r="E4" s="148"/>
      <c r="F4" s="148"/>
      <c r="G4" s="148"/>
      <c r="H4" s="149"/>
    </row>
    <row r="5" spans="2:8" s="1" customFormat="1" x14ac:dyDescent="0.25">
      <c r="B5" s="2"/>
      <c r="C5" s="150" t="s">
        <v>36</v>
      </c>
      <c r="D5" s="148"/>
      <c r="E5" s="150" t="s">
        <v>37</v>
      </c>
      <c r="F5" s="165"/>
      <c r="G5" s="148" t="s">
        <v>38</v>
      </c>
      <c r="H5" s="149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100"/>
      <c r="D7" s="98"/>
      <c r="E7" s="100"/>
      <c r="F7" s="98"/>
      <c r="G7" s="100"/>
      <c r="H7" s="99"/>
    </row>
    <row r="8" spans="2:8" s="1" customFormat="1" x14ac:dyDescent="0.25">
      <c r="B8" s="8" t="s">
        <v>13</v>
      </c>
      <c r="C8" s="100">
        <v>5.509259259259258E-3</v>
      </c>
      <c r="D8" s="98">
        <f t="shared" ref="D8:D27" si="0">C8/$C$30</f>
        <v>4.1060676638545275E-3</v>
      </c>
      <c r="E8" s="100"/>
      <c r="F8" s="98"/>
      <c r="G8" s="100">
        <f t="shared" ref="G8:G28" si="1">C8+E8</f>
        <v>5.509259259259258E-3</v>
      </c>
      <c r="H8" s="99">
        <f t="shared" ref="H8:H28" si="2">G8/$G$30</f>
        <v>3.5933477771822415E-3</v>
      </c>
    </row>
    <row r="9" spans="2:8" s="1" customFormat="1" x14ac:dyDescent="0.25">
      <c r="B9" s="8" t="s">
        <v>0</v>
      </c>
      <c r="C9" s="100">
        <v>0.18556712962962943</v>
      </c>
      <c r="D9" s="98">
        <f t="shared" si="0"/>
        <v>0.13830374549281424</v>
      </c>
      <c r="E9" s="100">
        <v>3.9976851851851875E-2</v>
      </c>
      <c r="F9" s="98">
        <f t="shared" ref="F9:F28" si="3">E9/$E$30</f>
        <v>0.20881446103621315</v>
      </c>
      <c r="G9" s="100">
        <f t="shared" si="1"/>
        <v>0.2255439814814813</v>
      </c>
      <c r="H9" s="99">
        <f t="shared" si="2"/>
        <v>0.14710833641586199</v>
      </c>
    </row>
    <row r="10" spans="2:8" s="1" customFormat="1" x14ac:dyDescent="0.25">
      <c r="B10" s="8" t="s">
        <v>8</v>
      </c>
      <c r="C10" s="100">
        <v>1.8715277777777779E-2</v>
      </c>
      <c r="D10" s="98">
        <f t="shared" si="0"/>
        <v>1.3948553387505825E-2</v>
      </c>
      <c r="E10" s="100">
        <v>6.1689814814814793E-3</v>
      </c>
      <c r="F10" s="98">
        <f t="shared" si="3"/>
        <v>3.2222961126896786E-2</v>
      </c>
      <c r="G10" s="100">
        <f t="shared" si="1"/>
        <v>2.4884259259259259E-2</v>
      </c>
      <c r="H10" s="99">
        <f t="shared" si="2"/>
        <v>1.6230457396936598E-2</v>
      </c>
    </row>
    <row r="11" spans="2:8" s="1" customFormat="1" x14ac:dyDescent="0.25">
      <c r="B11" s="8" t="s">
        <v>26</v>
      </c>
      <c r="C11" s="100">
        <v>8.7847222222222215E-3</v>
      </c>
      <c r="D11" s="98">
        <f t="shared" si="0"/>
        <v>6.5472801614823248E-3</v>
      </c>
      <c r="E11" s="100"/>
      <c r="F11" s="98"/>
      <c r="G11" s="100">
        <f t="shared" si="1"/>
        <v>8.7847222222222215E-3</v>
      </c>
      <c r="H11" s="99">
        <f t="shared" si="2"/>
        <v>5.7297289136162225E-3</v>
      </c>
    </row>
    <row r="12" spans="2:8" s="1" customFormat="1" x14ac:dyDescent="0.25">
      <c r="B12" s="8" t="s">
        <v>3</v>
      </c>
      <c r="C12" s="100">
        <v>1.1377314814814809E-2</v>
      </c>
      <c r="D12" s="98">
        <f t="shared" si="0"/>
        <v>8.4795472974138631E-3</v>
      </c>
      <c r="E12" s="100">
        <v>1.0995370370370369E-3</v>
      </c>
      <c r="F12" s="98">
        <f t="shared" si="3"/>
        <v>5.7433045160510234E-3</v>
      </c>
      <c r="G12" s="100">
        <f t="shared" si="1"/>
        <v>1.2476851851851847E-2</v>
      </c>
      <c r="H12" s="99">
        <f t="shared" si="2"/>
        <v>8.1378758483244863E-3</v>
      </c>
    </row>
    <row r="13" spans="2:8" s="1" customFormat="1" x14ac:dyDescent="0.25">
      <c r="B13" s="8" t="s">
        <v>7</v>
      </c>
      <c r="C13" s="100">
        <v>5.5474537037037065E-2</v>
      </c>
      <c r="D13" s="98">
        <f t="shared" si="0"/>
        <v>4.1345340993392363E-2</v>
      </c>
      <c r="E13" s="100">
        <v>2.9826388888888878E-2</v>
      </c>
      <c r="F13" s="98">
        <f t="shared" si="3"/>
        <v>0.15579469197751036</v>
      </c>
      <c r="G13" s="100">
        <f t="shared" si="1"/>
        <v>8.5300925925925947E-2</v>
      </c>
      <c r="H13" s="99">
        <f t="shared" si="2"/>
        <v>5.5636498146708263E-2</v>
      </c>
    </row>
    <row r="14" spans="2:8" s="1" customFormat="1" x14ac:dyDescent="0.25">
      <c r="B14" s="8" t="s">
        <v>2</v>
      </c>
      <c r="C14" s="100">
        <v>2.8310185185185171E-2</v>
      </c>
      <c r="D14" s="98">
        <f t="shared" si="0"/>
        <v>2.1099667028966745E-2</v>
      </c>
      <c r="E14" s="100">
        <v>1.4351851851851854E-3</v>
      </c>
      <c r="F14" s="98">
        <f t="shared" si="3"/>
        <v>7.4965237893718645E-3</v>
      </c>
      <c r="G14" s="100">
        <f t="shared" si="1"/>
        <v>2.9745370370370356E-2</v>
      </c>
      <c r="H14" s="99">
        <f t="shared" si="2"/>
        <v>1.9401058376803275E-2</v>
      </c>
    </row>
    <row r="15" spans="2:8" s="1" customFormat="1" x14ac:dyDescent="0.25">
      <c r="B15" s="8" t="s">
        <v>9</v>
      </c>
      <c r="C15" s="100">
        <v>0.13913194444444452</v>
      </c>
      <c r="D15" s="98">
        <f t="shared" si="0"/>
        <v>0.10369546089746913</v>
      </c>
      <c r="E15" s="100">
        <v>3.1122685185185191E-2</v>
      </c>
      <c r="F15" s="98">
        <f t="shared" si="3"/>
        <v>0.16256574572274954</v>
      </c>
      <c r="G15" s="100">
        <f t="shared" si="1"/>
        <v>0.1702546296296297</v>
      </c>
      <c r="H15" s="99">
        <f t="shared" si="2"/>
        <v>0.11104652479485463</v>
      </c>
    </row>
    <row r="16" spans="2:8" s="1" customFormat="1" x14ac:dyDescent="0.25">
      <c r="B16" s="8" t="s">
        <v>1</v>
      </c>
      <c r="C16" s="100">
        <v>3.200231481481481E-2</v>
      </c>
      <c r="D16" s="98">
        <f t="shared" si="0"/>
        <v>2.3851422459154975E-2</v>
      </c>
      <c r="E16" s="100">
        <v>2.8055555555555542E-2</v>
      </c>
      <c r="F16" s="98">
        <f t="shared" si="3"/>
        <v>0.14654494891481765</v>
      </c>
      <c r="G16" s="100">
        <f t="shared" si="1"/>
        <v>6.0057870370370352E-2</v>
      </c>
      <c r="H16" s="99">
        <f t="shared" si="2"/>
        <v>3.9172020201257665E-2</v>
      </c>
    </row>
    <row r="17" spans="2:8" s="1" customFormat="1" x14ac:dyDescent="0.25">
      <c r="B17" s="8" t="s">
        <v>27</v>
      </c>
      <c r="C17" s="100">
        <v>9.5486111111111119E-3</v>
      </c>
      <c r="D17" s="98">
        <f t="shared" si="0"/>
        <v>7.1166088711764408E-3</v>
      </c>
      <c r="E17" s="100">
        <v>3.5648148148148154E-3</v>
      </c>
      <c r="F17" s="98">
        <f t="shared" si="3"/>
        <v>1.8620397799407534E-2</v>
      </c>
      <c r="G17" s="100">
        <f t="shared" si="1"/>
        <v>1.3113425925925928E-2</v>
      </c>
      <c r="H17" s="99">
        <f t="shared" si="2"/>
        <v>8.5530735956879864E-3</v>
      </c>
    </row>
    <row r="18" spans="2:8" s="1" customFormat="1" x14ac:dyDescent="0.25">
      <c r="B18" s="8" t="s">
        <v>16</v>
      </c>
      <c r="C18" s="100">
        <v>1.724537037037037E-3</v>
      </c>
      <c r="D18" s="98">
        <f t="shared" si="0"/>
        <v>1.2853026930973207E-3</v>
      </c>
      <c r="E18" s="100"/>
      <c r="F18" s="98"/>
      <c r="G18" s="100">
        <f t="shared" si="1"/>
        <v>1.724537037037037E-3</v>
      </c>
      <c r="H18" s="99">
        <f t="shared" si="2"/>
        <v>1.1248084428574666E-3</v>
      </c>
    </row>
    <row r="19" spans="2:8" s="1" customFormat="1" x14ac:dyDescent="0.25">
      <c r="B19" s="8" t="s">
        <v>4</v>
      </c>
      <c r="C19" s="100">
        <v>4.1435185185185186E-2</v>
      </c>
      <c r="D19" s="98">
        <f t="shared" si="0"/>
        <v>3.0881769404620191E-2</v>
      </c>
      <c r="E19" s="100"/>
      <c r="F19" s="98"/>
      <c r="G19" s="100">
        <f t="shared" si="1"/>
        <v>4.1435185185185186E-2</v>
      </c>
      <c r="H19" s="99">
        <f t="shared" si="2"/>
        <v>2.7025598828387454E-2</v>
      </c>
    </row>
    <row r="20" spans="2:8" s="1" customFormat="1" x14ac:dyDescent="0.25">
      <c r="B20" s="8" t="s">
        <v>14</v>
      </c>
      <c r="C20" s="100">
        <v>8.9351851851851849E-3</v>
      </c>
      <c r="D20" s="98">
        <f t="shared" si="0"/>
        <v>6.6594206649069239E-3</v>
      </c>
      <c r="E20" s="100"/>
      <c r="F20" s="98"/>
      <c r="G20" s="100">
        <f t="shared" si="1"/>
        <v>8.9351851851851849E-3</v>
      </c>
      <c r="H20" s="99">
        <f t="shared" si="2"/>
        <v>5.8278665629930481E-3</v>
      </c>
    </row>
    <row r="21" spans="2:8" s="1" customFormat="1" x14ac:dyDescent="0.25">
      <c r="B21" s="8" t="s">
        <v>11</v>
      </c>
      <c r="C21" s="100">
        <v>8.958333333333332E-3</v>
      </c>
      <c r="D21" s="98">
        <f t="shared" si="0"/>
        <v>6.676673050049169E-3</v>
      </c>
      <c r="E21" s="100">
        <v>2.059027777777778E-2</v>
      </c>
      <c r="F21" s="98">
        <f t="shared" si="3"/>
        <v>0.10755093404268183</v>
      </c>
      <c r="G21" s="100">
        <f t="shared" si="1"/>
        <v>2.9548611111111112E-2</v>
      </c>
      <c r="H21" s="99">
        <f t="shared" si="2"/>
        <v>1.9272724527618204E-2</v>
      </c>
    </row>
    <row r="22" spans="2:8" s="1" customFormat="1" x14ac:dyDescent="0.25">
      <c r="B22" s="8" t="s">
        <v>15</v>
      </c>
      <c r="C22" s="100">
        <v>3.9699074074074064E-3</v>
      </c>
      <c r="D22" s="98">
        <f t="shared" si="0"/>
        <v>2.9587840518951738E-3</v>
      </c>
      <c r="E22" s="100">
        <v>1.3912037037037037E-2</v>
      </c>
      <c r="F22" s="98">
        <f t="shared" si="3"/>
        <v>7.2667916087298223E-2</v>
      </c>
      <c r="G22" s="100">
        <f t="shared" si="1"/>
        <v>1.7881944444444443E-2</v>
      </c>
      <c r="H22" s="99">
        <f t="shared" si="2"/>
        <v>1.166328217593816E-2</v>
      </c>
    </row>
    <row r="23" spans="2:8" s="1" customFormat="1" x14ac:dyDescent="0.25">
      <c r="B23" s="8" t="s">
        <v>94</v>
      </c>
      <c r="C23" s="100">
        <v>3.3101851851851851E-3</v>
      </c>
      <c r="D23" s="98">
        <f t="shared" si="0"/>
        <v>2.4670910753411658E-3</v>
      </c>
      <c r="E23" s="100">
        <v>1.6319444444444445E-3</v>
      </c>
      <c r="F23" s="98">
        <f t="shared" si="3"/>
        <v>8.5242730185599424E-3</v>
      </c>
      <c r="G23" s="100">
        <f t="shared" si="1"/>
        <v>4.9421296296296297E-3</v>
      </c>
      <c r="H23" s="99">
        <f t="shared" si="2"/>
        <v>3.2234443295311292E-3</v>
      </c>
    </row>
    <row r="24" spans="2:8" s="1" customFormat="1" x14ac:dyDescent="0.25">
      <c r="B24" s="8" t="s">
        <v>12</v>
      </c>
      <c r="C24" s="100">
        <v>1.1805555555555556E-3</v>
      </c>
      <c r="D24" s="98">
        <f t="shared" si="0"/>
        <v>8.7987164225454171E-4</v>
      </c>
      <c r="E24" s="100"/>
      <c r="F24" s="98"/>
      <c r="G24" s="100">
        <f t="shared" si="1"/>
        <v>1.1805555555555556E-3</v>
      </c>
      <c r="H24" s="99">
        <f t="shared" ref="H24" si="4">G24/$G$30</f>
        <v>7.7000309511048048E-4</v>
      </c>
    </row>
    <row r="25" spans="2:8" s="1" customFormat="1" x14ac:dyDescent="0.25">
      <c r="B25" s="8" t="s">
        <v>5</v>
      </c>
      <c r="C25" s="100">
        <v>2.1296296296296293E-3</v>
      </c>
      <c r="D25" s="98">
        <f t="shared" si="0"/>
        <v>1.587219433086624E-3</v>
      </c>
      <c r="E25" s="100"/>
      <c r="F25" s="98"/>
      <c r="G25" s="100">
        <f t="shared" si="1"/>
        <v>2.1296296296296293E-3</v>
      </c>
      <c r="H25" s="99">
        <f t="shared" si="2"/>
        <v>1.38902519117969E-3</v>
      </c>
    </row>
    <row r="26" spans="2:8" s="1" customFormat="1" x14ac:dyDescent="0.25">
      <c r="B26" s="8" t="s">
        <v>6</v>
      </c>
      <c r="C26" s="100">
        <v>0.52314814814814825</v>
      </c>
      <c r="D26" s="98">
        <f t="shared" si="0"/>
        <v>0.38990390421475779</v>
      </c>
      <c r="E26" s="100">
        <v>5.2546296296296299E-3</v>
      </c>
      <c r="F26" s="98">
        <f t="shared" si="3"/>
        <v>2.7446950003022792E-2</v>
      </c>
      <c r="G26" s="100">
        <f t="shared" si="1"/>
        <v>0.52840277777777789</v>
      </c>
      <c r="H26" s="99">
        <f t="shared" si="2"/>
        <v>0.34464432651150867</v>
      </c>
    </row>
    <row r="27" spans="2:8" s="1" customFormat="1" x14ac:dyDescent="0.25">
      <c r="B27" s="8" t="s">
        <v>108</v>
      </c>
      <c r="C27" s="100">
        <v>0.25252314814814814</v>
      </c>
      <c r="D27" s="98">
        <f t="shared" si="0"/>
        <v>0.1882062695167607</v>
      </c>
      <c r="E27" s="100">
        <v>6.8287037037037032E-3</v>
      </c>
      <c r="F27" s="98">
        <f t="shared" si="3"/>
        <v>3.5668943836527411E-2</v>
      </c>
      <c r="G27" s="100">
        <f t="shared" si="1"/>
        <v>0.25935185185185183</v>
      </c>
      <c r="H27" s="99">
        <f t="shared" si="2"/>
        <v>0.16915911132583966</v>
      </c>
    </row>
    <row r="28" spans="2:8" s="1" customFormat="1" x14ac:dyDescent="0.25">
      <c r="B28" s="36" t="s">
        <v>17</v>
      </c>
      <c r="C28" s="110"/>
      <c r="D28" s="98"/>
      <c r="E28" s="110">
        <v>1.9791666666666668E-3</v>
      </c>
      <c r="F28" s="98">
        <f t="shared" si="3"/>
        <v>1.0337948128891845E-2</v>
      </c>
      <c r="G28" s="100">
        <f t="shared" si="1"/>
        <v>1.9791666666666668E-3</v>
      </c>
      <c r="H28" s="99">
        <f t="shared" si="2"/>
        <v>1.2908875418028644E-3</v>
      </c>
    </row>
    <row r="29" spans="2:8" s="1" customFormat="1" x14ac:dyDescent="0.25">
      <c r="B29" s="8"/>
      <c r="C29" s="101"/>
      <c r="D29" s="112"/>
      <c r="E29" s="101"/>
      <c r="F29" s="101"/>
      <c r="G29" s="100"/>
      <c r="H29" s="99"/>
    </row>
    <row r="30" spans="2:8" s="1" customFormat="1" x14ac:dyDescent="0.25">
      <c r="B30" s="37" t="s">
        <v>29</v>
      </c>
      <c r="C30" s="113">
        <f t="shared" ref="C30:H30" si="5">SUM(C7:C28)</f>
        <v>1.341736111111111</v>
      </c>
      <c r="D30" s="114">
        <f t="shared" si="5"/>
        <v>1.0000000000000002</v>
      </c>
      <c r="E30" s="113">
        <f t="shared" si="5"/>
        <v>0.19144675925925927</v>
      </c>
      <c r="F30" s="114">
        <f t="shared" si="5"/>
        <v>1</v>
      </c>
      <c r="G30" s="113">
        <f t="shared" si="5"/>
        <v>1.53318287037037</v>
      </c>
      <c r="H30" s="117">
        <f t="shared" si="5"/>
        <v>1.0000000000000002</v>
      </c>
    </row>
    <row r="31" spans="2:8" s="1" customFormat="1" ht="66" customHeight="1" thickBot="1" x14ac:dyDescent="0.3">
      <c r="B31" s="141" t="s">
        <v>39</v>
      </c>
      <c r="C31" s="142"/>
      <c r="D31" s="142"/>
      <c r="E31" s="142"/>
      <c r="F31" s="143"/>
      <c r="G31" s="142"/>
      <c r="H31" s="143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&amp;R14</oddHeader>
  </headerFooter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="110" zoomScaleNormal="110" zoomScaleSheetLayoutView="100" zoomScalePageLayoutView="110" workbookViewId="0">
      <selection activeCell="L7" sqref="L7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44" t="s">
        <v>93</v>
      </c>
      <c r="C3" s="145"/>
      <c r="D3" s="145"/>
      <c r="E3" s="145"/>
      <c r="F3" s="146"/>
      <c r="G3" s="145"/>
      <c r="H3" s="146"/>
    </row>
    <row r="4" spans="2:8" s="1" customFormat="1" x14ac:dyDescent="0.25">
      <c r="B4" s="147" t="s">
        <v>131</v>
      </c>
      <c r="C4" s="148"/>
      <c r="D4" s="148"/>
      <c r="E4" s="148"/>
      <c r="F4" s="148"/>
      <c r="G4" s="148"/>
      <c r="H4" s="149"/>
    </row>
    <row r="5" spans="2:8" s="1" customFormat="1" x14ac:dyDescent="0.25">
      <c r="B5" s="2"/>
      <c r="C5" s="150" t="s">
        <v>36</v>
      </c>
      <c r="D5" s="148"/>
      <c r="E5" s="150" t="s">
        <v>37</v>
      </c>
      <c r="F5" s="165"/>
      <c r="G5" s="148" t="s">
        <v>38</v>
      </c>
      <c r="H5" s="149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100">
        <v>1.4120370370370369E-3</v>
      </c>
      <c r="D7" s="98">
        <f>C7/$C$30</f>
        <v>2.0852562130379794E-3</v>
      </c>
      <c r="E7" s="100">
        <v>2.9629629629629628E-3</v>
      </c>
      <c r="F7" s="98">
        <f t="shared" ref="F7:F28" si="0">E7/$E$30</f>
        <v>1.7430380608701567E-2</v>
      </c>
      <c r="G7" s="100">
        <f>E7+C7</f>
        <v>4.3749999999999995E-3</v>
      </c>
      <c r="H7" s="99">
        <f>G7/$G$30</f>
        <v>5.164428292323036E-3</v>
      </c>
    </row>
    <row r="8" spans="2:8" s="1" customFormat="1" x14ac:dyDescent="0.25">
      <c r="B8" s="8" t="s">
        <v>13</v>
      </c>
      <c r="C8" s="100">
        <v>5.8564814814814799E-3</v>
      </c>
      <c r="D8" s="98">
        <f t="shared" ref="D8:D27" si="1">C8/$C$30</f>
        <v>8.6486856048952239E-3</v>
      </c>
      <c r="E8" s="100"/>
      <c r="F8" s="98"/>
      <c r="G8" s="100">
        <f t="shared" ref="G8:G28" si="2">E8+C8</f>
        <v>5.8564814814814799E-3</v>
      </c>
      <c r="H8" s="99">
        <f t="shared" ref="H8:H27" si="3">G8/$G$30</f>
        <v>6.913229407183745E-3</v>
      </c>
    </row>
    <row r="9" spans="2:8" s="1" customFormat="1" x14ac:dyDescent="0.25">
      <c r="B9" s="8" t="s">
        <v>0</v>
      </c>
      <c r="C9" s="100">
        <v>7.2731481481481647E-2</v>
      </c>
      <c r="D9" s="98">
        <f t="shared" si="1"/>
        <v>0.10740778723549749</v>
      </c>
      <c r="E9" s="100">
        <v>5.3506944444444454E-2</v>
      </c>
      <c r="F9" s="98">
        <f t="shared" si="0"/>
        <v>0.31476816232041938</v>
      </c>
      <c r="G9" s="100">
        <f t="shared" si="2"/>
        <v>0.1262384259259261</v>
      </c>
      <c r="H9" s="99">
        <f t="shared" si="3"/>
        <v>0.14901698249832654</v>
      </c>
    </row>
    <row r="10" spans="2:8" s="1" customFormat="1" x14ac:dyDescent="0.25">
      <c r="B10" s="8" t="s">
        <v>8</v>
      </c>
      <c r="C10" s="100">
        <v>1.2870370370370371E-2</v>
      </c>
      <c r="D10" s="98">
        <f t="shared" si="1"/>
        <v>1.9006597613919946E-2</v>
      </c>
      <c r="E10" s="100">
        <v>6.7824074074074071E-3</v>
      </c>
      <c r="F10" s="98">
        <f t="shared" si="0"/>
        <v>3.9899230612105929E-2</v>
      </c>
      <c r="G10" s="100">
        <f t="shared" si="2"/>
        <v>1.9652777777777776E-2</v>
      </c>
      <c r="H10" s="99">
        <f t="shared" si="3"/>
        <v>2.3198939789324115E-2</v>
      </c>
    </row>
    <row r="11" spans="2:8" s="1" customFormat="1" x14ac:dyDescent="0.25">
      <c r="B11" s="8" t="s">
        <v>26</v>
      </c>
      <c r="C11" s="100">
        <v>1.3310185185185185E-3</v>
      </c>
      <c r="D11" s="98">
        <f t="shared" si="1"/>
        <v>1.9656103647489151E-3</v>
      </c>
      <c r="E11" s="100">
        <v>1.701388888888889E-3</v>
      </c>
      <c r="F11" s="98">
        <f t="shared" si="0"/>
        <v>1.0008851365152853E-2</v>
      </c>
      <c r="G11" s="100">
        <f t="shared" si="2"/>
        <v>3.0324074074074073E-3</v>
      </c>
      <c r="H11" s="99">
        <f t="shared" si="3"/>
        <v>3.5795772819805171E-3</v>
      </c>
    </row>
    <row r="12" spans="2:8" s="1" customFormat="1" x14ac:dyDescent="0.25">
      <c r="B12" s="8" t="s">
        <v>3</v>
      </c>
      <c r="C12" s="100">
        <v>9.872685185185184E-3</v>
      </c>
      <c r="D12" s="98">
        <f t="shared" si="1"/>
        <v>1.4579701227224561E-2</v>
      </c>
      <c r="E12" s="100">
        <v>8.3217592592592596E-3</v>
      </c>
      <c r="F12" s="98">
        <f t="shared" si="0"/>
        <v>4.8954858037720421E-2</v>
      </c>
      <c r="G12" s="100">
        <f t="shared" si="2"/>
        <v>1.8194444444444444E-2</v>
      </c>
      <c r="H12" s="99">
        <f t="shared" si="3"/>
        <v>2.1477463691883102E-2</v>
      </c>
    </row>
    <row r="13" spans="2:8" s="1" customFormat="1" x14ac:dyDescent="0.25">
      <c r="B13" s="8" t="s">
        <v>7</v>
      </c>
      <c r="C13" s="100">
        <v>1.1261574074074068E-2</v>
      </c>
      <c r="D13" s="98">
        <f t="shared" si="1"/>
        <v>1.6630772912179941E-2</v>
      </c>
      <c r="E13" s="100">
        <v>2.0034722222222221E-2</v>
      </c>
      <c r="F13" s="98">
        <f t="shared" si="0"/>
        <v>0.11785933138149379</v>
      </c>
      <c r="G13" s="100">
        <f t="shared" si="2"/>
        <v>3.1296296296296287E-2</v>
      </c>
      <c r="H13" s="99">
        <f t="shared" si="3"/>
        <v>3.69434235514325E-2</v>
      </c>
    </row>
    <row r="14" spans="2:8" s="1" customFormat="1" x14ac:dyDescent="0.25">
      <c r="B14" s="8" t="s">
        <v>2</v>
      </c>
      <c r="C14" s="100">
        <v>1.4652777777777777E-2</v>
      </c>
      <c r="D14" s="98">
        <f t="shared" si="1"/>
        <v>2.1638806276279361E-2</v>
      </c>
      <c r="E14" s="100">
        <v>1.9560185185185184E-3</v>
      </c>
      <c r="F14" s="98">
        <f t="shared" si="0"/>
        <v>1.1506774698713144E-2</v>
      </c>
      <c r="G14" s="100">
        <f t="shared" si="2"/>
        <v>1.6608796296296295E-2</v>
      </c>
      <c r="H14" s="99">
        <f t="shared" si="3"/>
        <v>1.9605699998633746E-2</v>
      </c>
    </row>
    <row r="15" spans="2:8" s="1" customFormat="1" x14ac:dyDescent="0.25">
      <c r="B15" s="8" t="s">
        <v>9</v>
      </c>
      <c r="C15" s="100">
        <v>5.4490740740740798E-2</v>
      </c>
      <c r="D15" s="98">
        <f t="shared" si="1"/>
        <v>8.0470379106416537E-2</v>
      </c>
      <c r="E15" s="100">
        <v>2.865740740740742E-2</v>
      </c>
      <c r="F15" s="98">
        <f t="shared" si="0"/>
        <v>0.16858446244978556</v>
      </c>
      <c r="G15" s="100">
        <f t="shared" si="2"/>
        <v>8.3148148148148221E-2</v>
      </c>
      <c r="H15" s="99">
        <f t="shared" si="3"/>
        <v>9.8151462571557477E-2</v>
      </c>
    </row>
    <row r="16" spans="2:8" s="1" customFormat="1" x14ac:dyDescent="0.25">
      <c r="B16" s="8" t="s">
        <v>1</v>
      </c>
      <c r="C16" s="100">
        <v>1.4537037037037031E-2</v>
      </c>
      <c r="D16" s="98">
        <f t="shared" si="1"/>
        <v>2.1467883635866401E-2</v>
      </c>
      <c r="E16" s="100">
        <v>2.2199074074074079E-2</v>
      </c>
      <c r="F16" s="98">
        <f t="shared" si="0"/>
        <v>0.13059167971675631</v>
      </c>
      <c r="G16" s="100">
        <f t="shared" si="2"/>
        <v>3.6736111111111108E-2</v>
      </c>
      <c r="H16" s="99">
        <f t="shared" si="3"/>
        <v>4.3364802645061686E-2</v>
      </c>
    </row>
    <row r="17" spans="2:8" s="1" customFormat="1" x14ac:dyDescent="0.25">
      <c r="B17" s="8" t="s">
        <v>27</v>
      </c>
      <c r="C17" s="100">
        <v>5.1736111111111106E-3</v>
      </c>
      <c r="D17" s="98">
        <f t="shared" si="1"/>
        <v>7.6402420264588258E-3</v>
      </c>
      <c r="E17" s="100">
        <v>6.1342592592592594E-3</v>
      </c>
      <c r="F17" s="98">
        <f t="shared" si="0"/>
        <v>3.6086334853952469E-2</v>
      </c>
      <c r="G17" s="100">
        <f t="shared" si="2"/>
        <v>1.1307870370370371E-2</v>
      </c>
      <c r="H17" s="99">
        <f t="shared" si="3"/>
        <v>1.334827100952277E-2</v>
      </c>
    </row>
    <row r="18" spans="2:8" s="1" customFormat="1" x14ac:dyDescent="0.25">
      <c r="B18" s="8" t="s">
        <v>16</v>
      </c>
      <c r="C18" s="100">
        <v>5.0925925925925921E-4</v>
      </c>
      <c r="D18" s="98">
        <f t="shared" si="1"/>
        <v>7.520596178169762E-4</v>
      </c>
      <c r="E18" s="100"/>
      <c r="F18" s="98"/>
      <c r="G18" s="100">
        <f t="shared" si="2"/>
        <v>5.0925925925925921E-4</v>
      </c>
      <c r="H18" s="99">
        <f t="shared" si="3"/>
        <v>6.0115038323336925E-4</v>
      </c>
    </row>
    <row r="19" spans="2:8" s="1" customFormat="1" x14ac:dyDescent="0.25">
      <c r="B19" s="8" t="s">
        <v>4</v>
      </c>
      <c r="C19" s="100">
        <v>3.2407407407407411E-3</v>
      </c>
      <c r="D19" s="98">
        <f t="shared" si="1"/>
        <v>4.7858339315625768E-3</v>
      </c>
      <c r="E19" s="100">
        <v>2.0486111111111113E-3</v>
      </c>
      <c r="F19" s="98">
        <f t="shared" si="0"/>
        <v>1.2051474092735069E-2</v>
      </c>
      <c r="G19" s="100">
        <f t="shared" si="2"/>
        <v>5.2893518518518524E-3</v>
      </c>
      <c r="H19" s="99">
        <f t="shared" si="3"/>
        <v>6.2437664804011316E-3</v>
      </c>
    </row>
    <row r="20" spans="2:8" s="1" customFormat="1" x14ac:dyDescent="0.25">
      <c r="B20" s="8" t="s">
        <v>14</v>
      </c>
      <c r="C20" s="100">
        <v>1.2349537037037036E-2</v>
      </c>
      <c r="D20" s="98">
        <f t="shared" si="1"/>
        <v>1.8237445732061673E-2</v>
      </c>
      <c r="E20" s="100">
        <v>1.0659722222222225E-2</v>
      </c>
      <c r="F20" s="98">
        <f t="shared" si="0"/>
        <v>6.2708517736774022E-2</v>
      </c>
      <c r="G20" s="100">
        <f t="shared" si="2"/>
        <v>2.3009259259259261E-2</v>
      </c>
      <c r="H20" s="99">
        <f t="shared" si="3"/>
        <v>2.7161067315180414E-2</v>
      </c>
    </row>
    <row r="21" spans="2:8" s="1" customFormat="1" x14ac:dyDescent="0.25">
      <c r="B21" s="8" t="s">
        <v>11</v>
      </c>
      <c r="C21" s="100">
        <v>7.407407407407407E-4</v>
      </c>
      <c r="D21" s="98">
        <f t="shared" si="1"/>
        <v>1.0939048986428745E-3</v>
      </c>
      <c r="E21" s="100">
        <v>1.5856481481481483E-3</v>
      </c>
      <c r="F21" s="98">
        <f t="shared" si="0"/>
        <v>9.3279771226254492E-3</v>
      </c>
      <c r="G21" s="100">
        <f t="shared" si="2"/>
        <v>2.3263888888888891E-3</v>
      </c>
      <c r="H21" s="99">
        <f t="shared" si="3"/>
        <v>2.7461642506797102E-3</v>
      </c>
    </row>
    <row r="22" spans="2:8" s="1" customFormat="1" x14ac:dyDescent="0.25">
      <c r="B22" s="8" t="s">
        <v>15</v>
      </c>
      <c r="C22" s="100"/>
      <c r="D22" s="98"/>
      <c r="E22" s="100">
        <v>9.2592592592592596E-4</v>
      </c>
      <c r="F22" s="98">
        <f t="shared" si="0"/>
        <v>5.4469939402192399E-3</v>
      </c>
      <c r="G22" s="100">
        <f t="shared" si="2"/>
        <v>9.2592592592592596E-4</v>
      </c>
      <c r="H22" s="99">
        <f t="shared" si="3"/>
        <v>1.0930006967879442E-3</v>
      </c>
    </row>
    <row r="23" spans="2:8" s="1" customFormat="1" x14ac:dyDescent="0.25">
      <c r="B23" s="8" t="s">
        <v>94</v>
      </c>
      <c r="C23" s="100">
        <v>1.3773148148148149E-3</v>
      </c>
      <c r="D23" s="98">
        <f t="shared" si="1"/>
        <v>2.0339794209140948E-3</v>
      </c>
      <c r="E23" s="100">
        <v>1.3194444444444445E-3</v>
      </c>
      <c r="F23" s="98">
        <f t="shared" si="0"/>
        <v>7.7619663648124176E-3</v>
      </c>
      <c r="G23" s="100">
        <f t="shared" si="2"/>
        <v>2.6967592592592594E-3</v>
      </c>
      <c r="H23" s="99">
        <f t="shared" si="3"/>
        <v>3.1833645293948875E-3</v>
      </c>
    </row>
    <row r="24" spans="2:8" s="1" customFormat="1" x14ac:dyDescent="0.25">
      <c r="B24" s="8" t="s">
        <v>12</v>
      </c>
      <c r="C24" s="100">
        <v>2.8935185185185184E-4</v>
      </c>
      <c r="D24" s="98">
        <f t="shared" si="1"/>
        <v>4.2730660103237282E-4</v>
      </c>
      <c r="E24" s="100"/>
      <c r="F24" s="98"/>
      <c r="G24" s="100">
        <f t="shared" si="2"/>
        <v>2.8935185185185184E-4</v>
      </c>
      <c r="H24" s="99">
        <f t="shared" si="3"/>
        <v>3.4156271774623252E-4</v>
      </c>
    </row>
    <row r="25" spans="2:8" s="1" customFormat="1" x14ac:dyDescent="0.25">
      <c r="B25" s="8" t="s">
        <v>5</v>
      </c>
      <c r="C25" s="100">
        <v>6.9444444444444447E-4</v>
      </c>
      <c r="D25" s="98">
        <f t="shared" si="1"/>
        <v>1.025535842477695E-3</v>
      </c>
      <c r="E25" s="100">
        <v>7.6388888888888882E-4</v>
      </c>
      <c r="F25" s="98">
        <f t="shared" si="0"/>
        <v>4.4937700006808723E-3</v>
      </c>
      <c r="G25" s="100">
        <f t="shared" si="2"/>
        <v>1.4583333333333332E-3</v>
      </c>
      <c r="H25" s="99">
        <f t="shared" si="3"/>
        <v>1.7214760974410119E-3</v>
      </c>
    </row>
    <row r="26" spans="2:8" s="1" customFormat="1" x14ac:dyDescent="0.25">
      <c r="B26" s="8" t="s">
        <v>6</v>
      </c>
      <c r="C26" s="100">
        <v>0.40326388888888853</v>
      </c>
      <c r="D26" s="98">
        <f t="shared" si="1"/>
        <v>0.59552866372679691</v>
      </c>
      <c r="E26" s="100"/>
      <c r="F26" s="98"/>
      <c r="G26" s="100">
        <f t="shared" si="2"/>
        <v>0.40326388888888853</v>
      </c>
      <c r="H26" s="99">
        <f t="shared" si="3"/>
        <v>0.47602912846856898</v>
      </c>
    </row>
    <row r="27" spans="2:8" s="1" customFormat="1" x14ac:dyDescent="0.25">
      <c r="B27" s="8" t="s">
        <v>108</v>
      </c>
      <c r="C27" s="100">
        <v>5.0497685185185166E-2</v>
      </c>
      <c r="D27" s="98">
        <f t="shared" si="1"/>
        <v>7.4573548012169685E-2</v>
      </c>
      <c r="E27" s="100">
        <v>1.273148148148148E-4</v>
      </c>
      <c r="F27" s="98">
        <f t="shared" si="0"/>
        <v>7.4896166678014545E-4</v>
      </c>
      <c r="G27" s="100">
        <f t="shared" si="2"/>
        <v>5.0624999999999983E-2</v>
      </c>
      <c r="H27" s="99">
        <f t="shared" si="3"/>
        <v>5.9759813096880825E-2</v>
      </c>
    </row>
    <row r="28" spans="2:8" s="1" customFormat="1" x14ac:dyDescent="0.25">
      <c r="B28" s="36" t="s">
        <v>17</v>
      </c>
      <c r="C28" s="110"/>
      <c r="D28" s="98"/>
      <c r="E28" s="110">
        <v>3.0092592592592595E-4</v>
      </c>
      <c r="F28" s="98">
        <f t="shared" si="0"/>
        <v>1.7702730305712532E-3</v>
      </c>
      <c r="G28" s="100">
        <f t="shared" si="2"/>
        <v>3.0092592592592595E-4</v>
      </c>
      <c r="H28" s="99">
        <f t="shared" ref="H28" si="4">G28/$G$30</f>
        <v>3.5522522645608189E-4</v>
      </c>
    </row>
    <row r="29" spans="2:8" s="1" customFormat="1" x14ac:dyDescent="0.25">
      <c r="B29" s="8"/>
      <c r="C29" s="101"/>
      <c r="D29" s="112"/>
      <c r="E29" s="101"/>
      <c r="F29" s="101"/>
      <c r="G29" s="101"/>
      <c r="H29" s="102"/>
    </row>
    <row r="30" spans="2:8" s="1" customFormat="1" x14ac:dyDescent="0.25">
      <c r="B30" s="37" t="s">
        <v>29</v>
      </c>
      <c r="C30" s="113">
        <f t="shared" ref="C30:H30" si="5">SUM(C7:C28)</f>
        <v>0.6771527777777776</v>
      </c>
      <c r="D30" s="114">
        <f t="shared" si="5"/>
        <v>1</v>
      </c>
      <c r="E30" s="113">
        <f t="shared" si="5"/>
        <v>0.16998842592592597</v>
      </c>
      <c r="F30" s="114">
        <f t="shared" si="5"/>
        <v>0.99999999999999989</v>
      </c>
      <c r="G30" s="113">
        <f t="shared" si="5"/>
        <v>0.84714120370370372</v>
      </c>
      <c r="H30" s="117">
        <f t="shared" si="5"/>
        <v>0.99999999999999989</v>
      </c>
    </row>
    <row r="31" spans="2:8" s="1" customFormat="1" ht="66" customHeight="1" thickBot="1" x14ac:dyDescent="0.3">
      <c r="B31" s="141" t="s">
        <v>39</v>
      </c>
      <c r="C31" s="142"/>
      <c r="D31" s="142"/>
      <c r="E31" s="142"/>
      <c r="F31" s="143"/>
      <c r="G31" s="142"/>
      <c r="H31" s="143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&amp;R16</oddHeader>
  </headerFooter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="110" zoomScaleNormal="110" zoomScaleSheetLayoutView="100" zoomScalePageLayoutView="110" workbookViewId="0">
      <selection activeCell="L7" sqref="L7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44" t="s">
        <v>40</v>
      </c>
      <c r="C3" s="145"/>
      <c r="D3" s="145"/>
      <c r="E3" s="145"/>
      <c r="F3" s="146"/>
      <c r="G3" s="145"/>
      <c r="H3" s="146"/>
    </row>
    <row r="4" spans="2:8" s="1" customFormat="1" x14ac:dyDescent="0.25">
      <c r="B4" s="147" t="s">
        <v>131</v>
      </c>
      <c r="C4" s="148"/>
      <c r="D4" s="148"/>
      <c r="E4" s="148"/>
      <c r="F4" s="148"/>
      <c r="G4" s="148"/>
      <c r="H4" s="149"/>
    </row>
    <row r="5" spans="2:8" s="1" customFormat="1" x14ac:dyDescent="0.25">
      <c r="B5" s="2"/>
      <c r="C5" s="150" t="s">
        <v>36</v>
      </c>
      <c r="D5" s="148"/>
      <c r="E5" s="150" t="s">
        <v>37</v>
      </c>
      <c r="F5" s="165"/>
      <c r="G5" s="148" t="s">
        <v>38</v>
      </c>
      <c r="H5" s="149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100">
        <v>8.564814814814815E-4</v>
      </c>
      <c r="D7" s="98">
        <f>C7/$C$30</f>
        <v>3.2363874917996928E-3</v>
      </c>
      <c r="E7" s="100"/>
      <c r="F7" s="98"/>
      <c r="G7" s="100">
        <f>C7+E7</f>
        <v>8.564814814814815E-4</v>
      </c>
      <c r="H7" s="99">
        <f>G7/$G$30</f>
        <v>3.2363874917996928E-3</v>
      </c>
    </row>
    <row r="8" spans="2:8" s="1" customFormat="1" x14ac:dyDescent="0.25">
      <c r="B8" s="8" t="s">
        <v>13</v>
      </c>
      <c r="C8" s="100">
        <v>2.9861111111111113E-3</v>
      </c>
      <c r="D8" s="98">
        <f t="shared" ref="D8:D28" si="0">C8/$C$30</f>
        <v>1.1283621255193523E-2</v>
      </c>
      <c r="E8" s="100"/>
      <c r="F8" s="98"/>
      <c r="G8" s="100">
        <f t="shared" ref="G8:G28" si="1">C8+E8</f>
        <v>2.9861111111111113E-3</v>
      </c>
      <c r="H8" s="99">
        <f t="shared" ref="H8:H28" si="2">G8/$G$30</f>
        <v>1.1283621255193523E-2</v>
      </c>
    </row>
    <row r="9" spans="2:8" s="1" customFormat="1" x14ac:dyDescent="0.25">
      <c r="B9" s="8" t="s">
        <v>0</v>
      </c>
      <c r="C9" s="100">
        <v>4.8923611111111098E-2</v>
      </c>
      <c r="D9" s="98">
        <f t="shared" si="0"/>
        <v>0.18486770172753103</v>
      </c>
      <c r="E9" s="100"/>
      <c r="F9" s="98"/>
      <c r="G9" s="100">
        <f t="shared" si="1"/>
        <v>4.8923611111111098E-2</v>
      </c>
      <c r="H9" s="99">
        <f t="shared" si="2"/>
        <v>0.18486770172753103</v>
      </c>
    </row>
    <row r="10" spans="2:8" s="1" customFormat="1" x14ac:dyDescent="0.25">
      <c r="B10" s="8" t="s">
        <v>8</v>
      </c>
      <c r="C10" s="100">
        <v>8.5300925925925961E-3</v>
      </c>
      <c r="D10" s="98">
        <f t="shared" si="0"/>
        <v>3.2232670019680734E-2</v>
      </c>
      <c r="E10" s="100"/>
      <c r="F10" s="98"/>
      <c r="G10" s="100">
        <f t="shared" si="1"/>
        <v>8.5300925925925961E-3</v>
      </c>
      <c r="H10" s="99">
        <f t="shared" si="2"/>
        <v>3.2232670019680734E-2</v>
      </c>
    </row>
    <row r="11" spans="2:8" s="1" customFormat="1" x14ac:dyDescent="0.25">
      <c r="B11" s="8" t="s">
        <v>26</v>
      </c>
      <c r="C11" s="100">
        <v>3.5879629629629629E-3</v>
      </c>
      <c r="D11" s="98">
        <f t="shared" si="0"/>
        <v>1.3557839492674388E-2</v>
      </c>
      <c r="E11" s="100"/>
      <c r="F11" s="98"/>
      <c r="G11" s="100">
        <f t="shared" si="1"/>
        <v>3.5879629629629629E-3</v>
      </c>
      <c r="H11" s="99">
        <f t="shared" si="2"/>
        <v>1.3557839492674388E-2</v>
      </c>
    </row>
    <row r="12" spans="2:8" s="1" customFormat="1" x14ac:dyDescent="0.25">
      <c r="B12" s="8" t="s">
        <v>3</v>
      </c>
      <c r="C12" s="100">
        <v>4.3402777777777754E-3</v>
      </c>
      <c r="D12" s="98">
        <f t="shared" si="0"/>
        <v>1.6400612289525461E-2</v>
      </c>
      <c r="E12" s="100"/>
      <c r="F12" s="98"/>
      <c r="G12" s="100">
        <f t="shared" si="1"/>
        <v>4.3402777777777754E-3</v>
      </c>
      <c r="H12" s="99">
        <f t="shared" si="2"/>
        <v>1.6400612289525461E-2</v>
      </c>
    </row>
    <row r="13" spans="2:8" s="1" customFormat="1" x14ac:dyDescent="0.25">
      <c r="B13" s="8" t="s">
        <v>7</v>
      </c>
      <c r="C13" s="100">
        <v>5.3935185185185171E-3</v>
      </c>
      <c r="D13" s="98">
        <f t="shared" si="0"/>
        <v>2.0380494205116978E-2</v>
      </c>
      <c r="E13" s="100"/>
      <c r="F13" s="98"/>
      <c r="G13" s="100">
        <f t="shared" si="1"/>
        <v>5.3935185185185171E-3</v>
      </c>
      <c r="H13" s="99">
        <f t="shared" si="2"/>
        <v>2.0380494205116978E-2</v>
      </c>
    </row>
    <row r="14" spans="2:8" s="1" customFormat="1" x14ac:dyDescent="0.25">
      <c r="B14" s="8" t="s">
        <v>2</v>
      </c>
      <c r="C14" s="100">
        <v>6.1111111111111106E-3</v>
      </c>
      <c r="D14" s="98">
        <f t="shared" si="0"/>
        <v>2.3092062103651858E-2</v>
      </c>
      <c r="E14" s="100"/>
      <c r="F14" s="98"/>
      <c r="G14" s="100">
        <f t="shared" si="1"/>
        <v>6.1111111111111106E-3</v>
      </c>
      <c r="H14" s="99">
        <f t="shared" si="2"/>
        <v>2.3092062103651858E-2</v>
      </c>
    </row>
    <row r="15" spans="2:8" s="1" customFormat="1" x14ac:dyDescent="0.25">
      <c r="B15" s="8" t="s">
        <v>9</v>
      </c>
      <c r="C15" s="100">
        <v>1.5162037037037031E-2</v>
      </c>
      <c r="D15" s="98">
        <f t="shared" si="0"/>
        <v>5.7292805598075619E-2</v>
      </c>
      <c r="E15" s="100"/>
      <c r="F15" s="98"/>
      <c r="G15" s="100">
        <f t="shared" si="1"/>
        <v>1.5162037037037031E-2</v>
      </c>
      <c r="H15" s="99">
        <f t="shared" si="2"/>
        <v>5.7292805598075619E-2</v>
      </c>
    </row>
    <row r="16" spans="2:8" s="1" customFormat="1" x14ac:dyDescent="0.25">
      <c r="B16" s="8" t="s">
        <v>1</v>
      </c>
      <c r="C16" s="100">
        <v>7.7662037037037031E-3</v>
      </c>
      <c r="D16" s="98">
        <f t="shared" si="0"/>
        <v>2.9346162256724238E-2</v>
      </c>
      <c r="E16" s="100"/>
      <c r="F16" s="98"/>
      <c r="G16" s="100">
        <f t="shared" si="1"/>
        <v>7.7662037037037031E-3</v>
      </c>
      <c r="H16" s="99">
        <f t="shared" si="2"/>
        <v>2.9346162256724238E-2</v>
      </c>
    </row>
    <row r="17" spans="2:8" s="1" customFormat="1" x14ac:dyDescent="0.25">
      <c r="B17" s="8" t="s">
        <v>27</v>
      </c>
      <c r="C17" s="100">
        <v>2.8356481481481483E-3</v>
      </c>
      <c r="D17" s="98">
        <f t="shared" si="0"/>
        <v>1.0715066695823307E-2</v>
      </c>
      <c r="E17" s="100"/>
      <c r="F17" s="98"/>
      <c r="G17" s="100">
        <f t="shared" si="1"/>
        <v>2.8356481481481483E-3</v>
      </c>
      <c r="H17" s="99">
        <f t="shared" si="2"/>
        <v>1.0715066695823307E-2</v>
      </c>
    </row>
    <row r="18" spans="2:8" s="1" customFormat="1" x14ac:dyDescent="0.25">
      <c r="B18" s="8" t="s">
        <v>16</v>
      </c>
      <c r="C18" s="100">
        <v>3.2060185185185178E-3</v>
      </c>
      <c r="D18" s="98">
        <f t="shared" si="0"/>
        <v>1.2114585611196143E-2</v>
      </c>
      <c r="E18" s="100"/>
      <c r="F18" s="98"/>
      <c r="G18" s="100">
        <f t="shared" si="1"/>
        <v>3.2060185185185178E-3</v>
      </c>
      <c r="H18" s="99">
        <f t="shared" si="2"/>
        <v>1.2114585611196143E-2</v>
      </c>
    </row>
    <row r="19" spans="2:8" s="1" customFormat="1" x14ac:dyDescent="0.25">
      <c r="B19" s="8" t="s">
        <v>4</v>
      </c>
      <c r="C19" s="100">
        <v>1.1006944444444439E-2</v>
      </c>
      <c r="D19" s="98">
        <f t="shared" si="0"/>
        <v>4.1591952766236569E-2</v>
      </c>
      <c r="E19" s="100"/>
      <c r="F19" s="98"/>
      <c r="G19" s="100">
        <f t="shared" si="1"/>
        <v>1.1006944444444439E-2</v>
      </c>
      <c r="H19" s="99">
        <f t="shared" si="2"/>
        <v>4.1591952766236569E-2</v>
      </c>
    </row>
    <row r="20" spans="2:8" s="1" customFormat="1" x14ac:dyDescent="0.25">
      <c r="B20" s="8" t="s">
        <v>14</v>
      </c>
      <c r="C20" s="100">
        <v>8.6574074074074105E-3</v>
      </c>
      <c r="D20" s="98">
        <f t="shared" si="0"/>
        <v>3.2713754646840149E-2</v>
      </c>
      <c r="E20" s="100"/>
      <c r="F20" s="98"/>
      <c r="G20" s="100">
        <f t="shared" si="1"/>
        <v>8.6574074074074105E-3</v>
      </c>
      <c r="H20" s="99">
        <f t="shared" si="2"/>
        <v>3.2713754646840149E-2</v>
      </c>
    </row>
    <row r="21" spans="2:8" s="1" customFormat="1" x14ac:dyDescent="0.25">
      <c r="B21" s="8" t="s">
        <v>11</v>
      </c>
      <c r="C21" s="100">
        <v>1.0995370370370371E-3</v>
      </c>
      <c r="D21" s="98">
        <f t="shared" si="0"/>
        <v>4.1548217800131187E-3</v>
      </c>
      <c r="E21" s="100"/>
      <c r="F21" s="98"/>
      <c r="G21" s="100">
        <f t="shared" si="1"/>
        <v>1.0995370370370371E-3</v>
      </c>
      <c r="H21" s="99">
        <f t="shared" si="2"/>
        <v>4.1548217800131187E-3</v>
      </c>
    </row>
    <row r="22" spans="2:8" s="1" customFormat="1" x14ac:dyDescent="0.25">
      <c r="B22" s="8" t="s">
        <v>15</v>
      </c>
      <c r="C22" s="100">
        <v>2.1990740740740742E-3</v>
      </c>
      <c r="D22" s="98">
        <f t="shared" si="0"/>
        <v>8.3096435600262374E-3</v>
      </c>
      <c r="E22" s="100"/>
      <c r="F22" s="98"/>
      <c r="G22" s="100">
        <f t="shared" si="1"/>
        <v>2.1990740740740742E-3</v>
      </c>
      <c r="H22" s="99">
        <f t="shared" si="2"/>
        <v>8.3096435600262374E-3</v>
      </c>
    </row>
    <row r="23" spans="2:8" s="1" customFormat="1" x14ac:dyDescent="0.25">
      <c r="B23" s="8" t="s">
        <v>94</v>
      </c>
      <c r="C23" s="100">
        <v>3.3217592592592595E-3</v>
      </c>
      <c r="D23" s="98">
        <f t="shared" si="0"/>
        <v>1.255193527225016E-2</v>
      </c>
      <c r="E23" s="100"/>
      <c r="F23" s="98"/>
      <c r="G23" s="100">
        <f t="shared" si="1"/>
        <v>3.3217592592592595E-3</v>
      </c>
      <c r="H23" s="99">
        <f t="shared" si="2"/>
        <v>1.255193527225016E-2</v>
      </c>
    </row>
    <row r="24" spans="2:8" s="1" customFormat="1" x14ac:dyDescent="0.25">
      <c r="B24" s="8" t="s">
        <v>12</v>
      </c>
      <c r="C24" s="100">
        <v>1.5393518518518519E-3</v>
      </c>
      <c r="D24" s="98">
        <f t="shared" si="0"/>
        <v>5.816750492018366E-3</v>
      </c>
      <c r="E24" s="100"/>
      <c r="F24" s="98"/>
      <c r="G24" s="100">
        <f t="shared" si="1"/>
        <v>1.5393518518518519E-3</v>
      </c>
      <c r="H24" s="99">
        <f t="shared" si="2"/>
        <v>5.816750492018366E-3</v>
      </c>
    </row>
    <row r="25" spans="2:8" s="1" customFormat="1" x14ac:dyDescent="0.25">
      <c r="B25" s="8" t="s">
        <v>5</v>
      </c>
      <c r="C25" s="100">
        <v>4.1666666666666664E-4</v>
      </c>
      <c r="D25" s="98">
        <f t="shared" si="0"/>
        <v>1.5744587797944449E-3</v>
      </c>
      <c r="E25" s="100"/>
      <c r="F25" s="98"/>
      <c r="G25" s="100">
        <f t="shared" si="1"/>
        <v>4.1666666666666664E-4</v>
      </c>
      <c r="H25" s="99">
        <f t="shared" si="2"/>
        <v>1.5744587797944449E-3</v>
      </c>
    </row>
    <row r="26" spans="2:8" s="1" customFormat="1" x14ac:dyDescent="0.25">
      <c r="B26" s="8" t="s">
        <v>6</v>
      </c>
      <c r="C26" s="100">
        <v>7.523148148148151E-2</v>
      </c>
      <c r="D26" s="98">
        <f t="shared" si="0"/>
        <v>0.28427727968510824</v>
      </c>
      <c r="E26" s="100"/>
      <c r="F26" s="98"/>
      <c r="G26" s="100">
        <f t="shared" si="1"/>
        <v>7.523148148148151E-2</v>
      </c>
      <c r="H26" s="99">
        <f t="shared" si="2"/>
        <v>0.28427727968510824</v>
      </c>
    </row>
    <row r="27" spans="2:8" s="1" customFormat="1" x14ac:dyDescent="0.25">
      <c r="B27" s="8" t="s">
        <v>108</v>
      </c>
      <c r="C27" s="100">
        <v>4.6689814814814851E-2</v>
      </c>
      <c r="D27" s="98">
        <f t="shared" si="0"/>
        <v>0.17642685326918878</v>
      </c>
      <c r="E27" s="100"/>
      <c r="F27" s="98"/>
      <c r="G27" s="100">
        <f t="shared" si="1"/>
        <v>4.6689814814814851E-2</v>
      </c>
      <c r="H27" s="99">
        <f t="shared" si="2"/>
        <v>0.17642685326918878</v>
      </c>
    </row>
    <row r="28" spans="2:8" s="1" customFormat="1" x14ac:dyDescent="0.25">
      <c r="B28" s="36" t="s">
        <v>17</v>
      </c>
      <c r="C28" s="110">
        <v>4.7800925925925919E-3</v>
      </c>
      <c r="D28" s="116">
        <f t="shared" si="0"/>
        <v>1.8062541001530714E-2</v>
      </c>
      <c r="E28" s="110"/>
      <c r="F28" s="116"/>
      <c r="G28" s="110">
        <f t="shared" si="1"/>
        <v>4.7800925925925919E-3</v>
      </c>
      <c r="H28" s="111">
        <f t="shared" si="2"/>
        <v>1.8062541001530714E-2</v>
      </c>
    </row>
    <row r="29" spans="2:8" s="1" customFormat="1" x14ac:dyDescent="0.25">
      <c r="B29" s="8"/>
      <c r="C29" s="101"/>
      <c r="D29" s="112"/>
      <c r="E29" s="101"/>
      <c r="F29" s="101"/>
      <c r="G29" s="101"/>
      <c r="H29" s="102"/>
    </row>
    <row r="30" spans="2:8" s="1" customFormat="1" x14ac:dyDescent="0.25">
      <c r="B30" s="37" t="s">
        <v>29</v>
      </c>
      <c r="C30" s="113">
        <f>SUM(C7:C28)</f>
        <v>0.26464120370370381</v>
      </c>
      <c r="D30" s="114">
        <f>SUM(D7:D28)</f>
        <v>0.99999999999999978</v>
      </c>
      <c r="E30" s="113"/>
      <c r="F30" s="114"/>
      <c r="G30" s="113">
        <f>SUM(G7:G28)</f>
        <v>0.26464120370370381</v>
      </c>
      <c r="H30" s="117">
        <f>SUM(H7:H28)</f>
        <v>0.99999999999999978</v>
      </c>
    </row>
    <row r="31" spans="2:8" s="1" customFormat="1" ht="66" customHeight="1" thickBot="1" x14ac:dyDescent="0.3">
      <c r="B31" s="141" t="s">
        <v>39</v>
      </c>
      <c r="C31" s="142"/>
      <c r="D31" s="142"/>
      <c r="E31" s="142"/>
      <c r="F31" s="143"/>
      <c r="G31" s="142"/>
      <c r="H31" s="143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&amp;R21</oddHeader>
  </headerFooter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1"/>
  <sheetViews>
    <sheetView zoomScale="110" zoomScaleNormal="110" zoomScaleSheetLayoutView="100" zoomScalePageLayoutView="110" workbookViewId="0">
      <selection activeCell="L7" sqref="L7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5.140625" customWidth="1"/>
  </cols>
  <sheetData>
    <row r="2" spans="2:10" ht="15.75" thickBot="1" x14ac:dyDescent="0.3"/>
    <row r="3" spans="2:10" x14ac:dyDescent="0.25">
      <c r="B3" s="144" t="s">
        <v>41</v>
      </c>
      <c r="C3" s="145"/>
      <c r="D3" s="145"/>
      <c r="E3" s="145"/>
      <c r="F3" s="146"/>
      <c r="G3" s="145"/>
      <c r="H3" s="145"/>
      <c r="I3" s="145"/>
      <c r="J3" s="146"/>
    </row>
    <row r="4" spans="2:10" x14ac:dyDescent="0.25">
      <c r="B4" s="147" t="s">
        <v>131</v>
      </c>
      <c r="C4" s="148"/>
      <c r="D4" s="148"/>
      <c r="E4" s="148"/>
      <c r="F4" s="148"/>
      <c r="G4" s="148"/>
      <c r="H4" s="148"/>
      <c r="I4" s="148"/>
      <c r="J4" s="149"/>
    </row>
    <row r="5" spans="2:10" x14ac:dyDescent="0.25">
      <c r="B5" s="2"/>
      <c r="C5" s="154" t="s">
        <v>19</v>
      </c>
      <c r="D5" s="154"/>
      <c r="E5" s="154" t="s">
        <v>20</v>
      </c>
      <c r="F5" s="154"/>
      <c r="G5" s="154" t="s">
        <v>21</v>
      </c>
      <c r="H5" s="154"/>
      <c r="I5" s="148" t="s">
        <v>22</v>
      </c>
      <c r="J5" s="149"/>
    </row>
    <row r="6" spans="2:10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5" t="s">
        <v>25</v>
      </c>
      <c r="I6" s="6" t="s">
        <v>24</v>
      </c>
      <c r="J6" s="7" t="s">
        <v>25</v>
      </c>
    </row>
    <row r="7" spans="2:10" x14ac:dyDescent="0.25">
      <c r="B7" s="8" t="s">
        <v>10</v>
      </c>
      <c r="C7" s="100">
        <v>4.6064814814814814E-3</v>
      </c>
      <c r="D7" s="98">
        <f t="shared" ref="D7:D28" si="0">C7/$C$30</f>
        <v>1.8428485437792286E-2</v>
      </c>
      <c r="E7" s="100">
        <v>7.5231481481481482E-4</v>
      </c>
      <c r="F7" s="98">
        <f t="shared" ref="F7:F28" si="1">E7/$E$30</f>
        <v>7.4311192408825907E-3</v>
      </c>
      <c r="G7" s="100">
        <v>3.9699074074074072E-3</v>
      </c>
      <c r="H7" s="98">
        <f t="shared" ref="H7:H28" si="2">G7/$G$30</f>
        <v>1.9771731611713163E-2</v>
      </c>
      <c r="I7" s="101">
        <f>C7+E7+G7</f>
        <v>9.3287037037037036E-3</v>
      </c>
      <c r="J7" s="99">
        <f>I7/$I$30</f>
        <v>1.6900109032961505E-2</v>
      </c>
    </row>
    <row r="8" spans="2:10" x14ac:dyDescent="0.25">
      <c r="B8" s="8" t="s">
        <v>13</v>
      </c>
      <c r="C8" s="100">
        <v>3.5879629629629629E-4</v>
      </c>
      <c r="D8" s="98">
        <f t="shared" si="0"/>
        <v>1.4353845441496505E-3</v>
      </c>
      <c r="E8" s="100">
        <v>5.3240740740740733E-4</v>
      </c>
      <c r="F8" s="98">
        <f t="shared" si="1"/>
        <v>5.2589459243169096E-3</v>
      </c>
      <c r="G8" s="100"/>
      <c r="H8" s="98"/>
      <c r="I8" s="101">
        <f t="shared" ref="I8:I28" si="3">C8+E8+G8</f>
        <v>8.9120370370370362E-4</v>
      </c>
      <c r="J8" s="99">
        <f t="shared" ref="J8:J28" si="4">I8/$I$30</f>
        <v>1.6145265453325504E-3</v>
      </c>
    </row>
    <row r="9" spans="2:10" x14ac:dyDescent="0.25">
      <c r="B9" s="8" t="s">
        <v>0</v>
      </c>
      <c r="C9" s="100">
        <v>3.381944444444443E-2</v>
      </c>
      <c r="D9" s="98">
        <f t="shared" si="0"/>
        <v>0.13529656896791217</v>
      </c>
      <c r="E9" s="100">
        <v>1.2384259259259256E-2</v>
      </c>
      <c r="F9" s="98">
        <f t="shared" si="1"/>
        <v>0.12232765519606723</v>
      </c>
      <c r="G9" s="100">
        <v>1.4930555555555555E-2</v>
      </c>
      <c r="H9" s="98">
        <f t="shared" si="2"/>
        <v>7.4360156790408111E-2</v>
      </c>
      <c r="I9" s="101">
        <f t="shared" si="3"/>
        <v>6.1134259259259235E-2</v>
      </c>
      <c r="J9" s="99">
        <f t="shared" si="4"/>
        <v>0.11075232743437051</v>
      </c>
    </row>
    <row r="10" spans="2:10" x14ac:dyDescent="0.25">
      <c r="B10" s="8" t="s">
        <v>8</v>
      </c>
      <c r="C10" s="100">
        <v>1.8055555555555555E-3</v>
      </c>
      <c r="D10" s="98">
        <f t="shared" si="0"/>
        <v>7.2232254479788864E-3</v>
      </c>
      <c r="E10" s="100">
        <v>1.2847222222222223E-3</v>
      </c>
      <c r="F10" s="98">
        <f t="shared" si="1"/>
        <v>1.26900651651995E-2</v>
      </c>
      <c r="G10" s="100">
        <v>4.108796296296297E-3</v>
      </c>
      <c r="H10" s="98">
        <f t="shared" si="2"/>
        <v>2.0463454000461151E-2</v>
      </c>
      <c r="I10" s="101">
        <f t="shared" si="3"/>
        <v>7.1990740740740747E-3</v>
      </c>
      <c r="J10" s="99">
        <f t="shared" si="4"/>
        <v>1.3042019625933073E-2</v>
      </c>
    </row>
    <row r="11" spans="2:10" x14ac:dyDescent="0.25">
      <c r="B11" s="8" t="s">
        <v>26</v>
      </c>
      <c r="C11" s="100">
        <v>1.2152777777777778E-3</v>
      </c>
      <c r="D11" s="98">
        <f t="shared" si="0"/>
        <v>4.8617863592165583E-3</v>
      </c>
      <c r="E11" s="100">
        <v>1.4930555555555556E-3</v>
      </c>
      <c r="F11" s="98">
        <f t="shared" si="1"/>
        <v>1.4747913570366988E-2</v>
      </c>
      <c r="G11" s="100">
        <v>2.2222222222222218E-3</v>
      </c>
      <c r="H11" s="98">
        <f t="shared" si="2"/>
        <v>1.1067558219967718E-2</v>
      </c>
      <c r="I11" s="101">
        <f t="shared" si="3"/>
        <v>4.9305555555555552E-3</v>
      </c>
      <c r="J11" s="99">
        <f t="shared" si="4"/>
        <v>8.932315692359305E-3</v>
      </c>
    </row>
    <row r="12" spans="2:10" x14ac:dyDescent="0.25">
      <c r="B12" s="8" t="s">
        <v>3</v>
      </c>
      <c r="C12" s="100">
        <v>2.3136574074074059E-2</v>
      </c>
      <c r="D12" s="98">
        <f t="shared" si="0"/>
        <v>9.2559151734037087E-2</v>
      </c>
      <c r="E12" s="100">
        <v>5.8333333333333345E-3</v>
      </c>
      <c r="F12" s="98">
        <f t="shared" si="1"/>
        <v>5.7619755344689633E-2</v>
      </c>
      <c r="G12" s="100">
        <v>1.1354166666666669E-2</v>
      </c>
      <c r="H12" s="98">
        <f t="shared" si="2"/>
        <v>5.6548305280147579E-2</v>
      </c>
      <c r="I12" s="101">
        <f t="shared" si="3"/>
        <v>4.0324074074074068E-2</v>
      </c>
      <c r="J12" s="99">
        <f t="shared" si="4"/>
        <v>7.3052084206994869E-2</v>
      </c>
    </row>
    <row r="13" spans="2:10" x14ac:dyDescent="0.25">
      <c r="B13" s="8" t="s">
        <v>7</v>
      </c>
      <c r="C13" s="100">
        <v>2.5601851851851837E-2</v>
      </c>
      <c r="D13" s="98">
        <f t="shared" si="0"/>
        <v>0.10242163263416211</v>
      </c>
      <c r="E13" s="100">
        <v>6.6782407407407389E-3</v>
      </c>
      <c r="F13" s="98">
        <f t="shared" si="1"/>
        <v>6.5965473876757746E-2</v>
      </c>
      <c r="G13" s="100">
        <v>8.8888888888888906E-3</v>
      </c>
      <c r="H13" s="98">
        <f t="shared" si="2"/>
        <v>4.4270232879870884E-2</v>
      </c>
      <c r="I13" s="101">
        <f t="shared" si="3"/>
        <v>4.1168981481481466E-2</v>
      </c>
      <c r="J13" s="99">
        <f t="shared" si="4"/>
        <v>7.4582739243478968E-2</v>
      </c>
    </row>
    <row r="14" spans="2:10" x14ac:dyDescent="0.25">
      <c r="B14" s="8" t="s">
        <v>2</v>
      </c>
      <c r="C14" s="100">
        <v>5.6365740740740742E-3</v>
      </c>
      <c r="D14" s="98">
        <f t="shared" si="0"/>
        <v>2.2549428161318705E-2</v>
      </c>
      <c r="E14" s="100">
        <v>2.8240740740740735E-3</v>
      </c>
      <c r="F14" s="98">
        <f t="shared" si="1"/>
        <v>2.7895278381159256E-2</v>
      </c>
      <c r="G14" s="100">
        <v>2.5925925925925925E-3</v>
      </c>
      <c r="H14" s="98">
        <f t="shared" si="2"/>
        <v>1.2912151256629006E-2</v>
      </c>
      <c r="I14" s="101">
        <f t="shared" si="3"/>
        <v>1.105324074074074E-2</v>
      </c>
      <c r="J14" s="99">
        <f t="shared" si="4"/>
        <v>2.0024322737566047E-2</v>
      </c>
    </row>
    <row r="15" spans="2:10" x14ac:dyDescent="0.25">
      <c r="B15" s="8" t="s">
        <v>9</v>
      </c>
      <c r="C15" s="100">
        <v>1.5694444444444438E-2</v>
      </c>
      <c r="D15" s="98">
        <f t="shared" si="0"/>
        <v>6.2786498124739534E-2</v>
      </c>
      <c r="E15" s="100">
        <v>8.773148148148148E-3</v>
      </c>
      <c r="F15" s="98">
        <f t="shared" si="1"/>
        <v>8.6658282839830819E-2</v>
      </c>
      <c r="G15" s="100">
        <v>1.0092592592592591E-2</v>
      </c>
      <c r="H15" s="98">
        <f t="shared" si="2"/>
        <v>5.0265160249020051E-2</v>
      </c>
      <c r="I15" s="101">
        <f t="shared" si="3"/>
        <v>3.456018518518518E-2</v>
      </c>
      <c r="J15" s="99">
        <f t="shared" si="4"/>
        <v>6.261008135536357E-2</v>
      </c>
    </row>
    <row r="16" spans="2:10" x14ac:dyDescent="0.25">
      <c r="B16" s="8" t="s">
        <v>1</v>
      </c>
      <c r="C16" s="100">
        <v>1.9502314814814816E-2</v>
      </c>
      <c r="D16" s="98">
        <f t="shared" si="0"/>
        <v>7.8020095383618107E-2</v>
      </c>
      <c r="E16" s="100">
        <v>1.0486111111111111E-2</v>
      </c>
      <c r="F16" s="98">
        <f t="shared" si="1"/>
        <v>0.10357836972676349</v>
      </c>
      <c r="G16" s="100">
        <v>1.7893518518518517E-2</v>
      </c>
      <c r="H16" s="98">
        <f t="shared" si="2"/>
        <v>8.9116901083698394E-2</v>
      </c>
      <c r="I16" s="101">
        <f t="shared" si="3"/>
        <v>4.7881944444444442E-2</v>
      </c>
      <c r="J16" s="99">
        <f t="shared" si="4"/>
        <v>8.6744108026503397E-2</v>
      </c>
    </row>
    <row r="17" spans="2:10" x14ac:dyDescent="0.25">
      <c r="B17" s="8" t="s">
        <v>27</v>
      </c>
      <c r="C17" s="100">
        <v>1.7025462962962958E-2</v>
      </c>
      <c r="D17" s="98">
        <f t="shared" si="0"/>
        <v>6.8111311756262435E-2</v>
      </c>
      <c r="E17" s="100">
        <v>7.1527777777777796E-3</v>
      </c>
      <c r="F17" s="98">
        <f t="shared" si="1"/>
        <v>7.065279524408373E-2</v>
      </c>
      <c r="G17" s="100">
        <v>1.7627314814814811E-2</v>
      </c>
      <c r="H17" s="98">
        <f t="shared" si="2"/>
        <v>8.7791099838598091E-2</v>
      </c>
      <c r="I17" s="101">
        <f t="shared" si="3"/>
        <v>4.1805555555555547E-2</v>
      </c>
      <c r="J17" s="99">
        <f t="shared" si="4"/>
        <v>7.573597249014509E-2</v>
      </c>
    </row>
    <row r="18" spans="2:10" x14ac:dyDescent="0.25">
      <c r="B18" s="8" t="s">
        <v>16</v>
      </c>
      <c r="C18" s="100"/>
      <c r="D18" s="98"/>
      <c r="E18" s="100">
        <v>1.0416666666666667E-4</v>
      </c>
      <c r="F18" s="98">
        <f t="shared" si="1"/>
        <v>1.0289242025837433E-3</v>
      </c>
      <c r="G18" s="100"/>
      <c r="H18" s="98"/>
      <c r="I18" s="101">
        <f t="shared" si="3"/>
        <v>1.0416666666666667E-4</v>
      </c>
      <c r="J18" s="99">
        <f t="shared" si="4"/>
        <v>1.8871089490899942E-4</v>
      </c>
    </row>
    <row r="19" spans="2:10" x14ac:dyDescent="0.25">
      <c r="B19" s="8" t="s">
        <v>4</v>
      </c>
      <c r="C19" s="100">
        <v>8.7731481481481497E-3</v>
      </c>
      <c r="D19" s="98">
        <f t="shared" si="0"/>
        <v>3.5097467240820496E-2</v>
      </c>
      <c r="E19" s="100">
        <v>2.3148148148148147E-3</v>
      </c>
      <c r="F19" s="98">
        <f t="shared" si="1"/>
        <v>2.2864982279638738E-2</v>
      </c>
      <c r="G19" s="100">
        <v>8.993055555555558E-3</v>
      </c>
      <c r="H19" s="98">
        <f t="shared" si="2"/>
        <v>4.4789024671431879E-2</v>
      </c>
      <c r="I19" s="101">
        <f t="shared" si="3"/>
        <v>2.0081018518518522E-2</v>
      </c>
      <c r="J19" s="99">
        <f t="shared" si="4"/>
        <v>3.637926696301267E-2</v>
      </c>
    </row>
    <row r="20" spans="2:10" x14ac:dyDescent="0.25">
      <c r="B20" s="8" t="s">
        <v>14</v>
      </c>
      <c r="C20" s="100">
        <v>1.41087962962963E-2</v>
      </c>
      <c r="D20" s="98">
        <f t="shared" si="0"/>
        <v>5.6443024494142728E-2</v>
      </c>
      <c r="E20" s="100">
        <v>4.6180555555555549E-3</v>
      </c>
      <c r="F20" s="98">
        <f t="shared" si="1"/>
        <v>4.5615639647879277E-2</v>
      </c>
      <c r="G20" s="100">
        <v>1.037037037037037E-2</v>
      </c>
      <c r="H20" s="98">
        <f t="shared" si="2"/>
        <v>5.1648605026516026E-2</v>
      </c>
      <c r="I20" s="101">
        <f t="shared" si="3"/>
        <v>2.9097222222222226E-2</v>
      </c>
      <c r="J20" s="99">
        <f t="shared" si="4"/>
        <v>5.2713243311247174E-2</v>
      </c>
    </row>
    <row r="21" spans="2:10" x14ac:dyDescent="0.25">
      <c r="B21" s="8" t="s">
        <v>11</v>
      </c>
      <c r="C21" s="100">
        <v>3.7037037037037038E-3</v>
      </c>
      <c r="D21" s="98">
        <f t="shared" si="0"/>
        <v>1.4816872713802845E-2</v>
      </c>
      <c r="E21" s="100">
        <v>2.3611111111111111E-3</v>
      </c>
      <c r="F21" s="98">
        <f t="shared" si="1"/>
        <v>2.3322281925231513E-2</v>
      </c>
      <c r="G21" s="100">
        <v>1.105324074074074E-2</v>
      </c>
      <c r="H21" s="98">
        <f t="shared" si="2"/>
        <v>5.5049573437860266E-2</v>
      </c>
      <c r="I21" s="101">
        <f t="shared" si="3"/>
        <v>1.7118055555555553E-2</v>
      </c>
      <c r="J21" s="99">
        <f t="shared" si="4"/>
        <v>3.1011490396712232E-2</v>
      </c>
    </row>
    <row r="22" spans="2:10" x14ac:dyDescent="0.25">
      <c r="B22" s="8" t="s">
        <v>15</v>
      </c>
      <c r="C22" s="100">
        <v>1.027777777777778E-2</v>
      </c>
      <c r="D22" s="98">
        <f t="shared" si="0"/>
        <v>4.1116821780802899E-2</v>
      </c>
      <c r="E22" s="100">
        <v>3.6689814814814814E-3</v>
      </c>
      <c r="F22" s="98">
        <f t="shared" si="1"/>
        <v>3.6240996913227401E-2</v>
      </c>
      <c r="G22" s="100">
        <v>9.1550925925925914E-3</v>
      </c>
      <c r="H22" s="98">
        <f t="shared" si="2"/>
        <v>4.5596034124971173E-2</v>
      </c>
      <c r="I22" s="101">
        <f t="shared" si="3"/>
        <v>2.3101851851851853E-2</v>
      </c>
      <c r="J22" s="99">
        <f t="shared" si="4"/>
        <v>4.1851882915373652E-2</v>
      </c>
    </row>
    <row r="23" spans="2:10" x14ac:dyDescent="0.25">
      <c r="B23" s="8" t="s">
        <v>94</v>
      </c>
      <c r="C23" s="100">
        <v>2.5613425925925921E-2</v>
      </c>
      <c r="D23" s="98">
        <f t="shared" si="0"/>
        <v>0.10246793536139279</v>
      </c>
      <c r="E23" s="100">
        <v>5.9490740740740736E-3</v>
      </c>
      <c r="F23" s="98">
        <f t="shared" si="1"/>
        <v>5.8763004458671553E-2</v>
      </c>
      <c r="G23" s="100">
        <v>3.7997685185185204E-2</v>
      </c>
      <c r="H23" s="98">
        <f t="shared" si="2"/>
        <v>0.18924371685496896</v>
      </c>
      <c r="I23" s="101">
        <f t="shared" si="3"/>
        <v>6.9560185185185197E-2</v>
      </c>
      <c r="J23" s="99">
        <f t="shared" si="4"/>
        <v>0.12601694204478742</v>
      </c>
    </row>
    <row r="24" spans="2:10" x14ac:dyDescent="0.25">
      <c r="B24" s="8" t="s">
        <v>12</v>
      </c>
      <c r="C24" s="100">
        <v>3.7500000000000007E-3</v>
      </c>
      <c r="D24" s="98">
        <f t="shared" si="0"/>
        <v>1.5002083622725383E-2</v>
      </c>
      <c r="E24" s="100">
        <v>4.1898148148148155E-3</v>
      </c>
      <c r="F24" s="98">
        <f t="shared" si="1"/>
        <v>4.1385617926146125E-2</v>
      </c>
      <c r="G24" s="100">
        <v>1.097222222222222E-2</v>
      </c>
      <c r="H24" s="98">
        <f t="shared" si="2"/>
        <v>5.4646068711090602E-2</v>
      </c>
      <c r="I24" s="101">
        <f t="shared" si="3"/>
        <v>1.8912037037037036E-2</v>
      </c>
      <c r="J24" s="99">
        <f t="shared" si="4"/>
        <v>3.426151136458945E-2</v>
      </c>
    </row>
    <row r="25" spans="2:10" x14ac:dyDescent="0.25">
      <c r="B25" s="8" t="s">
        <v>5</v>
      </c>
      <c r="C25" s="100">
        <v>6.3773148148148148E-3</v>
      </c>
      <c r="D25" s="98">
        <f t="shared" si="0"/>
        <v>2.5512802704079275E-2</v>
      </c>
      <c r="E25" s="100">
        <v>4.7800925925925919E-3</v>
      </c>
      <c r="F25" s="98">
        <f t="shared" si="1"/>
        <v>4.7216188407453986E-2</v>
      </c>
      <c r="G25" s="100">
        <v>6.6319444444444429E-3</v>
      </c>
      <c r="H25" s="98">
        <f t="shared" si="2"/>
        <v>3.3029744062716151E-2</v>
      </c>
      <c r="I25" s="101">
        <f t="shared" si="3"/>
        <v>1.7789351851851851E-2</v>
      </c>
      <c r="J25" s="99">
        <f t="shared" si="4"/>
        <v>3.2227627275014679E-2</v>
      </c>
    </row>
    <row r="26" spans="2:10" x14ac:dyDescent="0.25">
      <c r="B26" s="8" t="s">
        <v>6</v>
      </c>
      <c r="C26" s="100">
        <v>6.6319444444444429E-3</v>
      </c>
      <c r="D26" s="98">
        <f t="shared" si="0"/>
        <v>2.6531462703153211E-2</v>
      </c>
      <c r="E26" s="100">
        <v>5.6712962962962978E-4</v>
      </c>
      <c r="F26" s="98">
        <f t="shared" si="1"/>
        <v>5.6019206585114925E-3</v>
      </c>
      <c r="G26" s="100">
        <v>8.2175925925925927E-4</v>
      </c>
      <c r="H26" s="98">
        <f t="shared" si="2"/>
        <v>4.0926908000922298E-3</v>
      </c>
      <c r="I26" s="101">
        <f t="shared" si="3"/>
        <v>8.0208333333333329E-3</v>
      </c>
      <c r="J26" s="99">
        <f t="shared" si="4"/>
        <v>1.4530738907992955E-2</v>
      </c>
    </row>
    <row r="27" spans="2:10" x14ac:dyDescent="0.25">
      <c r="B27" s="8" t="s">
        <v>108</v>
      </c>
      <c r="C27" s="100">
        <v>5.2083333333333348E-3</v>
      </c>
      <c r="D27" s="98">
        <f t="shared" si="0"/>
        <v>2.0836227253785256E-2</v>
      </c>
      <c r="E27" s="100">
        <v>1.7013888888888888E-3</v>
      </c>
      <c r="F27" s="98">
        <f t="shared" si="1"/>
        <v>1.6805761975534472E-2</v>
      </c>
      <c r="G27" s="100">
        <v>7.6851851851851847E-3</v>
      </c>
      <c r="H27" s="98">
        <f t="shared" si="2"/>
        <v>3.8275305510721697E-2</v>
      </c>
      <c r="I27" s="101">
        <f t="shared" si="3"/>
        <v>1.4594907407407407E-2</v>
      </c>
      <c r="J27" s="99">
        <f t="shared" si="4"/>
        <v>2.6440493164472029E-2</v>
      </c>
    </row>
    <row r="28" spans="2:10" x14ac:dyDescent="0.25">
      <c r="B28" s="8" t="s">
        <v>17</v>
      </c>
      <c r="C28" s="100">
        <v>1.711805555555556E-2</v>
      </c>
      <c r="D28" s="98">
        <f t="shared" si="0"/>
        <v>6.8481733574107542E-2</v>
      </c>
      <c r="E28" s="100">
        <v>1.2789351851851847E-2</v>
      </c>
      <c r="F28" s="98">
        <f t="shared" si="1"/>
        <v>0.12632902709500399</v>
      </c>
      <c r="G28" s="100">
        <v>3.4259259259259247E-3</v>
      </c>
      <c r="H28" s="98">
        <f t="shared" si="2"/>
        <v>1.7062485589116893E-2</v>
      </c>
      <c r="I28" s="101">
        <f t="shared" si="3"/>
        <v>3.3333333333333333E-2</v>
      </c>
      <c r="J28" s="99">
        <f t="shared" si="4"/>
        <v>6.038748637087981E-2</v>
      </c>
    </row>
    <row r="29" spans="2:10" x14ac:dyDescent="0.25">
      <c r="B29" s="18"/>
      <c r="C29" s="108"/>
      <c r="D29" s="108"/>
      <c r="E29" s="108"/>
      <c r="F29" s="108"/>
      <c r="G29" s="108"/>
      <c r="H29" s="108"/>
      <c r="I29" s="108"/>
      <c r="J29" s="109"/>
    </row>
    <row r="30" spans="2:10" x14ac:dyDescent="0.25">
      <c r="B30" s="11" t="s">
        <v>29</v>
      </c>
      <c r="C30" s="103">
        <f t="shared" ref="C30:J30" si="5">SUM(C7:C28)</f>
        <v>0.24996527777777774</v>
      </c>
      <c r="D30" s="120">
        <f t="shared" si="5"/>
        <v>0.99999999999999989</v>
      </c>
      <c r="E30" s="103">
        <f t="shared" si="5"/>
        <v>0.1012384259259259</v>
      </c>
      <c r="F30" s="120">
        <f t="shared" si="5"/>
        <v>1.0000000000000002</v>
      </c>
      <c r="G30" s="103">
        <f t="shared" si="5"/>
        <v>0.20078703703703704</v>
      </c>
      <c r="H30" s="120">
        <f t="shared" si="5"/>
        <v>1</v>
      </c>
      <c r="I30" s="103">
        <f t="shared" si="5"/>
        <v>0.55199074074074073</v>
      </c>
      <c r="J30" s="121">
        <f t="shared" si="5"/>
        <v>1</v>
      </c>
    </row>
    <row r="31" spans="2:10" ht="66" customHeight="1" thickBot="1" x14ac:dyDescent="0.3">
      <c r="B31" s="166" t="s">
        <v>42</v>
      </c>
      <c r="C31" s="167"/>
      <c r="D31" s="167"/>
      <c r="E31" s="167"/>
      <c r="F31" s="168"/>
      <c r="G31" s="167"/>
      <c r="H31" s="167"/>
      <c r="I31" s="167"/>
      <c r="J31" s="168"/>
    </row>
  </sheetData>
  <mergeCells count="7">
    <mergeCell ref="B31:J3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&amp;R22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6"/>
  <sheetViews>
    <sheetView topLeftCell="B1" zoomScale="110" zoomScaleNormal="110" zoomScaleSheetLayoutView="110" zoomScalePageLayoutView="110" workbookViewId="0">
      <selection activeCell="L7" sqref="L7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5.140625" customWidth="1"/>
  </cols>
  <sheetData>
    <row r="1" spans="2:10" s="1" customFormat="1" x14ac:dyDescent="0.25"/>
    <row r="2" spans="2:10" s="1" customFormat="1" ht="15.75" thickBot="1" x14ac:dyDescent="0.3"/>
    <row r="3" spans="2:10" s="1" customFormat="1" x14ac:dyDescent="0.25">
      <c r="B3" s="144" t="s">
        <v>43</v>
      </c>
      <c r="C3" s="145"/>
      <c r="D3" s="145"/>
      <c r="E3" s="145"/>
      <c r="F3" s="146"/>
      <c r="G3" s="145"/>
      <c r="H3" s="145"/>
      <c r="I3" s="145"/>
      <c r="J3" s="146"/>
    </row>
    <row r="4" spans="2:10" s="1" customFormat="1" x14ac:dyDescent="0.25">
      <c r="B4" s="147" t="s">
        <v>131</v>
      </c>
      <c r="C4" s="148"/>
      <c r="D4" s="148"/>
      <c r="E4" s="148"/>
      <c r="F4" s="148"/>
      <c r="G4" s="148"/>
      <c r="H4" s="148"/>
      <c r="I4" s="148"/>
      <c r="J4" s="149"/>
    </row>
    <row r="5" spans="2:10" s="1" customFormat="1" x14ac:dyDescent="0.25">
      <c r="B5" s="2"/>
      <c r="C5" s="150" t="s">
        <v>19</v>
      </c>
      <c r="D5" s="148"/>
      <c r="E5" s="150" t="s">
        <v>20</v>
      </c>
      <c r="F5" s="148"/>
      <c r="G5" s="154" t="s">
        <v>21</v>
      </c>
      <c r="H5" s="154"/>
      <c r="I5" s="148" t="s">
        <v>22</v>
      </c>
      <c r="J5" s="149"/>
    </row>
    <row r="6" spans="2:10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5" t="s">
        <v>25</v>
      </c>
      <c r="I6" s="5" t="s">
        <v>24</v>
      </c>
      <c r="J6" s="39" t="s">
        <v>25</v>
      </c>
    </row>
    <row r="7" spans="2:10" s="1" customFormat="1" x14ac:dyDescent="0.25">
      <c r="B7" s="8" t="s">
        <v>10</v>
      </c>
      <c r="C7" s="100">
        <v>1.5520833333333334E-2</v>
      </c>
      <c r="D7" s="98">
        <f>C7/$C$30</f>
        <v>1.7664958570995752E-2</v>
      </c>
      <c r="E7" s="100">
        <v>7.4074074074074077E-3</v>
      </c>
      <c r="F7" s="98">
        <f>E7/$E$30</f>
        <v>1.9282916541126845E-2</v>
      </c>
      <c r="G7" s="100">
        <v>2.0023148148148148E-3</v>
      </c>
      <c r="H7" s="98">
        <f>G7/$G$30</f>
        <v>5.3227493692695844E-3</v>
      </c>
      <c r="I7" s="125">
        <f>C7+E7+G7</f>
        <v>2.4930555555555556E-2</v>
      </c>
      <c r="J7" s="126">
        <f>I7/$I$30</f>
        <v>1.5211327283641119E-2</v>
      </c>
    </row>
    <row r="8" spans="2:10" s="1" customFormat="1" x14ac:dyDescent="0.25">
      <c r="B8" s="8" t="s">
        <v>13</v>
      </c>
      <c r="C8" s="100">
        <v>1.8078703703703698E-2</v>
      </c>
      <c r="D8" s="98">
        <f t="shared" ref="D8:D28" si="0">C8/$C$30</f>
        <v>2.0576185897013686E-2</v>
      </c>
      <c r="E8" s="100">
        <v>7.9861111111111122E-3</v>
      </c>
      <c r="F8" s="98">
        <f t="shared" ref="F8:F28" si="1">E8/$E$30</f>
        <v>2.0789394395902383E-2</v>
      </c>
      <c r="G8" s="100">
        <v>8.2754629629629636E-3</v>
      </c>
      <c r="H8" s="98">
        <f t="shared" ref="H8:H28" si="2">G8/$G$30</f>
        <v>2.199864623715464E-2</v>
      </c>
      <c r="I8" s="125">
        <f t="shared" ref="I8:I27" si="3">C8+E8+G8</f>
        <v>3.4340277777777775E-2</v>
      </c>
      <c r="J8" s="126">
        <f t="shared" ref="J8:J27" si="4">I8/$I$30</f>
        <v>2.0952649977048838E-2</v>
      </c>
    </row>
    <row r="9" spans="2:10" s="1" customFormat="1" x14ac:dyDescent="0.25">
      <c r="B9" s="8" t="s">
        <v>0</v>
      </c>
      <c r="C9" s="100">
        <v>0.1677662037037036</v>
      </c>
      <c r="D9" s="98">
        <f t="shared" si="0"/>
        <v>0.19094226285352964</v>
      </c>
      <c r="E9" s="100">
        <v>8.1874999999999976E-2</v>
      </c>
      <c r="F9" s="98">
        <f t="shared" si="1"/>
        <v>0.21313648689364259</v>
      </c>
      <c r="G9" s="100">
        <v>7.8993055555555525E-2</v>
      </c>
      <c r="H9" s="98">
        <f t="shared" si="2"/>
        <v>0.2099870777182942</v>
      </c>
      <c r="I9" s="125">
        <f t="shared" si="3"/>
        <v>0.3286342592592591</v>
      </c>
      <c r="J9" s="126">
        <f t="shared" si="4"/>
        <v>0.20051551851982624</v>
      </c>
    </row>
    <row r="10" spans="2:10" s="1" customFormat="1" x14ac:dyDescent="0.25">
      <c r="B10" s="8" t="s">
        <v>8</v>
      </c>
      <c r="C10" s="100">
        <v>2.1886574074074072E-2</v>
      </c>
      <c r="D10" s="98">
        <f t="shared" si="0"/>
        <v>2.491009445022592E-2</v>
      </c>
      <c r="E10" s="100">
        <v>8.6689814814814824E-3</v>
      </c>
      <c r="F10" s="98">
        <f t="shared" si="1"/>
        <v>2.2567038264537514E-2</v>
      </c>
      <c r="G10" s="100">
        <v>9.0972222222222236E-3</v>
      </c>
      <c r="H10" s="98">
        <f t="shared" si="2"/>
        <v>2.4183127192172794E-2</v>
      </c>
      <c r="I10" s="125">
        <f t="shared" si="3"/>
        <v>3.965277777777778E-2</v>
      </c>
      <c r="J10" s="126">
        <f t="shared" si="4"/>
        <v>2.4194060944175706E-2</v>
      </c>
    </row>
    <row r="11" spans="2:10" s="1" customFormat="1" x14ac:dyDescent="0.25">
      <c r="B11" s="8" t="s">
        <v>26</v>
      </c>
      <c r="C11" s="100">
        <v>7.8587962962962978E-3</v>
      </c>
      <c r="D11" s="98">
        <f t="shared" si="0"/>
        <v>8.9444495672677971E-3</v>
      </c>
      <c r="E11" s="100">
        <v>4.1319444444444442E-3</v>
      </c>
      <c r="F11" s="98">
        <f t="shared" si="1"/>
        <v>1.0756251883097317E-2</v>
      </c>
      <c r="G11" s="100">
        <v>8.0208333333333329E-3</v>
      </c>
      <c r="H11" s="98">
        <f t="shared" si="2"/>
        <v>2.1321764814472958E-2</v>
      </c>
      <c r="I11" s="125">
        <f t="shared" si="3"/>
        <v>2.0011574074074077E-2</v>
      </c>
      <c r="J11" s="126">
        <f t="shared" si="4"/>
        <v>1.2210020832597724E-2</v>
      </c>
    </row>
    <row r="12" spans="2:10" s="1" customFormat="1" x14ac:dyDescent="0.25">
      <c r="B12" s="8" t="s">
        <v>3</v>
      </c>
      <c r="C12" s="100">
        <v>4.5844907407407362E-2</v>
      </c>
      <c r="D12" s="98">
        <f t="shared" si="0"/>
        <v>5.2178151304783073E-2</v>
      </c>
      <c r="E12" s="100">
        <v>1.2523148148148146E-2</v>
      </c>
      <c r="F12" s="98">
        <f t="shared" si="1"/>
        <v>3.2600180777342565E-2</v>
      </c>
      <c r="G12" s="100">
        <v>2.011574074074074E-2</v>
      </c>
      <c r="H12" s="98">
        <f t="shared" si="2"/>
        <v>5.3473632391852814E-2</v>
      </c>
      <c r="I12" s="125">
        <f t="shared" si="3"/>
        <v>7.8483796296296246E-2</v>
      </c>
      <c r="J12" s="126">
        <f t="shared" si="4"/>
        <v>4.7886727163588841E-2</v>
      </c>
    </row>
    <row r="13" spans="2:10" s="1" customFormat="1" x14ac:dyDescent="0.25">
      <c r="B13" s="8" t="s">
        <v>7</v>
      </c>
      <c r="C13" s="100">
        <v>3.1087962962962942E-2</v>
      </c>
      <c r="D13" s="98">
        <f t="shared" si="0"/>
        <v>3.5382609039294965E-2</v>
      </c>
      <c r="E13" s="100">
        <v>1.7071759259259262E-2</v>
      </c>
      <c r="F13" s="98">
        <f t="shared" si="1"/>
        <v>4.4441096715878287E-2</v>
      </c>
      <c r="G13" s="100">
        <v>1.8182870370370377E-2</v>
      </c>
      <c r="H13" s="98">
        <f t="shared" si="2"/>
        <v>4.8335487046950981E-2</v>
      </c>
      <c r="I13" s="125">
        <f t="shared" si="3"/>
        <v>6.6342592592592578E-2</v>
      </c>
      <c r="J13" s="126">
        <f t="shared" si="4"/>
        <v>4.0478796652660569E-2</v>
      </c>
    </row>
    <row r="14" spans="2:10" s="1" customFormat="1" x14ac:dyDescent="0.25">
      <c r="B14" s="8" t="s">
        <v>2</v>
      </c>
      <c r="C14" s="100">
        <v>4.4861111111111095E-2</v>
      </c>
      <c r="D14" s="98">
        <f t="shared" si="0"/>
        <v>5.1058448487083893E-2</v>
      </c>
      <c r="E14" s="100">
        <v>2.0324074074074078E-2</v>
      </c>
      <c r="F14" s="98">
        <f t="shared" si="1"/>
        <v>5.2907502259716792E-2</v>
      </c>
      <c r="G14" s="100">
        <v>1.8414351851851838E-2</v>
      </c>
      <c r="H14" s="98">
        <f t="shared" si="2"/>
        <v>4.8950833794843364E-2</v>
      </c>
      <c r="I14" s="125">
        <f t="shared" si="3"/>
        <v>8.3599537037037014E-2</v>
      </c>
      <c r="J14" s="126">
        <f t="shared" si="4"/>
        <v>5.100808587267399E-2</v>
      </c>
    </row>
    <row r="15" spans="2:10" s="1" customFormat="1" x14ac:dyDescent="0.25">
      <c r="B15" s="8" t="s">
        <v>9</v>
      </c>
      <c r="C15" s="100">
        <v>8.1724537037036998E-2</v>
      </c>
      <c r="D15" s="98">
        <f t="shared" si="0"/>
        <v>9.3014371714989511E-2</v>
      </c>
      <c r="E15" s="100">
        <v>5.0694444444444459E-2</v>
      </c>
      <c r="F15" s="98">
        <f t="shared" si="1"/>
        <v>0.13196746007833687</v>
      </c>
      <c r="G15" s="100">
        <v>3.6238425925925917E-2</v>
      </c>
      <c r="H15" s="98">
        <f t="shared" si="2"/>
        <v>9.6332533382561064E-2</v>
      </c>
      <c r="I15" s="125">
        <f t="shared" si="3"/>
        <v>0.16865740740740737</v>
      </c>
      <c r="J15" s="126">
        <f t="shared" si="4"/>
        <v>0.1029059708343632</v>
      </c>
    </row>
    <row r="16" spans="2:10" s="1" customFormat="1" x14ac:dyDescent="0.25">
      <c r="B16" s="8" t="s">
        <v>1</v>
      </c>
      <c r="C16" s="100">
        <v>2.4386574074074078E-2</v>
      </c>
      <c r="D16" s="98">
        <f t="shared" si="0"/>
        <v>2.7755456904614506E-2</v>
      </c>
      <c r="E16" s="100">
        <v>1.34375E-2</v>
      </c>
      <c r="F16" s="98">
        <f t="shared" si="1"/>
        <v>3.4980415787887915E-2</v>
      </c>
      <c r="G16" s="100">
        <v>1.3356481481481487E-2</v>
      </c>
      <c r="H16" s="98">
        <f t="shared" si="2"/>
        <v>3.5505507353393653E-2</v>
      </c>
      <c r="I16" s="125">
        <f t="shared" si="3"/>
        <v>5.1180555555555562E-2</v>
      </c>
      <c r="J16" s="126">
        <f t="shared" si="4"/>
        <v>3.1227710885915059E-2</v>
      </c>
    </row>
    <row r="17" spans="2:10" s="1" customFormat="1" x14ac:dyDescent="0.25">
      <c r="B17" s="8" t="s">
        <v>27</v>
      </c>
      <c r="C17" s="100">
        <v>1.4525462962962962E-2</v>
      </c>
      <c r="D17" s="98">
        <f t="shared" si="0"/>
        <v>1.6532082778970669E-2</v>
      </c>
      <c r="E17" s="100">
        <v>3.4722222222222212E-3</v>
      </c>
      <c r="F17" s="98">
        <f t="shared" si="1"/>
        <v>9.0388671286532052E-3</v>
      </c>
      <c r="G17" s="100">
        <v>4.6064814814814805E-3</v>
      </c>
      <c r="H17" s="98">
        <f t="shared" si="2"/>
        <v>1.2245400283059503E-2</v>
      </c>
      <c r="I17" s="125">
        <f t="shared" si="3"/>
        <v>2.2604166666666661E-2</v>
      </c>
      <c r="J17" s="126">
        <f t="shared" si="4"/>
        <v>1.3791885879735885E-2</v>
      </c>
    </row>
    <row r="18" spans="2:10" s="1" customFormat="1" x14ac:dyDescent="0.25">
      <c r="B18" s="8" t="s">
        <v>16</v>
      </c>
      <c r="C18" s="100">
        <v>9.479166666666667E-3</v>
      </c>
      <c r="D18" s="98">
        <f t="shared" si="0"/>
        <v>1.0788665972890021E-2</v>
      </c>
      <c r="E18" s="100">
        <v>5.3587962962962964E-3</v>
      </c>
      <c r="F18" s="98">
        <f t="shared" si="1"/>
        <v>1.3949984935221453E-2</v>
      </c>
      <c r="G18" s="100">
        <v>1.0416666666666667E-3</v>
      </c>
      <c r="H18" s="98">
        <f t="shared" si="2"/>
        <v>2.7690603655159685E-3</v>
      </c>
      <c r="I18" s="125">
        <f t="shared" si="3"/>
        <v>1.5879629629629629E-2</v>
      </c>
      <c r="J18" s="126">
        <f t="shared" si="4"/>
        <v>9.6889234137212694E-3</v>
      </c>
    </row>
    <row r="19" spans="2:10" s="1" customFormat="1" x14ac:dyDescent="0.25">
      <c r="B19" s="8" t="s">
        <v>4</v>
      </c>
      <c r="C19" s="100">
        <v>3.201388888888889E-2</v>
      </c>
      <c r="D19" s="98">
        <f t="shared" si="0"/>
        <v>3.6436446985364836E-2</v>
      </c>
      <c r="E19" s="100">
        <v>1.4375000000000002E-2</v>
      </c>
      <c r="F19" s="98">
        <f t="shared" si="1"/>
        <v>3.7420909912624291E-2</v>
      </c>
      <c r="G19" s="100">
        <v>1.5138888888888889E-2</v>
      </c>
      <c r="H19" s="98">
        <f t="shared" si="2"/>
        <v>4.024367731216541E-2</v>
      </c>
      <c r="I19" s="125">
        <f t="shared" si="3"/>
        <v>6.1527777777777785E-2</v>
      </c>
      <c r="J19" s="126">
        <f t="shared" si="4"/>
        <v>3.7541047279403994E-2</v>
      </c>
    </row>
    <row r="20" spans="2:10" s="1" customFormat="1" x14ac:dyDescent="0.25">
      <c r="B20" s="8" t="s">
        <v>14</v>
      </c>
      <c r="C20" s="100">
        <v>2.0173611111111114E-2</v>
      </c>
      <c r="D20" s="98">
        <f t="shared" si="0"/>
        <v>2.2960494249996716E-2</v>
      </c>
      <c r="E20" s="100">
        <v>8.4606481481481477E-3</v>
      </c>
      <c r="F20" s="98">
        <f t="shared" si="1"/>
        <v>2.2024706236818316E-2</v>
      </c>
      <c r="G20" s="100">
        <v>7.9166666666666673E-3</v>
      </c>
      <c r="H20" s="98">
        <f t="shared" si="2"/>
        <v>2.1044858777921362E-2</v>
      </c>
      <c r="I20" s="125">
        <f t="shared" si="3"/>
        <v>3.6550925925925931E-2</v>
      </c>
      <c r="J20" s="126">
        <f t="shared" si="4"/>
        <v>2.2301472405635403E-2</v>
      </c>
    </row>
    <row r="21" spans="2:10" s="1" customFormat="1" x14ac:dyDescent="0.25">
      <c r="B21" s="8" t="s">
        <v>11</v>
      </c>
      <c r="C21" s="100">
        <v>1.2939814814814814E-2</v>
      </c>
      <c r="D21" s="98">
        <f t="shared" si="0"/>
        <v>1.472738529632606E-2</v>
      </c>
      <c r="E21" s="100">
        <v>5.6712962962962958E-3</v>
      </c>
      <c r="F21" s="98">
        <f t="shared" si="1"/>
        <v>1.4763482976800239E-2</v>
      </c>
      <c r="G21" s="100">
        <v>5.8564814814814799E-3</v>
      </c>
      <c r="H21" s="98">
        <f t="shared" si="2"/>
        <v>1.5568272721678664E-2</v>
      </c>
      <c r="I21" s="125">
        <f t="shared" si="3"/>
        <v>2.4467592592592589E-2</v>
      </c>
      <c r="J21" s="126">
        <f t="shared" si="4"/>
        <v>1.4928851382366444E-2</v>
      </c>
    </row>
    <row r="22" spans="2:10" s="1" customFormat="1" x14ac:dyDescent="0.25">
      <c r="B22" s="8" t="s">
        <v>15</v>
      </c>
      <c r="C22" s="100">
        <v>3.7499999999999999E-3</v>
      </c>
      <c r="D22" s="98">
        <f t="shared" si="0"/>
        <v>4.2680436815828657E-3</v>
      </c>
      <c r="E22" s="100">
        <v>1.0879629629629629E-3</v>
      </c>
      <c r="F22" s="98">
        <f t="shared" si="1"/>
        <v>2.8321783669780051E-3</v>
      </c>
      <c r="G22" s="100">
        <v>5.5555555555555549E-3</v>
      </c>
      <c r="H22" s="98">
        <f t="shared" si="2"/>
        <v>1.4768321949418498E-2</v>
      </c>
      <c r="I22" s="125">
        <f t="shared" si="3"/>
        <v>1.0393518518518517E-2</v>
      </c>
      <c r="J22" s="126">
        <f t="shared" si="4"/>
        <v>6.3415839836163989E-3</v>
      </c>
    </row>
    <row r="23" spans="2:10" s="1" customFormat="1" x14ac:dyDescent="0.25">
      <c r="B23" s="8" t="s">
        <v>94</v>
      </c>
      <c r="C23" s="100">
        <v>5.0925925925925921E-3</v>
      </c>
      <c r="D23" s="98">
        <f t="shared" si="0"/>
        <v>5.7961087033841386E-3</v>
      </c>
      <c r="E23" s="100">
        <v>4.0856481481481481E-3</v>
      </c>
      <c r="F23" s="98">
        <f t="shared" si="1"/>
        <v>1.0635733654715275E-2</v>
      </c>
      <c r="G23" s="100">
        <v>6.7476851851851847E-3</v>
      </c>
      <c r="H23" s="98">
        <f t="shared" si="2"/>
        <v>1.7937357701064551E-2</v>
      </c>
      <c r="I23" s="125">
        <f t="shared" si="3"/>
        <v>1.5925925925925927E-2</v>
      </c>
      <c r="J23" s="126">
        <f t="shared" si="4"/>
        <v>9.7171710038487374E-3</v>
      </c>
    </row>
    <row r="24" spans="2:10" s="1" customFormat="1" x14ac:dyDescent="0.25">
      <c r="B24" s="8" t="s">
        <v>12</v>
      </c>
      <c r="C24" s="100">
        <v>5.4131944444444434E-2</v>
      </c>
      <c r="D24" s="98">
        <f t="shared" si="0"/>
        <v>6.1610000922108207E-2</v>
      </c>
      <c r="E24" s="100">
        <v>2.2928240740740739E-2</v>
      </c>
      <c r="F24" s="98">
        <f t="shared" si="1"/>
        <v>5.9686652606206682E-2</v>
      </c>
      <c r="G24" s="100">
        <v>1.6655092592592596E-2</v>
      </c>
      <c r="H24" s="98">
        <f t="shared" si="2"/>
        <v>4.4274198510860882E-2</v>
      </c>
      <c r="I24" s="125">
        <f t="shared" si="3"/>
        <v>9.3715277777777772E-2</v>
      </c>
      <c r="J24" s="126">
        <f t="shared" si="4"/>
        <v>5.7180184315525594E-2</v>
      </c>
    </row>
    <row r="25" spans="2:10" s="1" customFormat="1" x14ac:dyDescent="0.25">
      <c r="B25" s="8" t="s">
        <v>5</v>
      </c>
      <c r="C25" s="100">
        <v>2.417824074074074E-2</v>
      </c>
      <c r="D25" s="98">
        <f t="shared" si="0"/>
        <v>2.7518343366748785E-2</v>
      </c>
      <c r="E25" s="100">
        <v>1.0717592592592595E-2</v>
      </c>
      <c r="F25" s="98">
        <f t="shared" si="1"/>
        <v>2.7899969870442909E-2</v>
      </c>
      <c r="G25" s="100">
        <v>1.300925925925926E-2</v>
      </c>
      <c r="H25" s="98">
        <f t="shared" si="2"/>
        <v>3.4582487231554986E-2</v>
      </c>
      <c r="I25" s="125">
        <f t="shared" si="3"/>
        <v>4.7905092592592596E-2</v>
      </c>
      <c r="J25" s="126">
        <f t="shared" si="4"/>
        <v>2.9229193884396747E-2</v>
      </c>
    </row>
    <row r="26" spans="2:10" s="1" customFormat="1" x14ac:dyDescent="0.25">
      <c r="B26" s="8" t="s">
        <v>6</v>
      </c>
      <c r="C26" s="100">
        <v>0.11429398148148154</v>
      </c>
      <c r="D26" s="98">
        <f t="shared" si="0"/>
        <v>0.13008312146799636</v>
      </c>
      <c r="E26" s="100">
        <v>1.1736111111111112E-2</v>
      </c>
      <c r="F26" s="98">
        <f t="shared" si="1"/>
        <v>3.0551370894847846E-2</v>
      </c>
      <c r="G26" s="100">
        <v>1.8969907407407401E-2</v>
      </c>
      <c r="H26" s="98">
        <f t="shared" si="2"/>
        <v>5.0427665989785229E-2</v>
      </c>
      <c r="I26" s="125">
        <f t="shared" si="3"/>
        <v>0.14500000000000005</v>
      </c>
      <c r="J26" s="126">
        <f t="shared" si="4"/>
        <v>8.847145227922748E-2</v>
      </c>
    </row>
    <row r="27" spans="2:10" s="1" customFormat="1" x14ac:dyDescent="0.25">
      <c r="B27" s="8" t="s">
        <v>108</v>
      </c>
      <c r="C27" s="100">
        <v>0.1279282407407408</v>
      </c>
      <c r="D27" s="98">
        <f t="shared" si="0"/>
        <v>0.14560088522387482</v>
      </c>
      <c r="E27" s="100">
        <v>7.1701388888888926E-2</v>
      </c>
      <c r="F27" s="98">
        <f t="shared" si="1"/>
        <v>0.18665260620668886</v>
      </c>
      <c r="G27" s="100">
        <v>6.7708333333333315E-2</v>
      </c>
      <c r="H27" s="98">
        <f t="shared" si="2"/>
        <v>0.17998892375853789</v>
      </c>
      <c r="I27" s="125">
        <f t="shared" si="3"/>
        <v>0.26733796296296303</v>
      </c>
      <c r="J27" s="126">
        <f t="shared" si="4"/>
        <v>0.16311570919105972</v>
      </c>
    </row>
    <row r="28" spans="2:10" s="1" customFormat="1" x14ac:dyDescent="0.25">
      <c r="B28" s="8" t="s">
        <v>17</v>
      </c>
      <c r="C28" s="100">
        <v>1.0995370370370371E-3</v>
      </c>
      <c r="D28" s="98">
        <f t="shared" si="0"/>
        <v>1.2514325609579392E-3</v>
      </c>
      <c r="E28" s="100">
        <v>4.2824074074074075E-4</v>
      </c>
      <c r="F28" s="98">
        <f t="shared" si="1"/>
        <v>1.1147936125338958E-3</v>
      </c>
      <c r="G28" s="100">
        <v>2.7777777777777778E-4</v>
      </c>
      <c r="H28" s="98">
        <f t="shared" si="2"/>
        <v>7.3841609747092498E-4</v>
      </c>
      <c r="I28" s="125">
        <f t="shared" ref="I28" si="5">C28+E28+G28</f>
        <v>1.8055555555555557E-3</v>
      </c>
      <c r="J28" s="126">
        <f t="shared" ref="J28" si="6">I28/$I$30</f>
        <v>1.1016560149712232E-3</v>
      </c>
    </row>
    <row r="29" spans="2:10" s="1" customFormat="1" x14ac:dyDescent="0.25">
      <c r="B29" s="18"/>
      <c r="C29" s="108"/>
      <c r="D29" s="108"/>
      <c r="E29" s="108"/>
      <c r="F29" s="108"/>
      <c r="G29" s="108"/>
      <c r="H29" s="108"/>
      <c r="I29" s="108"/>
      <c r="J29" s="109"/>
    </row>
    <row r="30" spans="2:10" s="1" customFormat="1" x14ac:dyDescent="0.25">
      <c r="B30" s="11" t="s">
        <v>29</v>
      </c>
      <c r="C30" s="103">
        <f t="shared" ref="C30:J30" si="7">SUM(C7:C28)</f>
        <v>0.87862268518518494</v>
      </c>
      <c r="D30" s="127">
        <f t="shared" si="7"/>
        <v>1.0000000000000002</v>
      </c>
      <c r="E30" s="103">
        <f t="shared" si="7"/>
        <v>0.38414351851851852</v>
      </c>
      <c r="F30" s="127">
        <f t="shared" si="7"/>
        <v>1</v>
      </c>
      <c r="G30" s="103">
        <f t="shared" si="7"/>
        <v>0.37618055555555552</v>
      </c>
      <c r="H30" s="127">
        <f t="shared" si="7"/>
        <v>0.99999999999999989</v>
      </c>
      <c r="I30" s="103">
        <f t="shared" si="7"/>
        <v>1.6389467592592588</v>
      </c>
      <c r="J30" s="124">
        <f t="shared" si="7"/>
        <v>1.0000000000000002</v>
      </c>
    </row>
    <row r="31" spans="2:10" s="1" customFormat="1" ht="66" customHeight="1" thickBot="1" x14ac:dyDescent="0.3">
      <c r="B31" s="166" t="s">
        <v>32</v>
      </c>
      <c r="C31" s="167"/>
      <c r="D31" s="167"/>
      <c r="E31" s="167"/>
      <c r="F31" s="167"/>
      <c r="G31" s="167"/>
      <c r="H31" s="167"/>
      <c r="I31" s="167"/>
      <c r="J31" s="168"/>
    </row>
    <row r="32" spans="2:10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</sheetData>
  <mergeCells count="7">
    <mergeCell ref="B31:J3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&amp;R23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zoomScaleSheetLayoutView="110" workbookViewId="0">
      <selection activeCell="L7" sqref="L7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5.140625" customWidth="1"/>
  </cols>
  <sheetData>
    <row r="2" spans="2:10" ht="15.75" thickBot="1" x14ac:dyDescent="0.3"/>
    <row r="3" spans="2:10" x14ac:dyDescent="0.25">
      <c r="B3" s="144" t="s">
        <v>124</v>
      </c>
      <c r="C3" s="145"/>
      <c r="D3" s="145"/>
      <c r="E3" s="145"/>
      <c r="F3" s="145"/>
      <c r="G3" s="145"/>
      <c r="H3" s="145"/>
      <c r="I3" s="145"/>
      <c r="J3" s="146"/>
    </row>
    <row r="4" spans="2:10" x14ac:dyDescent="0.25">
      <c r="B4" s="147" t="s">
        <v>131</v>
      </c>
      <c r="C4" s="148"/>
      <c r="D4" s="148"/>
      <c r="E4" s="148"/>
      <c r="F4" s="148"/>
      <c r="G4" s="148"/>
      <c r="H4" s="148"/>
      <c r="I4" s="148"/>
      <c r="J4" s="149"/>
    </row>
    <row r="5" spans="2:10" x14ac:dyDescent="0.25">
      <c r="B5" s="2"/>
      <c r="C5" s="150" t="s">
        <v>19</v>
      </c>
      <c r="D5" s="148"/>
      <c r="E5" s="150" t="s">
        <v>20</v>
      </c>
      <c r="F5" s="148"/>
      <c r="G5" s="148" t="s">
        <v>21</v>
      </c>
      <c r="H5" s="148"/>
      <c r="I5" s="150" t="s">
        <v>22</v>
      </c>
      <c r="J5" s="149"/>
    </row>
    <row r="6" spans="2:10" x14ac:dyDescent="0.25">
      <c r="B6" s="3" t="s">
        <v>23</v>
      </c>
      <c r="C6" s="4" t="s">
        <v>24</v>
      </c>
      <c r="D6" s="5" t="s">
        <v>25</v>
      </c>
      <c r="E6" s="4" t="s">
        <v>24</v>
      </c>
      <c r="F6" s="5" t="s">
        <v>25</v>
      </c>
      <c r="G6" s="6" t="s">
        <v>24</v>
      </c>
      <c r="H6" s="5" t="s">
        <v>25</v>
      </c>
      <c r="I6" s="4" t="s">
        <v>24</v>
      </c>
      <c r="J6" s="7" t="s">
        <v>25</v>
      </c>
    </row>
    <row r="7" spans="2:10" x14ac:dyDescent="0.25">
      <c r="B7" s="8" t="s">
        <v>10</v>
      </c>
      <c r="C7" s="97">
        <v>2.0127314814814813E-2</v>
      </c>
      <c r="D7" s="98">
        <f>C7/$C$30</f>
        <v>1.7834068300687105E-2</v>
      </c>
      <c r="E7" s="97">
        <v>8.159722222222221E-3</v>
      </c>
      <c r="F7" s="98">
        <f>E7/$E$30</f>
        <v>1.6810930681736884E-2</v>
      </c>
      <c r="G7" s="97">
        <v>5.9722222222222225E-3</v>
      </c>
      <c r="H7" s="98">
        <f>G7/$G$30</f>
        <v>1.0351053159478438E-2</v>
      </c>
      <c r="I7" s="97">
        <f>C7+E7+G7</f>
        <v>3.4259259259259253E-2</v>
      </c>
      <c r="J7" s="99">
        <f>I7/$I$30</f>
        <v>1.5636803541524684E-2</v>
      </c>
    </row>
    <row r="8" spans="2:10" x14ac:dyDescent="0.25">
      <c r="B8" s="8" t="s">
        <v>13</v>
      </c>
      <c r="C8" s="97">
        <v>1.8437499999999996E-2</v>
      </c>
      <c r="D8" s="98">
        <f t="shared" ref="D8:D28" si="0">C8/$C$30</f>
        <v>1.6336785970669669E-2</v>
      </c>
      <c r="E8" s="97">
        <v>8.518518518518519E-3</v>
      </c>
      <c r="F8" s="98">
        <f t="shared" ref="F8:F28" si="1">E8/$E$30</f>
        <v>1.7550134725898368E-2</v>
      </c>
      <c r="G8" s="97">
        <v>8.2754629629629636E-3</v>
      </c>
      <c r="H8" s="98">
        <f t="shared" ref="H8:H28" si="2">G8/$G$30</f>
        <v>1.434302908726179E-2</v>
      </c>
      <c r="I8" s="97">
        <f t="shared" ref="I8:I28" si="3">C8+E8+G8</f>
        <v>3.5231481481481475E-2</v>
      </c>
      <c r="J8" s="99">
        <f t="shared" ref="J8:J28" si="4">I8/$I$30</f>
        <v>1.6080550669054439E-2</v>
      </c>
    </row>
    <row r="9" spans="2:10" x14ac:dyDescent="0.25">
      <c r="B9" s="8" t="s">
        <v>0</v>
      </c>
      <c r="C9" s="97">
        <v>0.20158564814814822</v>
      </c>
      <c r="D9" s="98">
        <f t="shared" si="0"/>
        <v>0.17861757768434011</v>
      </c>
      <c r="E9" s="97">
        <v>9.4259259259259306E-2</v>
      </c>
      <c r="F9" s="98">
        <f t="shared" si="1"/>
        <v>0.19419605598874506</v>
      </c>
      <c r="G9" s="97">
        <v>9.3923611111111097E-2</v>
      </c>
      <c r="H9" s="98">
        <f t="shared" si="2"/>
        <v>0.16278836509528588</v>
      </c>
      <c r="I9" s="97">
        <f t="shared" si="3"/>
        <v>0.38976851851851863</v>
      </c>
      <c r="J9" s="99">
        <f t="shared" si="4"/>
        <v>0.17790033650823836</v>
      </c>
    </row>
    <row r="10" spans="2:10" x14ac:dyDescent="0.25">
      <c r="B10" s="8" t="s">
        <v>8</v>
      </c>
      <c r="C10" s="97">
        <v>2.3692129629629625E-2</v>
      </c>
      <c r="D10" s="98">
        <f t="shared" si="0"/>
        <v>2.09927186955184E-2</v>
      </c>
      <c r="E10" s="97">
        <v>9.9537037037037042E-3</v>
      </c>
      <c r="F10" s="98">
        <f t="shared" si="1"/>
        <v>2.0506950902544285E-2</v>
      </c>
      <c r="G10" s="97">
        <v>1.3206018518518521E-2</v>
      </c>
      <c r="H10" s="98">
        <f t="shared" si="2"/>
        <v>2.2888665997993992E-2</v>
      </c>
      <c r="I10" s="97">
        <f t="shared" si="3"/>
        <v>4.6851851851851853E-2</v>
      </c>
      <c r="J10" s="99">
        <f t="shared" si="4"/>
        <v>2.1384385383814843E-2</v>
      </c>
    </row>
    <row r="11" spans="2:10" x14ac:dyDescent="0.25">
      <c r="B11" s="8" t="s">
        <v>26</v>
      </c>
      <c r="C11" s="97">
        <v>9.0740740740740747E-3</v>
      </c>
      <c r="D11" s="98">
        <f t="shared" si="0"/>
        <v>8.0402010050251247E-3</v>
      </c>
      <c r="E11" s="97">
        <v>5.6249999999999998E-3</v>
      </c>
      <c r="F11" s="98">
        <f t="shared" si="1"/>
        <v>1.1588811789112235E-2</v>
      </c>
      <c r="G11" s="97">
        <v>1.0243055555555554E-2</v>
      </c>
      <c r="H11" s="98">
        <f t="shared" si="2"/>
        <v>1.7753259779338015E-2</v>
      </c>
      <c r="I11" s="97">
        <f t="shared" si="3"/>
        <v>2.4942129629629627E-2</v>
      </c>
      <c r="J11" s="99">
        <f t="shared" si="4"/>
        <v>1.138422690269787E-2</v>
      </c>
    </row>
    <row r="12" spans="2:10" x14ac:dyDescent="0.25">
      <c r="B12" s="8" t="s">
        <v>3</v>
      </c>
      <c r="C12" s="97">
        <v>6.8981481481481546E-2</v>
      </c>
      <c r="D12" s="98">
        <f t="shared" si="0"/>
        <v>6.1121936211670648E-2</v>
      </c>
      <c r="E12" s="97">
        <v>1.835648148148147E-2</v>
      </c>
      <c r="F12" s="98">
        <f t="shared" si="1"/>
        <v>3.7818632710971183E-2</v>
      </c>
      <c r="G12" s="97">
        <v>3.1469907407407405E-2</v>
      </c>
      <c r="H12" s="98">
        <f t="shared" si="2"/>
        <v>5.4543630892678045E-2</v>
      </c>
      <c r="I12" s="97">
        <f t="shared" si="3"/>
        <v>0.11880787037037042</v>
      </c>
      <c r="J12" s="99">
        <f t="shared" si="4"/>
        <v>5.4226955524915875E-2</v>
      </c>
    </row>
    <row r="13" spans="2:10" x14ac:dyDescent="0.25">
      <c r="B13" s="8" t="s">
        <v>7</v>
      </c>
      <c r="C13" s="97">
        <v>5.668981481481488E-2</v>
      </c>
      <c r="D13" s="98">
        <f t="shared" si="0"/>
        <v>5.0230745564557533E-2</v>
      </c>
      <c r="E13" s="97">
        <v>2.3749999999999983E-2</v>
      </c>
      <c r="F13" s="98">
        <f t="shared" si="1"/>
        <v>4.8930538665140515E-2</v>
      </c>
      <c r="G13" s="97">
        <v>2.7071759259259243E-2</v>
      </c>
      <c r="H13" s="98">
        <f t="shared" si="2"/>
        <v>4.6920762286860568E-2</v>
      </c>
      <c r="I13" s="97">
        <f t="shared" si="3"/>
        <v>0.10751157407407411</v>
      </c>
      <c r="J13" s="99">
        <f t="shared" si="4"/>
        <v>4.9071036519332048E-2</v>
      </c>
    </row>
    <row r="14" spans="2:10" x14ac:dyDescent="0.25">
      <c r="B14" s="8" t="s">
        <v>2</v>
      </c>
      <c r="C14" s="97">
        <v>5.0497685185185159E-2</v>
      </c>
      <c r="D14" s="98">
        <f t="shared" si="0"/>
        <v>4.4744128807301782E-2</v>
      </c>
      <c r="E14" s="97">
        <v>2.3148148148148143E-2</v>
      </c>
      <c r="F14" s="98">
        <f t="shared" si="1"/>
        <v>4.7690583494289028E-2</v>
      </c>
      <c r="G14" s="97">
        <v>2.1006944444444432E-2</v>
      </c>
      <c r="H14" s="98">
        <f t="shared" si="2"/>
        <v>3.6409227683049133E-2</v>
      </c>
      <c r="I14" s="97">
        <f t="shared" si="3"/>
        <v>9.4652777777777725E-2</v>
      </c>
      <c r="J14" s="99">
        <f t="shared" si="4"/>
        <v>4.3201952487361091E-2</v>
      </c>
    </row>
    <row r="15" spans="2:10" x14ac:dyDescent="0.25">
      <c r="B15" s="8" t="s">
        <v>9</v>
      </c>
      <c r="C15" s="97">
        <v>9.7418981481481412E-2</v>
      </c>
      <c r="D15" s="98">
        <f t="shared" si="0"/>
        <v>8.6319351861347482E-2</v>
      </c>
      <c r="E15" s="97">
        <v>5.946759259259262E-2</v>
      </c>
      <c r="F15" s="98">
        <f t="shared" si="1"/>
        <v>0.12251710899682859</v>
      </c>
      <c r="G15" s="97">
        <v>4.6331018518518521E-2</v>
      </c>
      <c r="H15" s="98">
        <f t="shared" si="2"/>
        <v>8.03009027081244E-2</v>
      </c>
      <c r="I15" s="97">
        <f t="shared" si="3"/>
        <v>0.20321759259259253</v>
      </c>
      <c r="J15" s="99">
        <f t="shared" si="4"/>
        <v>9.2753715061517028E-2</v>
      </c>
    </row>
    <row r="16" spans="2:10" x14ac:dyDescent="0.25">
      <c r="B16" s="8" t="s">
        <v>1</v>
      </c>
      <c r="C16" s="97">
        <v>4.388888888888888E-2</v>
      </c>
      <c r="D16" s="98">
        <f t="shared" si="0"/>
        <v>3.8888319146754162E-2</v>
      </c>
      <c r="E16" s="97">
        <v>2.3923611111111114E-2</v>
      </c>
      <c r="F16" s="98">
        <f t="shared" si="1"/>
        <v>4.9288218041347726E-2</v>
      </c>
      <c r="G16" s="97">
        <v>3.125E-2</v>
      </c>
      <c r="H16" s="98">
        <f t="shared" si="2"/>
        <v>5.4162487462387172E-2</v>
      </c>
      <c r="I16" s="97">
        <f t="shared" si="3"/>
        <v>9.9062499999999998E-2</v>
      </c>
      <c r="J16" s="99">
        <f t="shared" si="4"/>
        <v>4.5214662672942503E-2</v>
      </c>
    </row>
    <row r="17" spans="2:10" x14ac:dyDescent="0.25">
      <c r="B17" s="8" t="s">
        <v>27</v>
      </c>
      <c r="C17" s="97">
        <v>3.1550925925925934E-2</v>
      </c>
      <c r="D17" s="98">
        <f t="shared" si="0"/>
        <v>2.7956107065941958E-2</v>
      </c>
      <c r="E17" s="97">
        <v>1.0624999999999996E-2</v>
      </c>
      <c r="F17" s="98">
        <f t="shared" si="1"/>
        <v>2.1889977823878658E-2</v>
      </c>
      <c r="G17" s="97">
        <v>2.2233796296296286E-2</v>
      </c>
      <c r="H17" s="98">
        <f t="shared" si="2"/>
        <v>3.8535606820461379E-2</v>
      </c>
      <c r="I17" s="97">
        <f t="shared" si="3"/>
        <v>6.4409722222222215E-2</v>
      </c>
      <c r="J17" s="99">
        <f t="shared" si="4"/>
        <v>2.9398247198846244E-2</v>
      </c>
    </row>
    <row r="18" spans="2:10" x14ac:dyDescent="0.25">
      <c r="B18" s="8" t="s">
        <v>16</v>
      </c>
      <c r="C18" s="97">
        <v>9.479166666666667E-3</v>
      </c>
      <c r="D18" s="98">
        <f t="shared" si="0"/>
        <v>8.3991385498923179E-3</v>
      </c>
      <c r="E18" s="97">
        <v>5.4629629629629629E-3</v>
      </c>
      <c r="F18" s="98">
        <f t="shared" si="1"/>
        <v>1.1254977704652213E-2</v>
      </c>
      <c r="G18" s="97">
        <v>1.0416666666666667E-3</v>
      </c>
      <c r="H18" s="98">
        <f t="shared" si="2"/>
        <v>1.8054162487462391E-3</v>
      </c>
      <c r="I18" s="97">
        <f t="shared" si="3"/>
        <v>1.5983796296296298E-2</v>
      </c>
      <c r="J18" s="99">
        <f t="shared" si="4"/>
        <v>7.2954140847451337E-3</v>
      </c>
    </row>
    <row r="19" spans="2:10" x14ac:dyDescent="0.25">
      <c r="B19" s="8" t="s">
        <v>4</v>
      </c>
      <c r="C19" s="97">
        <v>4.0787037037037038E-2</v>
      </c>
      <c r="D19" s="98">
        <f t="shared" si="0"/>
        <v>3.613988308891395E-2</v>
      </c>
      <c r="E19" s="97">
        <v>1.6689814814814821E-2</v>
      </c>
      <c r="F19" s="98">
        <f t="shared" si="1"/>
        <v>3.4384910699382411E-2</v>
      </c>
      <c r="G19" s="97">
        <v>2.4131944444444428E-2</v>
      </c>
      <c r="H19" s="98">
        <f t="shared" si="2"/>
        <v>4.1825476429287849E-2</v>
      </c>
      <c r="I19" s="97">
        <f t="shared" si="3"/>
        <v>8.160879629629629E-2</v>
      </c>
      <c r="J19" s="99">
        <f t="shared" si="4"/>
        <v>3.7248345193003567E-2</v>
      </c>
    </row>
    <row r="20" spans="2:10" x14ac:dyDescent="0.25">
      <c r="B20" s="8" t="s">
        <v>14</v>
      </c>
      <c r="C20" s="97">
        <v>3.4282407407407393E-2</v>
      </c>
      <c r="D20" s="98">
        <f t="shared" si="0"/>
        <v>3.0376371654189296E-2</v>
      </c>
      <c r="E20" s="97">
        <v>1.3078703703703707E-2</v>
      </c>
      <c r="F20" s="98">
        <f t="shared" si="1"/>
        <v>2.6945179674273314E-2</v>
      </c>
      <c r="G20" s="97">
        <v>1.8287037037037032E-2</v>
      </c>
      <c r="H20" s="98">
        <f t="shared" si="2"/>
        <v>3.1695085255767301E-2</v>
      </c>
      <c r="I20" s="97">
        <f t="shared" si="3"/>
        <v>6.5648148148148136E-2</v>
      </c>
      <c r="J20" s="99">
        <f t="shared" si="4"/>
        <v>2.9963496516056762E-2</v>
      </c>
    </row>
    <row r="21" spans="2:10" x14ac:dyDescent="0.25">
      <c r="B21" s="8" t="s">
        <v>11</v>
      </c>
      <c r="C21" s="97">
        <v>1.6643518518518523E-2</v>
      </c>
      <c r="D21" s="98">
        <f t="shared" si="0"/>
        <v>1.474720541482925E-2</v>
      </c>
      <c r="E21" s="97">
        <v>8.0324074074074065E-3</v>
      </c>
      <c r="F21" s="98">
        <f t="shared" si="1"/>
        <v>1.6548632472518292E-2</v>
      </c>
      <c r="G21" s="97">
        <v>1.6909722222222222E-2</v>
      </c>
      <c r="H21" s="98">
        <f t="shared" si="2"/>
        <v>2.930792377131395E-2</v>
      </c>
      <c r="I21" s="97">
        <f t="shared" si="3"/>
        <v>4.1585648148148149E-2</v>
      </c>
      <c r="J21" s="99">
        <f t="shared" si="4"/>
        <v>1.8980755109695338E-2</v>
      </c>
    </row>
    <row r="22" spans="2:10" x14ac:dyDescent="0.25">
      <c r="B22" s="8" t="s">
        <v>15</v>
      </c>
      <c r="C22" s="97">
        <v>1.4027777777777783E-2</v>
      </c>
      <c r="D22" s="98">
        <f t="shared" si="0"/>
        <v>1.2429494410829661E-2</v>
      </c>
      <c r="E22" s="97">
        <v>4.7569444444444439E-3</v>
      </c>
      <c r="F22" s="98">
        <f t="shared" si="1"/>
        <v>9.8004149080763957E-3</v>
      </c>
      <c r="G22" s="97">
        <v>1.4710648148148153E-2</v>
      </c>
      <c r="H22" s="98">
        <f t="shared" si="2"/>
        <v>2.5496489468405232E-2</v>
      </c>
      <c r="I22" s="97">
        <f t="shared" si="3"/>
        <v>3.3495370370370384E-2</v>
      </c>
      <c r="J22" s="99">
        <f t="shared" si="4"/>
        <v>1.5288145084179887E-2</v>
      </c>
    </row>
    <row r="23" spans="2:10" x14ac:dyDescent="0.25">
      <c r="B23" s="8" t="s">
        <v>94</v>
      </c>
      <c r="C23" s="97">
        <v>3.0706018518518518E-2</v>
      </c>
      <c r="D23" s="98">
        <f t="shared" si="0"/>
        <v>2.7207465900933231E-2</v>
      </c>
      <c r="E23" s="97">
        <v>1.0034722222222221E-2</v>
      </c>
      <c r="F23" s="98">
        <f t="shared" si="1"/>
        <v>2.0673867944774296E-2</v>
      </c>
      <c r="G23" s="97">
        <v>4.4745370370370401E-2</v>
      </c>
      <c r="H23" s="98">
        <f t="shared" si="2"/>
        <v>7.7552657973921843E-2</v>
      </c>
      <c r="I23" s="97">
        <f t="shared" si="3"/>
        <v>8.5486111111111138E-2</v>
      </c>
      <c r="J23" s="99">
        <f t="shared" si="4"/>
        <v>3.9018050999223439E-2</v>
      </c>
    </row>
    <row r="24" spans="2:10" x14ac:dyDescent="0.25">
      <c r="B24" s="8" t="s">
        <v>12</v>
      </c>
      <c r="C24" s="97">
        <v>5.788194444444443E-2</v>
      </c>
      <c r="D24" s="98">
        <f t="shared" si="0"/>
        <v>5.1287047482309486E-2</v>
      </c>
      <c r="E24" s="97">
        <v>2.7118055555555562E-2</v>
      </c>
      <c r="F24" s="98">
        <f t="shared" si="1"/>
        <v>5.5869518563559623E-2</v>
      </c>
      <c r="G24" s="97">
        <v>2.7627314814814813E-2</v>
      </c>
      <c r="H24" s="98">
        <f t="shared" si="2"/>
        <v>4.7883650952858584E-2</v>
      </c>
      <c r="I24" s="97">
        <f t="shared" si="3"/>
        <v>0.11262731481481481</v>
      </c>
      <c r="J24" s="99">
        <f t="shared" si="4"/>
        <v>5.1405991642762404E-2</v>
      </c>
    </row>
    <row r="25" spans="2:10" x14ac:dyDescent="0.25">
      <c r="B25" s="8" t="s">
        <v>5</v>
      </c>
      <c r="C25" s="97">
        <v>3.0555555555555555E-2</v>
      </c>
      <c r="D25" s="98">
        <f t="shared" si="0"/>
        <v>2.7074146241411131E-2</v>
      </c>
      <c r="E25" s="97">
        <v>1.5497685185185184E-2</v>
      </c>
      <c r="F25" s="98">
        <f t="shared" si="1"/>
        <v>3.192884564942651E-2</v>
      </c>
      <c r="G25" s="97">
        <v>1.9641203703703702E-2</v>
      </c>
      <c r="H25" s="98">
        <f t="shared" si="2"/>
        <v>3.4042126379137422E-2</v>
      </c>
      <c r="I25" s="97">
        <f t="shared" si="3"/>
        <v>6.5694444444444444E-2</v>
      </c>
      <c r="J25" s="99">
        <f t="shared" si="4"/>
        <v>2.998462733165342E-2</v>
      </c>
    </row>
    <row r="26" spans="2:10" x14ac:dyDescent="0.25">
      <c r="B26" s="8" t="s">
        <v>6</v>
      </c>
      <c r="C26" s="97">
        <v>0.12092592592592602</v>
      </c>
      <c r="D26" s="98">
        <f t="shared" si="0"/>
        <v>0.10714798482206959</v>
      </c>
      <c r="E26" s="97">
        <v>1.230324074074074E-2</v>
      </c>
      <c r="F26" s="98">
        <f t="shared" si="1"/>
        <v>2.534754512721462E-2</v>
      </c>
      <c r="G26" s="97">
        <v>1.9791666666666659E-2</v>
      </c>
      <c r="H26" s="98">
        <f t="shared" si="2"/>
        <v>3.4302908726178534E-2</v>
      </c>
      <c r="I26" s="97">
        <f t="shared" si="3"/>
        <v>0.15302083333333341</v>
      </c>
      <c r="J26" s="99">
        <f t="shared" si="4"/>
        <v>6.9842628250843919E-2</v>
      </c>
    </row>
    <row r="27" spans="2:10" x14ac:dyDescent="0.25">
      <c r="B27" s="8" t="s">
        <v>108</v>
      </c>
      <c r="C27" s="97">
        <v>0.13313657407407414</v>
      </c>
      <c r="D27" s="98">
        <f t="shared" si="0"/>
        <v>0.11796738796020925</v>
      </c>
      <c r="E27" s="97">
        <v>7.3402777777777817E-2</v>
      </c>
      <c r="F27" s="98">
        <f t="shared" si="1"/>
        <v>0.15122684026039063</v>
      </c>
      <c r="G27" s="97">
        <v>7.539351851851854E-2</v>
      </c>
      <c r="H27" s="98">
        <f t="shared" si="2"/>
        <v>0.13067201604814449</v>
      </c>
      <c r="I27" s="97">
        <f t="shared" si="3"/>
        <v>0.28193287037037051</v>
      </c>
      <c r="J27" s="99">
        <f t="shared" si="4"/>
        <v>0.12868138427972975</v>
      </c>
    </row>
    <row r="28" spans="2:10" x14ac:dyDescent="0.25">
      <c r="B28" s="8" t="s">
        <v>17</v>
      </c>
      <c r="C28" s="97">
        <v>1.8217592592592591E-2</v>
      </c>
      <c r="D28" s="98">
        <f t="shared" si="0"/>
        <v>1.6141934160598909E-2</v>
      </c>
      <c r="E28" s="97">
        <v>1.3217592592592586E-2</v>
      </c>
      <c r="F28" s="98">
        <f t="shared" si="1"/>
        <v>2.7231323175239026E-2</v>
      </c>
      <c r="G28" s="97">
        <v>3.7037037037037025E-3</v>
      </c>
      <c r="H28" s="98">
        <f t="shared" si="2"/>
        <v>6.4192577733199595E-3</v>
      </c>
      <c r="I28" s="97">
        <f t="shared" si="3"/>
        <v>3.5138888888888879E-2</v>
      </c>
      <c r="J28" s="99">
        <f t="shared" si="4"/>
        <v>1.6038289037861128E-2</v>
      </c>
    </row>
    <row r="29" spans="2:10" x14ac:dyDescent="0.25">
      <c r="B29" s="18"/>
      <c r="C29" s="108"/>
      <c r="D29" s="108"/>
      <c r="E29" s="108"/>
      <c r="F29" s="108"/>
      <c r="G29" s="108"/>
      <c r="H29" s="108"/>
      <c r="I29" s="108"/>
      <c r="J29" s="109"/>
    </row>
    <row r="30" spans="2:10" x14ac:dyDescent="0.25">
      <c r="B30" s="11" t="s">
        <v>29</v>
      </c>
      <c r="C30" s="122">
        <f t="shared" ref="C30:J30" si="5">SUM(C7:C28)</f>
        <v>1.1285879629629632</v>
      </c>
      <c r="D30" s="123">
        <f t="shared" si="5"/>
        <v>0.99999999999999989</v>
      </c>
      <c r="E30" s="122">
        <f t="shared" si="5"/>
        <v>0.4853819444444446</v>
      </c>
      <c r="F30" s="123">
        <f t="shared" si="5"/>
        <v>1</v>
      </c>
      <c r="G30" s="122">
        <f t="shared" si="5"/>
        <v>0.57696759259259245</v>
      </c>
      <c r="H30" s="123">
        <f t="shared" si="5"/>
        <v>1</v>
      </c>
      <c r="I30" s="122">
        <f t="shared" si="5"/>
        <v>2.1909375000000009</v>
      </c>
      <c r="J30" s="124">
        <f t="shared" si="5"/>
        <v>0.99999999999999956</v>
      </c>
    </row>
    <row r="31" spans="2:10" x14ac:dyDescent="0.25">
      <c r="B31" s="8"/>
      <c r="C31" s="9"/>
      <c r="D31" s="9"/>
      <c r="E31" s="9"/>
      <c r="F31" s="9"/>
      <c r="G31" s="9"/>
      <c r="H31" s="9"/>
      <c r="I31" s="9"/>
      <c r="J31" s="10"/>
    </row>
    <row r="32" spans="2:10" ht="66" customHeight="1" thickBot="1" x14ac:dyDescent="0.3">
      <c r="B32" s="141" t="s">
        <v>34</v>
      </c>
      <c r="C32" s="152"/>
      <c r="D32" s="152"/>
      <c r="E32" s="152"/>
      <c r="F32" s="152"/>
      <c r="G32" s="152"/>
      <c r="H32" s="152"/>
      <c r="I32" s="152"/>
      <c r="J32" s="153"/>
    </row>
    <row r="34" spans="3:3" x14ac:dyDescent="0.25">
      <c r="C34" s="20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&amp;R24</oddHeader>
  </headerFooter>
  <colBreaks count="1" manualBreakCount="1">
    <brk id="10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zoomScale="110" zoomScaleNormal="110" zoomScaleSheetLayoutView="100" zoomScalePageLayoutView="110" workbookViewId="0">
      <selection activeCell="L7" sqref="L7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44" t="s">
        <v>125</v>
      </c>
      <c r="C3" s="145"/>
      <c r="D3" s="145"/>
      <c r="E3" s="145"/>
      <c r="F3" s="145"/>
      <c r="G3" s="145"/>
      <c r="H3" s="146"/>
    </row>
    <row r="4" spans="2:8" s="1" customFormat="1" x14ac:dyDescent="0.25">
      <c r="B4" s="147" t="s">
        <v>131</v>
      </c>
      <c r="C4" s="148"/>
      <c r="D4" s="148"/>
      <c r="E4" s="148"/>
      <c r="F4" s="148"/>
      <c r="G4" s="148"/>
      <c r="H4" s="149"/>
    </row>
    <row r="5" spans="2:8" s="1" customFormat="1" x14ac:dyDescent="0.25">
      <c r="B5" s="2"/>
      <c r="C5" s="154" t="s">
        <v>36</v>
      </c>
      <c r="D5" s="154"/>
      <c r="E5" s="154" t="s">
        <v>37</v>
      </c>
      <c r="F5" s="154"/>
      <c r="G5" s="148" t="s">
        <v>38</v>
      </c>
      <c r="H5" s="149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25">
      <c r="B7" s="8" t="s">
        <v>10</v>
      </c>
      <c r="C7" s="100">
        <v>3.1250000000000001E-4</v>
      </c>
      <c r="D7" s="98">
        <f>C7/$C$30</f>
        <v>5.6426332288401256E-4</v>
      </c>
      <c r="E7" s="100"/>
      <c r="F7" s="98"/>
      <c r="G7" s="101">
        <f>E7+C7</f>
        <v>3.1250000000000001E-4</v>
      </c>
      <c r="H7" s="99">
        <f>G7/$G$30</f>
        <v>5.0157904514211405E-4</v>
      </c>
    </row>
    <row r="8" spans="2:8" s="1" customFormat="1" x14ac:dyDescent="0.25">
      <c r="B8" s="8" t="s">
        <v>13</v>
      </c>
      <c r="C8" s="100">
        <v>3.2407407407407411E-3</v>
      </c>
      <c r="D8" s="98">
        <f t="shared" ref="D8:D27" si="0">C8/$C$30</f>
        <v>5.8516196447230941E-3</v>
      </c>
      <c r="E8" s="100"/>
      <c r="F8" s="98"/>
      <c r="G8" s="101">
        <f t="shared" ref="G8:G28" si="1">E8+C8</f>
        <v>3.2407407407407411E-3</v>
      </c>
      <c r="H8" s="99">
        <f t="shared" ref="H8:H28" si="2">G8/$G$30</f>
        <v>5.2015604681404431E-3</v>
      </c>
    </row>
    <row r="9" spans="2:8" s="1" customFormat="1" x14ac:dyDescent="0.25">
      <c r="B9" s="8" t="s">
        <v>0</v>
      </c>
      <c r="C9" s="100">
        <v>6.9594907407407397E-2</v>
      </c>
      <c r="D9" s="98">
        <f t="shared" si="0"/>
        <v>0.12566353187042842</v>
      </c>
      <c r="E9" s="100">
        <v>1.4201388888888888E-2</v>
      </c>
      <c r="F9" s="98">
        <f t="shared" ref="F9:F28" si="3">E9/$E$30</f>
        <v>0.20518394648829436</v>
      </c>
      <c r="G9" s="101">
        <f t="shared" si="1"/>
        <v>8.3796296296296285E-2</v>
      </c>
      <c r="H9" s="99">
        <f t="shared" si="2"/>
        <v>0.13449749210477427</v>
      </c>
    </row>
    <row r="10" spans="2:8" s="1" customFormat="1" x14ac:dyDescent="0.25">
      <c r="B10" s="8" t="s">
        <v>8</v>
      </c>
      <c r="C10" s="100">
        <v>1.0879629629629633E-2</v>
      </c>
      <c r="D10" s="98">
        <f t="shared" si="0"/>
        <v>1.9644723092998962E-2</v>
      </c>
      <c r="E10" s="100">
        <v>1.0069444444444444E-3</v>
      </c>
      <c r="F10" s="98">
        <f t="shared" si="3"/>
        <v>1.4548494983277595E-2</v>
      </c>
      <c r="G10" s="101">
        <f t="shared" si="1"/>
        <v>1.1886574074074077E-2</v>
      </c>
      <c r="H10" s="99">
        <f t="shared" si="2"/>
        <v>1.9078580717072271E-2</v>
      </c>
    </row>
    <row r="11" spans="2:8" s="1" customFormat="1" x14ac:dyDescent="0.25">
      <c r="B11" s="8" t="s">
        <v>26</v>
      </c>
      <c r="C11" s="100">
        <v>3.8541666666666668E-3</v>
      </c>
      <c r="D11" s="98">
        <f t="shared" si="0"/>
        <v>6.9592476489028221E-3</v>
      </c>
      <c r="E11" s="100"/>
      <c r="F11" s="98"/>
      <c r="G11" s="101">
        <f t="shared" si="1"/>
        <v>3.8541666666666668E-3</v>
      </c>
      <c r="H11" s="99">
        <f t="shared" si="2"/>
        <v>6.1861415567527403E-3</v>
      </c>
    </row>
    <row r="12" spans="2:8" s="1" customFormat="1" x14ac:dyDescent="0.25">
      <c r="B12" s="8" t="s">
        <v>3</v>
      </c>
      <c r="C12" s="100">
        <v>1.0752314814814814E-2</v>
      </c>
      <c r="D12" s="98">
        <f t="shared" si="0"/>
        <v>1.9414838035527689E-2</v>
      </c>
      <c r="E12" s="100">
        <v>2.5810185185185185E-3</v>
      </c>
      <c r="F12" s="98">
        <f t="shared" si="3"/>
        <v>3.7290969899665558E-2</v>
      </c>
      <c r="G12" s="101">
        <f t="shared" si="1"/>
        <v>1.3333333333333332E-2</v>
      </c>
      <c r="H12" s="99">
        <f t="shared" si="2"/>
        <v>2.1400705926063534E-2</v>
      </c>
    </row>
    <row r="13" spans="2:8" s="1" customFormat="1" x14ac:dyDescent="0.25">
      <c r="B13" s="8" t="s">
        <v>7</v>
      </c>
      <c r="C13" s="100">
        <v>2.5972222222222226E-2</v>
      </c>
      <c r="D13" s="98">
        <f t="shared" si="0"/>
        <v>4.6896551724137939E-2</v>
      </c>
      <c r="E13" s="100">
        <v>1.4571759259259258E-2</v>
      </c>
      <c r="F13" s="98">
        <f t="shared" si="3"/>
        <v>0.21053511705685621</v>
      </c>
      <c r="G13" s="101">
        <f t="shared" si="1"/>
        <v>4.0543981481481486E-2</v>
      </c>
      <c r="H13" s="99">
        <f t="shared" si="2"/>
        <v>6.5075236856771329E-2</v>
      </c>
    </row>
    <row r="14" spans="2:8" s="1" customFormat="1" x14ac:dyDescent="0.25">
      <c r="B14" s="8" t="s">
        <v>2</v>
      </c>
      <c r="C14" s="100">
        <v>1.666666666666667E-2</v>
      </c>
      <c r="D14" s="98">
        <f t="shared" si="0"/>
        <v>3.0094043887147343E-2</v>
      </c>
      <c r="E14" s="100">
        <v>9.7222222222222209E-4</v>
      </c>
      <c r="F14" s="98">
        <f t="shared" si="3"/>
        <v>1.4046822742474917E-2</v>
      </c>
      <c r="G14" s="101">
        <f t="shared" si="1"/>
        <v>1.7638888888888891E-2</v>
      </c>
      <c r="H14" s="99">
        <f t="shared" si="2"/>
        <v>2.8311350548021554E-2</v>
      </c>
    </row>
    <row r="15" spans="2:8" s="1" customFormat="1" x14ac:dyDescent="0.25">
      <c r="B15" s="8" t="s">
        <v>9</v>
      </c>
      <c r="C15" s="100">
        <v>1.5370370370370373E-2</v>
      </c>
      <c r="D15" s="98">
        <f t="shared" si="0"/>
        <v>2.7753396029258103E-2</v>
      </c>
      <c r="E15" s="100">
        <v>9.2129629629629627E-3</v>
      </c>
      <c r="F15" s="98">
        <f t="shared" si="3"/>
        <v>0.13311036789297662</v>
      </c>
      <c r="G15" s="101">
        <f t="shared" si="1"/>
        <v>2.4583333333333336E-2</v>
      </c>
      <c r="H15" s="99">
        <f t="shared" si="2"/>
        <v>3.9457551551179644E-2</v>
      </c>
    </row>
    <row r="16" spans="2:8" s="1" customFormat="1" x14ac:dyDescent="0.25">
      <c r="B16" s="8" t="s">
        <v>1</v>
      </c>
      <c r="C16" s="100">
        <v>4.0972222222222217E-3</v>
      </c>
      <c r="D16" s="98">
        <f t="shared" si="0"/>
        <v>7.3981191222570524E-3</v>
      </c>
      <c r="E16" s="100">
        <v>3.0671296296296302E-3</v>
      </c>
      <c r="F16" s="98">
        <f t="shared" si="3"/>
        <v>4.4314381270903029E-2</v>
      </c>
      <c r="G16" s="101">
        <f t="shared" si="1"/>
        <v>7.1643518518518523E-3</v>
      </c>
      <c r="H16" s="99">
        <f t="shared" si="2"/>
        <v>1.1499164034924764E-2</v>
      </c>
    </row>
    <row r="17" spans="2:8" s="1" customFormat="1" x14ac:dyDescent="0.25">
      <c r="B17" s="8" t="s">
        <v>27</v>
      </c>
      <c r="C17" s="100">
        <v>4.4212962962962956E-3</v>
      </c>
      <c r="D17" s="98">
        <f t="shared" si="0"/>
        <v>7.9832810867293616E-3</v>
      </c>
      <c r="E17" s="100">
        <v>6.828703703703704E-3</v>
      </c>
      <c r="F17" s="98">
        <f t="shared" si="3"/>
        <v>9.8662207357859563E-2</v>
      </c>
      <c r="G17" s="101">
        <f t="shared" si="1"/>
        <v>1.125E-2</v>
      </c>
      <c r="H17" s="99">
        <f t="shared" si="2"/>
        <v>1.8056845625116107E-2</v>
      </c>
    </row>
    <row r="18" spans="2:8" s="1" customFormat="1" x14ac:dyDescent="0.25">
      <c r="B18" s="8" t="s">
        <v>16</v>
      </c>
      <c r="C18" s="100">
        <v>1.9907407407407408E-2</v>
      </c>
      <c r="D18" s="98">
        <f t="shared" si="0"/>
        <v>3.5945663531870432E-2</v>
      </c>
      <c r="E18" s="100"/>
      <c r="F18" s="98"/>
      <c r="G18" s="101">
        <f t="shared" si="1"/>
        <v>1.9907407407407408E-2</v>
      </c>
      <c r="H18" s="99">
        <f t="shared" si="2"/>
        <v>3.1952442875719862E-2</v>
      </c>
    </row>
    <row r="19" spans="2:8" s="1" customFormat="1" x14ac:dyDescent="0.25">
      <c r="B19" s="8" t="s">
        <v>4</v>
      </c>
      <c r="C19" s="100">
        <v>4.7164351851851881E-2</v>
      </c>
      <c r="D19" s="98">
        <f t="shared" si="0"/>
        <v>8.5161964472309351E-2</v>
      </c>
      <c r="E19" s="100">
        <v>2.6504629629629625E-3</v>
      </c>
      <c r="F19" s="98">
        <f t="shared" si="3"/>
        <v>3.8294314381270907E-2</v>
      </c>
      <c r="G19" s="101">
        <f t="shared" si="1"/>
        <v>4.9814814814814846E-2</v>
      </c>
      <c r="H19" s="99">
        <f t="shared" si="2"/>
        <v>7.9955415195987423E-2</v>
      </c>
    </row>
    <row r="20" spans="2:8" s="1" customFormat="1" x14ac:dyDescent="0.25">
      <c r="B20" s="8" t="s">
        <v>14</v>
      </c>
      <c r="C20" s="100">
        <v>5.7060185185185183E-3</v>
      </c>
      <c r="D20" s="98">
        <f t="shared" si="0"/>
        <v>1.0303030303030303E-2</v>
      </c>
      <c r="E20" s="100">
        <v>3.8541666666666663E-3</v>
      </c>
      <c r="F20" s="98">
        <f t="shared" si="3"/>
        <v>5.5685618729096997E-2</v>
      </c>
      <c r="G20" s="101">
        <f t="shared" si="1"/>
        <v>9.5601851851851855E-3</v>
      </c>
      <c r="H20" s="99">
        <f t="shared" si="2"/>
        <v>1.5344603381014305E-2</v>
      </c>
    </row>
    <row r="21" spans="2:8" s="1" customFormat="1" x14ac:dyDescent="0.25">
      <c r="B21" s="8" t="s">
        <v>11</v>
      </c>
      <c r="C21" s="100">
        <v>7.6388888888888895E-3</v>
      </c>
      <c r="D21" s="98">
        <f t="shared" si="0"/>
        <v>1.3793103448275864E-2</v>
      </c>
      <c r="E21" s="100">
        <v>2.6157407407407405E-3</v>
      </c>
      <c r="F21" s="98">
        <f t="shared" si="3"/>
        <v>3.7792642140468236E-2</v>
      </c>
      <c r="G21" s="101">
        <f t="shared" si="1"/>
        <v>1.0254629629629631E-2</v>
      </c>
      <c r="H21" s="99">
        <f t="shared" si="2"/>
        <v>1.6459223481330117E-2</v>
      </c>
    </row>
    <row r="22" spans="2:8" s="1" customFormat="1" x14ac:dyDescent="0.25">
      <c r="B22" s="8" t="s">
        <v>15</v>
      </c>
      <c r="C22" s="100">
        <v>3.7037037037037041E-4</v>
      </c>
      <c r="D22" s="98">
        <f t="shared" si="0"/>
        <v>6.6875653082549647E-4</v>
      </c>
      <c r="E22" s="100">
        <v>5.7407407407407407E-3</v>
      </c>
      <c r="F22" s="98">
        <f t="shared" si="3"/>
        <v>8.294314381270905E-2</v>
      </c>
      <c r="G22" s="101">
        <f t="shared" si="1"/>
        <v>6.1111111111111114E-3</v>
      </c>
      <c r="H22" s="99">
        <f t="shared" si="2"/>
        <v>9.8086568827791196E-3</v>
      </c>
    </row>
    <row r="23" spans="2:8" s="1" customFormat="1" x14ac:dyDescent="0.25">
      <c r="B23" s="8" t="s">
        <v>94</v>
      </c>
      <c r="C23" s="100">
        <v>1.9097222222222222E-3</v>
      </c>
      <c r="D23" s="98">
        <f t="shared" si="0"/>
        <v>3.4482758620689655E-3</v>
      </c>
      <c r="E23" s="100"/>
      <c r="F23" s="98"/>
      <c r="G23" s="101">
        <f t="shared" si="1"/>
        <v>1.9097222222222222E-3</v>
      </c>
      <c r="H23" s="99">
        <f t="shared" si="2"/>
        <v>3.0652052758684749E-3</v>
      </c>
    </row>
    <row r="24" spans="2:8" s="1" customFormat="1" x14ac:dyDescent="0.25">
      <c r="B24" s="8" t="s">
        <v>12</v>
      </c>
      <c r="C24" s="100">
        <v>5.7060185185185191E-3</v>
      </c>
      <c r="D24" s="98">
        <f t="shared" si="0"/>
        <v>1.0303030303030305E-2</v>
      </c>
      <c r="E24" s="100">
        <v>6.7129629629629625E-4</v>
      </c>
      <c r="F24" s="98">
        <f t="shared" si="3"/>
        <v>9.6989966555183962E-3</v>
      </c>
      <c r="G24" s="101">
        <f t="shared" si="1"/>
        <v>6.3773148148148157E-3</v>
      </c>
      <c r="H24" s="99">
        <f t="shared" si="2"/>
        <v>1.0235927921233514E-2</v>
      </c>
    </row>
    <row r="25" spans="2:8" s="1" customFormat="1" x14ac:dyDescent="0.25">
      <c r="B25" s="8" t="s">
        <v>5</v>
      </c>
      <c r="C25" s="100">
        <v>4.0046296296296297E-3</v>
      </c>
      <c r="D25" s="98">
        <f t="shared" si="0"/>
        <v>7.2309299895506798E-3</v>
      </c>
      <c r="E25" s="100"/>
      <c r="F25" s="98"/>
      <c r="G25" s="101">
        <f t="shared" si="1"/>
        <v>4.0046296296296297E-3</v>
      </c>
      <c r="H25" s="99">
        <f t="shared" si="2"/>
        <v>6.4276425784878322E-3</v>
      </c>
    </row>
    <row r="26" spans="2:8" s="1" customFormat="1" x14ac:dyDescent="0.25">
      <c r="B26" s="8" t="s">
        <v>6</v>
      </c>
      <c r="C26" s="100">
        <v>0.13146990740740735</v>
      </c>
      <c r="D26" s="98">
        <f t="shared" si="0"/>
        <v>0.23738766980146281</v>
      </c>
      <c r="E26" s="100">
        <v>1.7361111111111112E-4</v>
      </c>
      <c r="F26" s="98">
        <f t="shared" si="3"/>
        <v>2.5083612040133784E-3</v>
      </c>
      <c r="G26" s="101">
        <f t="shared" si="1"/>
        <v>0.13164351851851847</v>
      </c>
      <c r="H26" s="99">
        <f t="shared" si="2"/>
        <v>0.21129481701653344</v>
      </c>
    </row>
    <row r="27" spans="2:8" s="1" customFormat="1" x14ac:dyDescent="0.25">
      <c r="B27" s="8" t="s">
        <v>108</v>
      </c>
      <c r="C27" s="100">
        <v>0.16478009259259258</v>
      </c>
      <c r="D27" s="98">
        <f t="shared" si="0"/>
        <v>0.29753396029258095</v>
      </c>
      <c r="E27" s="100"/>
      <c r="F27" s="98"/>
      <c r="G27" s="101">
        <f t="shared" si="1"/>
        <v>0.16478009259259258</v>
      </c>
      <c r="H27" s="99">
        <f t="shared" si="2"/>
        <v>0.26448077280326954</v>
      </c>
    </row>
    <row r="28" spans="2:8" s="1" customFormat="1" x14ac:dyDescent="0.25">
      <c r="B28" s="8" t="s">
        <v>17</v>
      </c>
      <c r="C28" s="100"/>
      <c r="D28" s="98"/>
      <c r="E28" s="100">
        <v>1.0648148148148147E-3</v>
      </c>
      <c r="F28" s="98">
        <f t="shared" si="3"/>
        <v>1.5384615384615385E-2</v>
      </c>
      <c r="G28" s="101">
        <f t="shared" si="1"/>
        <v>1.0648148148148147E-3</v>
      </c>
      <c r="H28" s="99">
        <f t="shared" si="2"/>
        <v>1.7090841538175737E-3</v>
      </c>
    </row>
    <row r="29" spans="2:8" s="1" customFormat="1" x14ac:dyDescent="0.25">
      <c r="B29" s="8"/>
      <c r="C29" s="101"/>
      <c r="D29" s="112"/>
      <c r="E29" s="101"/>
      <c r="F29" s="112"/>
      <c r="G29" s="101"/>
      <c r="H29" s="126"/>
    </row>
    <row r="30" spans="2:8" s="1" customFormat="1" x14ac:dyDescent="0.25">
      <c r="B30" s="11" t="s">
        <v>29</v>
      </c>
      <c r="C30" s="103">
        <f t="shared" ref="C30:H30" si="4">SUM(C7:C28)</f>
        <v>0.55381944444444442</v>
      </c>
      <c r="D30" s="120">
        <f t="shared" si="4"/>
        <v>1</v>
      </c>
      <c r="E30" s="103">
        <f t="shared" si="4"/>
        <v>6.9212962962962948E-2</v>
      </c>
      <c r="F30" s="120">
        <f t="shared" si="4"/>
        <v>1.0000000000000002</v>
      </c>
      <c r="G30" s="103">
        <f t="shared" si="4"/>
        <v>0.6230324074074074</v>
      </c>
      <c r="H30" s="121">
        <f t="shared" si="4"/>
        <v>0.99999999999999989</v>
      </c>
    </row>
    <row r="31" spans="2:8" s="1" customFormat="1" x14ac:dyDescent="0.25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">
      <c r="B32" s="141" t="s">
        <v>39</v>
      </c>
      <c r="C32" s="142"/>
      <c r="D32" s="142"/>
      <c r="E32" s="142"/>
      <c r="F32" s="142"/>
      <c r="G32" s="142"/>
      <c r="H32" s="143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  <row r="67" spans="3:5" s="1" customFormat="1" x14ac:dyDescent="0.25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&amp;R25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zoomScale="110" zoomScaleNormal="110" zoomScaleSheetLayoutView="100" zoomScalePageLayoutView="110" workbookViewId="0">
      <selection activeCell="L7" sqref="L7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2" spans="2:10" ht="15.75" thickBot="1" x14ac:dyDescent="0.3"/>
    <row r="3" spans="2:10" x14ac:dyDescent="0.25">
      <c r="B3" s="144" t="s">
        <v>31</v>
      </c>
      <c r="C3" s="145"/>
      <c r="D3" s="145"/>
      <c r="E3" s="145"/>
      <c r="F3" s="145"/>
      <c r="G3" s="145"/>
      <c r="H3" s="145"/>
      <c r="I3" s="145"/>
      <c r="J3" s="146"/>
    </row>
    <row r="4" spans="2:10" x14ac:dyDescent="0.25">
      <c r="B4" s="147" t="s">
        <v>131</v>
      </c>
      <c r="C4" s="148"/>
      <c r="D4" s="148"/>
      <c r="E4" s="148"/>
      <c r="F4" s="148"/>
      <c r="G4" s="148"/>
      <c r="H4" s="148"/>
      <c r="I4" s="148"/>
      <c r="J4" s="149"/>
    </row>
    <row r="5" spans="2:10" x14ac:dyDescent="0.25">
      <c r="B5" s="2"/>
      <c r="C5" s="154" t="s">
        <v>19</v>
      </c>
      <c r="D5" s="154"/>
      <c r="E5" s="154" t="s">
        <v>20</v>
      </c>
      <c r="F5" s="154"/>
      <c r="G5" s="154" t="s">
        <v>21</v>
      </c>
      <c r="H5" s="154"/>
      <c r="I5" s="154" t="s">
        <v>22</v>
      </c>
      <c r="J5" s="155"/>
    </row>
    <row r="6" spans="2:10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5" t="s">
        <v>25</v>
      </c>
      <c r="I6" s="5" t="s">
        <v>24</v>
      </c>
      <c r="J6" s="7" t="s">
        <v>25</v>
      </c>
    </row>
    <row r="7" spans="2:10" x14ac:dyDescent="0.25">
      <c r="B7" s="8" t="s">
        <v>10</v>
      </c>
      <c r="C7" s="100">
        <v>4.4247685185185182E-2</v>
      </c>
      <c r="D7" s="98">
        <f>C7/$C$30</f>
        <v>1.5900413419067179E-2</v>
      </c>
      <c r="E7" s="100">
        <v>1.1909722222222223E-2</v>
      </c>
      <c r="F7" s="98">
        <f>E7/$E$30</f>
        <v>1.2571316872930737E-2</v>
      </c>
      <c r="G7" s="100">
        <v>2.4884259259259256E-3</v>
      </c>
      <c r="H7" s="98">
        <f>G7/$G$30</f>
        <v>4.8102738500089472E-3</v>
      </c>
      <c r="I7" s="100">
        <f>C7+E7+G7</f>
        <v>5.8645833333333335E-2</v>
      </c>
      <c r="J7" s="99">
        <f>I7/$I$30</f>
        <v>1.3807179079139902E-2</v>
      </c>
    </row>
    <row r="8" spans="2:10" x14ac:dyDescent="0.25">
      <c r="B8" s="8" t="s">
        <v>13</v>
      </c>
      <c r="C8" s="100">
        <v>5.6215277777777767E-2</v>
      </c>
      <c r="D8" s="98">
        <f t="shared" ref="D8:D28" si="0">C8/$C$30</f>
        <v>2.0200969912741115E-2</v>
      </c>
      <c r="E8" s="100">
        <v>1.4756944444444448E-2</v>
      </c>
      <c r="F8" s="98">
        <f t="shared" ref="F8:F28" si="1">E8/$E$30</f>
        <v>1.5576704580161995E-2</v>
      </c>
      <c r="G8" s="100">
        <v>1.1562499999999998E-2</v>
      </c>
      <c r="H8" s="98">
        <f t="shared" ref="H8:H28" si="2">G8/$G$30</f>
        <v>2.2350993377483433E-2</v>
      </c>
      <c r="I8" s="100">
        <f t="shared" ref="I8:I27" si="3">C8+E8+G8</f>
        <v>8.2534722222222218E-2</v>
      </c>
      <c r="J8" s="99">
        <f t="shared" ref="J8:J27" si="4">I8/$I$30</f>
        <v>1.9431417804094461E-2</v>
      </c>
    </row>
    <row r="9" spans="2:10" x14ac:dyDescent="0.25">
      <c r="B9" s="8" t="s">
        <v>0</v>
      </c>
      <c r="C9" s="100">
        <v>0.48412037037037065</v>
      </c>
      <c r="D9" s="98">
        <f t="shared" si="0"/>
        <v>0.17396873986208278</v>
      </c>
      <c r="E9" s="100">
        <v>0.14238425925925946</v>
      </c>
      <c r="F9" s="98">
        <f t="shared" si="1"/>
        <v>0.15029381940796321</v>
      </c>
      <c r="G9" s="100">
        <v>0.11040509259259272</v>
      </c>
      <c r="H9" s="98">
        <f t="shared" si="2"/>
        <v>0.21341954537318794</v>
      </c>
      <c r="I9" s="100">
        <f t="shared" si="3"/>
        <v>0.73690972222222284</v>
      </c>
      <c r="J9" s="99">
        <f t="shared" si="4"/>
        <v>0.17349305008678886</v>
      </c>
    </row>
    <row r="10" spans="2:10" x14ac:dyDescent="0.25">
      <c r="B10" s="8" t="s">
        <v>8</v>
      </c>
      <c r="C10" s="100">
        <v>6.0081018518518561E-2</v>
      </c>
      <c r="D10" s="98">
        <f t="shared" si="0"/>
        <v>2.1590124524817629E-2</v>
      </c>
      <c r="E10" s="100">
        <v>1.6550925925925924E-2</v>
      </c>
      <c r="F10" s="98">
        <f t="shared" si="1"/>
        <v>1.7470343176181683E-2</v>
      </c>
      <c r="G10" s="100">
        <v>1.443287037037037E-2</v>
      </c>
      <c r="H10" s="98">
        <f t="shared" si="2"/>
        <v>2.7899588330051895E-2</v>
      </c>
      <c r="I10" s="100">
        <f t="shared" si="3"/>
        <v>9.1064814814814862E-2</v>
      </c>
      <c r="J10" s="99">
        <f t="shared" si="4"/>
        <v>2.1439685217026407E-2</v>
      </c>
    </row>
    <row r="11" spans="2:10" x14ac:dyDescent="0.25">
      <c r="B11" s="8" t="s">
        <v>26</v>
      </c>
      <c r="C11" s="100">
        <v>2.9525462962962958E-2</v>
      </c>
      <c r="D11" s="98">
        <f t="shared" si="0"/>
        <v>1.0609980285650111E-2</v>
      </c>
      <c r="E11" s="100">
        <v>6.6550925925925927E-3</v>
      </c>
      <c r="F11" s="98">
        <f t="shared" si="1"/>
        <v>7.0247883400730553E-3</v>
      </c>
      <c r="G11" s="100">
        <v>1.1979166666666669E-2</v>
      </c>
      <c r="H11" s="98">
        <f t="shared" si="2"/>
        <v>2.3156434580275637E-2</v>
      </c>
      <c r="I11" s="100">
        <f t="shared" si="3"/>
        <v>4.8159722222222215E-2</v>
      </c>
      <c r="J11" s="99">
        <f t="shared" si="4"/>
        <v>1.1338399871383683E-2</v>
      </c>
    </row>
    <row r="12" spans="2:10" x14ac:dyDescent="0.25">
      <c r="B12" s="8" t="s">
        <v>3</v>
      </c>
      <c r="C12" s="100">
        <v>0.10599537037037053</v>
      </c>
      <c r="D12" s="98">
        <f t="shared" si="0"/>
        <v>3.8089454902384898E-2</v>
      </c>
      <c r="E12" s="100">
        <v>1.833333333333333E-2</v>
      </c>
      <c r="F12" s="98">
        <f t="shared" si="1"/>
        <v>1.9351764749001247E-2</v>
      </c>
      <c r="G12" s="100">
        <v>2.7118055555555558E-2</v>
      </c>
      <c r="H12" s="98">
        <f t="shared" si="2"/>
        <v>5.2420798281725418E-2</v>
      </c>
      <c r="I12" s="100">
        <f t="shared" si="3"/>
        <v>0.15144675925925941</v>
      </c>
      <c r="J12" s="99">
        <f t="shared" si="4"/>
        <v>3.5655602575596169E-2</v>
      </c>
    </row>
    <row r="13" spans="2:10" x14ac:dyDescent="0.25">
      <c r="B13" s="8" t="s">
        <v>7</v>
      </c>
      <c r="C13" s="100">
        <v>7.8067129629629653E-2</v>
      </c>
      <c r="D13" s="98">
        <f t="shared" si="0"/>
        <v>2.8053436701963946E-2</v>
      </c>
      <c r="E13" s="100">
        <v>3.0000000000000002E-2</v>
      </c>
      <c r="F13" s="98">
        <f t="shared" si="1"/>
        <v>3.1666524134729319E-2</v>
      </c>
      <c r="G13" s="100">
        <v>2.6030092592592573E-2</v>
      </c>
      <c r="H13" s="98">
        <f t="shared" si="2"/>
        <v>5.0317701807767977E-2</v>
      </c>
      <c r="I13" s="100">
        <f t="shared" si="3"/>
        <v>0.13409722222222223</v>
      </c>
      <c r="J13" s="99">
        <f t="shared" si="4"/>
        <v>3.1570944703160631E-2</v>
      </c>
    </row>
    <row r="14" spans="2:10" x14ac:dyDescent="0.25">
      <c r="B14" s="8" t="s">
        <v>2</v>
      </c>
      <c r="C14" s="100">
        <v>0.1268402777777777</v>
      </c>
      <c r="D14" s="98">
        <f t="shared" si="0"/>
        <v>4.5580076029180523E-2</v>
      </c>
      <c r="E14" s="100">
        <v>3.2939814814814825E-2</v>
      </c>
      <c r="F14" s="98">
        <f t="shared" si="1"/>
        <v>3.4769648027561599E-2</v>
      </c>
      <c r="G14" s="100">
        <v>2.3541666666666673E-2</v>
      </c>
      <c r="H14" s="98">
        <f t="shared" si="2"/>
        <v>4.5507427957759077E-2</v>
      </c>
      <c r="I14" s="100">
        <f t="shared" si="3"/>
        <v>0.1833217592592592</v>
      </c>
      <c r="J14" s="99">
        <f t="shared" si="4"/>
        <v>4.3160037385927934E-2</v>
      </c>
    </row>
    <row r="15" spans="2:10" x14ac:dyDescent="0.25">
      <c r="B15" s="8" t="s">
        <v>9</v>
      </c>
      <c r="C15" s="100">
        <v>0.27998842592592599</v>
      </c>
      <c r="D15" s="98">
        <f t="shared" si="0"/>
        <v>0.10061388988246253</v>
      </c>
      <c r="E15" s="100">
        <v>0.1173032407407409</v>
      </c>
      <c r="F15" s="98">
        <f t="shared" si="1"/>
        <v>0.12381953013328784</v>
      </c>
      <c r="G15" s="100">
        <v>5.3356481481481477E-2</v>
      </c>
      <c r="H15" s="98">
        <f t="shared" si="2"/>
        <v>0.10314122069088952</v>
      </c>
      <c r="I15" s="100">
        <f t="shared" si="3"/>
        <v>0.45064814814814835</v>
      </c>
      <c r="J15" s="99">
        <f t="shared" si="4"/>
        <v>0.10609755765253433</v>
      </c>
    </row>
    <row r="16" spans="2:10" x14ac:dyDescent="0.25">
      <c r="B16" s="8" t="s">
        <v>1</v>
      </c>
      <c r="C16" s="100">
        <v>5.9675925925925938E-2</v>
      </c>
      <c r="D16" s="98">
        <f t="shared" si="0"/>
        <v>2.1444554430737745E-2</v>
      </c>
      <c r="E16" s="100">
        <v>2.6840277777777775E-2</v>
      </c>
      <c r="F16" s="98">
        <f t="shared" si="1"/>
        <v>2.8331276801094631E-2</v>
      </c>
      <c r="G16" s="100">
        <v>1.6747685185185181E-2</v>
      </c>
      <c r="H16" s="98">
        <f t="shared" si="2"/>
        <v>3.2374261678897419E-2</v>
      </c>
      <c r="I16" s="100">
        <f t="shared" si="3"/>
        <v>0.10326388888888891</v>
      </c>
      <c r="J16" s="99">
        <f t="shared" si="4"/>
        <v>2.4311752860486723E-2</v>
      </c>
    </row>
    <row r="17" spans="2:10" x14ac:dyDescent="0.25">
      <c r="B17" s="8" t="s">
        <v>27</v>
      </c>
      <c r="C17" s="100">
        <v>2.8287037037037034E-2</v>
      </c>
      <c r="D17" s="98">
        <f t="shared" si="0"/>
        <v>1.0164951712320217E-2</v>
      </c>
      <c r="E17" s="100">
        <v>1.0219907407407408E-2</v>
      </c>
      <c r="F17" s="98">
        <f t="shared" si="1"/>
        <v>1.0787631485712188E-2</v>
      </c>
      <c r="G17" s="100">
        <v>6.1805555555555537E-3</v>
      </c>
      <c r="H17" s="98">
        <f t="shared" si="2"/>
        <v>1.1947377841417568E-2</v>
      </c>
      <c r="I17" s="100">
        <f t="shared" si="3"/>
        <v>4.4687499999999991E-2</v>
      </c>
      <c r="J17" s="99">
        <f t="shared" si="4"/>
        <v>1.0520923312524008E-2</v>
      </c>
    </row>
    <row r="18" spans="2:10" x14ac:dyDescent="0.25">
      <c r="B18" s="8" t="s">
        <v>16</v>
      </c>
      <c r="C18" s="100">
        <v>4.0844907407407406E-2</v>
      </c>
      <c r="D18" s="98">
        <f t="shared" si="0"/>
        <v>1.4677624628796255E-2</v>
      </c>
      <c r="E18" s="100">
        <v>9.9421296296296306E-3</v>
      </c>
      <c r="F18" s="98">
        <f t="shared" si="1"/>
        <v>1.0494422928909139E-2</v>
      </c>
      <c r="G18" s="100">
        <v>1.8634259259259259E-3</v>
      </c>
      <c r="H18" s="98">
        <f t="shared" si="2"/>
        <v>3.6021120458206539E-3</v>
      </c>
      <c r="I18" s="100">
        <f t="shared" si="3"/>
        <v>5.2650462962962961E-2</v>
      </c>
      <c r="J18" s="99">
        <f t="shared" si="4"/>
        <v>1.239566955417553E-2</v>
      </c>
    </row>
    <row r="19" spans="2:10" x14ac:dyDescent="0.25">
      <c r="B19" s="8" t="s">
        <v>4</v>
      </c>
      <c r="C19" s="100">
        <v>0.12266203703703696</v>
      </c>
      <c r="D19" s="98">
        <f t="shared" si="0"/>
        <v>4.4078624487385268E-2</v>
      </c>
      <c r="E19" s="100">
        <v>2.9467592592592594E-2</v>
      </c>
      <c r="F19" s="98">
        <f t="shared" si="1"/>
        <v>3.1104541067523476E-2</v>
      </c>
      <c r="G19" s="100">
        <v>1.9039351851851852E-2</v>
      </c>
      <c r="H19" s="98">
        <f t="shared" si="2"/>
        <v>3.6804188294254504E-2</v>
      </c>
      <c r="I19" s="100">
        <f t="shared" si="3"/>
        <v>0.17116898148148141</v>
      </c>
      <c r="J19" s="99">
        <f t="shared" si="4"/>
        <v>4.0298869429919067E-2</v>
      </c>
    </row>
    <row r="20" spans="2:10" x14ac:dyDescent="0.25">
      <c r="B20" s="8" t="s">
        <v>14</v>
      </c>
      <c r="C20" s="100">
        <v>5.0879629629629636E-2</v>
      </c>
      <c r="D20" s="98">
        <f t="shared" si="0"/>
        <v>1.8283603816431949E-2</v>
      </c>
      <c r="E20" s="100">
        <v>1.3703703703703701E-2</v>
      </c>
      <c r="F20" s="98">
        <f t="shared" si="1"/>
        <v>1.4464955468950427E-2</v>
      </c>
      <c r="G20" s="100">
        <v>1.1377314814814819E-2</v>
      </c>
      <c r="H20" s="98">
        <f t="shared" si="2"/>
        <v>2.1993019509575801E-2</v>
      </c>
      <c r="I20" s="100">
        <f t="shared" si="3"/>
        <v>7.5960648148148152E-2</v>
      </c>
      <c r="J20" s="99">
        <f t="shared" si="4"/>
        <v>1.7883662185986814E-2</v>
      </c>
    </row>
    <row r="21" spans="2:10" x14ac:dyDescent="0.25">
      <c r="B21" s="8" t="s">
        <v>11</v>
      </c>
      <c r="C21" s="100">
        <v>2.3935185185185181E-2</v>
      </c>
      <c r="D21" s="98">
        <f t="shared" si="0"/>
        <v>8.6011129873478746E-3</v>
      </c>
      <c r="E21" s="100">
        <v>9.2592592592592587E-3</v>
      </c>
      <c r="F21" s="98">
        <f t="shared" si="1"/>
        <v>9.7736185601016417E-3</v>
      </c>
      <c r="G21" s="100">
        <v>7.0949074074074074E-3</v>
      </c>
      <c r="H21" s="98">
        <f t="shared" si="2"/>
        <v>1.3714873814211558E-2</v>
      </c>
      <c r="I21" s="100">
        <f t="shared" si="3"/>
        <v>4.0289351851851854E-2</v>
      </c>
      <c r="J21" s="99">
        <f t="shared" si="4"/>
        <v>9.4854530046350905E-3</v>
      </c>
    </row>
    <row r="22" spans="2:10" x14ac:dyDescent="0.25">
      <c r="B22" s="8" t="s">
        <v>15</v>
      </c>
      <c r="C22" s="100">
        <v>9.3865740740740767E-3</v>
      </c>
      <c r="D22" s="98">
        <f t="shared" si="0"/>
        <v>3.3730670371078962E-3</v>
      </c>
      <c r="E22" s="100">
        <v>2.0138888888888893E-3</v>
      </c>
      <c r="F22" s="98">
        <f t="shared" si="1"/>
        <v>2.1257620368221077E-3</v>
      </c>
      <c r="G22" s="100">
        <v>5.8101851851851856E-3</v>
      </c>
      <c r="H22" s="98">
        <f t="shared" si="2"/>
        <v>1.1231430105602288E-2</v>
      </c>
      <c r="I22" s="100">
        <f t="shared" si="3"/>
        <v>1.7210648148148152E-2</v>
      </c>
      <c r="J22" s="99">
        <f t="shared" si="4"/>
        <v>4.0519588100811207E-3</v>
      </c>
    </row>
    <row r="23" spans="2:10" s="17" customFormat="1" x14ac:dyDescent="0.25">
      <c r="B23" s="8" t="s">
        <v>94</v>
      </c>
      <c r="C23" s="100">
        <v>1.4108796296296295E-2</v>
      </c>
      <c r="D23" s="98">
        <f t="shared" si="0"/>
        <v>5.0699984195246902E-3</v>
      </c>
      <c r="E23" s="100">
        <v>6.875E-3</v>
      </c>
      <c r="F23" s="98">
        <f t="shared" si="1"/>
        <v>7.2569117808754689E-3</v>
      </c>
      <c r="G23" s="100">
        <v>7.0717592592592577E-3</v>
      </c>
      <c r="H23" s="98">
        <f t="shared" si="2"/>
        <v>1.3670127080723099E-2</v>
      </c>
      <c r="I23" s="100">
        <f t="shared" si="3"/>
        <v>2.8055555555555552E-2</v>
      </c>
      <c r="J23" s="99">
        <f t="shared" si="4"/>
        <v>6.6052105955861692E-3</v>
      </c>
    </row>
    <row r="24" spans="2:10" x14ac:dyDescent="0.25">
      <c r="B24" s="8" t="s">
        <v>12</v>
      </c>
      <c r="C24" s="100">
        <v>0.11390046296296291</v>
      </c>
      <c r="D24" s="98">
        <f t="shared" si="0"/>
        <v>4.0930151309714898E-2</v>
      </c>
      <c r="E24" s="100">
        <v>3.9259259259259278E-2</v>
      </c>
      <c r="F24" s="98">
        <f t="shared" si="1"/>
        <v>4.1440142694830984E-2</v>
      </c>
      <c r="G24" s="100">
        <v>1.8831018518518525E-2</v>
      </c>
      <c r="H24" s="98">
        <f t="shared" si="2"/>
        <v>3.6401467692858423E-2</v>
      </c>
      <c r="I24" s="100">
        <f t="shared" si="3"/>
        <v>0.17199074074074072</v>
      </c>
      <c r="J24" s="99">
        <f t="shared" si="4"/>
        <v>4.0492338882182538E-2</v>
      </c>
    </row>
    <row r="25" spans="2:10" x14ac:dyDescent="0.25">
      <c r="B25" s="8" t="s">
        <v>5</v>
      </c>
      <c r="C25" s="100">
        <v>5.6238425925925935E-2</v>
      </c>
      <c r="D25" s="98">
        <f t="shared" si="0"/>
        <v>2.0209288203831402E-2</v>
      </c>
      <c r="E25" s="100">
        <v>1.3761574074074074E-2</v>
      </c>
      <c r="F25" s="98">
        <f t="shared" si="1"/>
        <v>1.4526040584951064E-2</v>
      </c>
      <c r="G25" s="100">
        <v>1.4953703703703709E-2</v>
      </c>
      <c r="H25" s="98">
        <f t="shared" si="2"/>
        <v>2.890638983354215E-2</v>
      </c>
      <c r="I25" s="100">
        <f t="shared" si="3"/>
        <v>8.4953703703703712E-2</v>
      </c>
      <c r="J25" s="99">
        <f t="shared" si="4"/>
        <v>2.0000926473433371E-2</v>
      </c>
    </row>
    <row r="26" spans="2:10" x14ac:dyDescent="0.25">
      <c r="B26" s="8" t="s">
        <v>6</v>
      </c>
      <c r="C26" s="100">
        <v>0.60028935185185184</v>
      </c>
      <c r="D26" s="98">
        <f t="shared" si="0"/>
        <v>0.21571408369864487</v>
      </c>
      <c r="E26" s="100">
        <v>0.26537037037037037</v>
      </c>
      <c r="F26" s="98">
        <f t="shared" si="1"/>
        <v>0.28011190793251306</v>
      </c>
      <c r="G26" s="100">
        <v>3.3680555555555547E-2</v>
      </c>
      <c r="H26" s="98">
        <f t="shared" si="2"/>
        <v>6.5106497225702484E-2</v>
      </c>
      <c r="I26" s="100">
        <f t="shared" si="3"/>
        <v>0.8993402777777777</v>
      </c>
      <c r="J26" s="99">
        <f t="shared" si="4"/>
        <v>0.21173460351024426</v>
      </c>
    </row>
    <row r="27" spans="2:10" x14ac:dyDescent="0.25">
      <c r="B27" s="8" t="s">
        <v>108</v>
      </c>
      <c r="C27" s="100">
        <v>0.39307870370370407</v>
      </c>
      <c r="D27" s="98">
        <f t="shared" si="0"/>
        <v>0.1412529010040178</v>
      </c>
      <c r="E27" s="100">
        <v>0.12939814814814812</v>
      </c>
      <c r="F27" s="98">
        <f t="shared" si="1"/>
        <v>0.13658631937742041</v>
      </c>
      <c r="G27" s="100">
        <v>9.3472222222222304E-2</v>
      </c>
      <c r="H27" s="98">
        <f t="shared" si="2"/>
        <v>0.18068730982638276</v>
      </c>
      <c r="I27" s="100">
        <f t="shared" si="3"/>
        <v>0.61594907407407451</v>
      </c>
      <c r="J27" s="99">
        <f t="shared" si="4"/>
        <v>0.14501489169798062</v>
      </c>
    </row>
    <row r="28" spans="2:10" x14ac:dyDescent="0.25">
      <c r="B28" s="8" t="s">
        <v>17</v>
      </c>
      <c r="C28" s="100">
        <v>4.4328703703703709E-3</v>
      </c>
      <c r="D28" s="98">
        <f t="shared" si="0"/>
        <v>1.5929527437883158E-3</v>
      </c>
      <c r="E28" s="100">
        <v>4.2824074074074075E-4</v>
      </c>
      <c r="F28" s="98">
        <f t="shared" si="1"/>
        <v>4.5202985840470095E-4</v>
      </c>
      <c r="G28" s="100">
        <v>2.7777777777777778E-4</v>
      </c>
      <c r="H28" s="98">
        <f t="shared" si="2"/>
        <v>5.369608018614639E-4</v>
      </c>
      <c r="I28" s="100">
        <f t="shared" ref="I28" si="5">C28+E28+G28</f>
        <v>5.138888888888889E-3</v>
      </c>
      <c r="J28" s="99">
        <f t="shared" ref="J28" si="6">I28/$I$30</f>
        <v>1.2098653071123183E-3</v>
      </c>
    </row>
    <row r="29" spans="2:10" x14ac:dyDescent="0.25">
      <c r="B29" s="18"/>
      <c r="C29" s="108"/>
      <c r="D29" s="108"/>
      <c r="E29" s="108"/>
      <c r="F29" s="108"/>
      <c r="G29" s="108"/>
      <c r="H29" s="108"/>
      <c r="I29" s="108"/>
      <c r="J29" s="109"/>
    </row>
    <row r="30" spans="2:10" x14ac:dyDescent="0.25">
      <c r="B30" s="11" t="s">
        <v>29</v>
      </c>
      <c r="C30" s="103">
        <f t="shared" ref="C30:J30" si="7">SUM(C7:C28)</f>
        <v>2.782800925925927</v>
      </c>
      <c r="D30" s="104">
        <f t="shared" si="7"/>
        <v>0.99999999999999989</v>
      </c>
      <c r="E30" s="103">
        <f t="shared" si="7"/>
        <v>0.94737268518518558</v>
      </c>
      <c r="F30" s="104">
        <f t="shared" si="7"/>
        <v>1</v>
      </c>
      <c r="G30" s="103">
        <f t="shared" si="7"/>
        <v>0.517314814814815</v>
      </c>
      <c r="H30" s="104">
        <f t="shared" si="7"/>
        <v>0.99999999999999978</v>
      </c>
      <c r="I30" s="103">
        <f t="shared" si="7"/>
        <v>4.2474884259259271</v>
      </c>
      <c r="J30" s="105">
        <f t="shared" si="7"/>
        <v>1</v>
      </c>
    </row>
    <row r="31" spans="2:10" x14ac:dyDescent="0.25">
      <c r="B31" s="12"/>
      <c r="C31" s="13"/>
      <c r="D31" s="14"/>
      <c r="E31" s="13"/>
      <c r="F31" s="14"/>
      <c r="G31" s="13"/>
      <c r="H31" s="13"/>
      <c r="I31" s="13"/>
      <c r="J31" s="19"/>
    </row>
    <row r="32" spans="2:10" ht="66" customHeight="1" thickBot="1" x14ac:dyDescent="0.3">
      <c r="B32" s="151" t="s">
        <v>32</v>
      </c>
      <c r="C32" s="152"/>
      <c r="D32" s="152"/>
      <c r="E32" s="152"/>
      <c r="F32" s="152"/>
      <c r="G32" s="152"/>
      <c r="H32" s="152"/>
      <c r="I32" s="152"/>
      <c r="J32" s="153"/>
    </row>
    <row r="34" spans="9:9" x14ac:dyDescent="0.25">
      <c r="I34" s="20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&amp;R8</oddHeader>
  </headerFooter>
  <colBreaks count="1" manualBreakCount="1">
    <brk id="10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zoomScale="110" zoomScaleNormal="110" zoomScaleSheetLayoutView="100" zoomScalePageLayoutView="110" workbookViewId="0">
      <selection activeCell="L7" sqref="L7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44" t="s">
        <v>126</v>
      </c>
      <c r="C3" s="145"/>
      <c r="D3" s="145"/>
      <c r="E3" s="145"/>
      <c r="F3" s="145"/>
      <c r="G3" s="145"/>
      <c r="H3" s="146"/>
    </row>
    <row r="4" spans="2:8" s="1" customFormat="1" x14ac:dyDescent="0.25">
      <c r="B4" s="147" t="s">
        <v>131</v>
      </c>
      <c r="C4" s="148"/>
      <c r="D4" s="148"/>
      <c r="E4" s="148"/>
      <c r="F4" s="148"/>
      <c r="G4" s="148"/>
      <c r="H4" s="149"/>
    </row>
    <row r="5" spans="2:8" s="1" customFormat="1" x14ac:dyDescent="0.25">
      <c r="B5" s="2"/>
      <c r="C5" s="154" t="s">
        <v>36</v>
      </c>
      <c r="D5" s="154"/>
      <c r="E5" s="154" t="s">
        <v>37</v>
      </c>
      <c r="F5" s="154"/>
      <c r="G5" s="148" t="s">
        <v>38</v>
      </c>
      <c r="H5" s="149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25">
      <c r="B7" s="8" t="s">
        <v>10</v>
      </c>
      <c r="C7" s="100">
        <v>4.6759259259259254E-3</v>
      </c>
      <c r="D7" s="98">
        <f>C7/$C$30</f>
        <v>2.1410779585563616E-2</v>
      </c>
      <c r="E7" s="100">
        <v>1.273148148148148E-3</v>
      </c>
      <c r="F7" s="98">
        <f t="shared" ref="F7:F26" si="0">E7/$E$30</f>
        <v>4.0500736377025032E-2</v>
      </c>
      <c r="G7" s="101">
        <f>C7+E7</f>
        <v>5.9490740740740736E-3</v>
      </c>
      <c r="H7" s="99">
        <f>G7/$G$30</f>
        <v>2.3812832985869812E-2</v>
      </c>
    </row>
    <row r="8" spans="2:8" s="1" customFormat="1" x14ac:dyDescent="0.25">
      <c r="B8" s="8" t="s">
        <v>13</v>
      </c>
      <c r="C8" s="100">
        <v>1.7361111111111112E-3</v>
      </c>
      <c r="D8" s="98">
        <f t="shared" ref="D8:D28" si="1">C8/$C$30</f>
        <v>7.9495468758280768E-3</v>
      </c>
      <c r="E8" s="100"/>
      <c r="F8" s="98"/>
      <c r="G8" s="101">
        <f t="shared" ref="G8:G26" si="2">C8+E8</f>
        <v>1.7361111111111112E-3</v>
      </c>
      <c r="H8" s="99">
        <f t="shared" ref="H8:H26" si="3">G8/$G$30</f>
        <v>6.9492703266157054E-3</v>
      </c>
    </row>
    <row r="9" spans="2:8" s="1" customFormat="1" x14ac:dyDescent="0.25">
      <c r="B9" s="8" t="s">
        <v>0</v>
      </c>
      <c r="C9" s="100">
        <v>3.7534722222222226E-2</v>
      </c>
      <c r="D9" s="98">
        <f t="shared" si="1"/>
        <v>0.17186920345540302</v>
      </c>
      <c r="E9" s="100">
        <v>6.1921296296296273E-3</v>
      </c>
      <c r="F9" s="98">
        <f t="shared" si="0"/>
        <v>0.19698085419734898</v>
      </c>
      <c r="G9" s="101">
        <f t="shared" si="2"/>
        <v>4.372685185185185E-2</v>
      </c>
      <c r="H9" s="99">
        <f t="shared" si="3"/>
        <v>0.17502895529302753</v>
      </c>
    </row>
    <row r="10" spans="2:8" s="1" customFormat="1" x14ac:dyDescent="0.25">
      <c r="B10" s="8" t="s">
        <v>8</v>
      </c>
      <c r="C10" s="100">
        <v>4.9999999999999984E-3</v>
      </c>
      <c r="D10" s="98">
        <f t="shared" si="1"/>
        <v>2.2894695002384852E-2</v>
      </c>
      <c r="E10" s="100">
        <v>1.0532407407407409E-3</v>
      </c>
      <c r="F10" s="98">
        <f t="shared" si="0"/>
        <v>3.3505154639175264E-2</v>
      </c>
      <c r="G10" s="101">
        <f t="shared" si="2"/>
        <v>6.0532407407407392E-3</v>
      </c>
      <c r="H10" s="99">
        <f t="shared" si="3"/>
        <v>2.4229789205466749E-2</v>
      </c>
    </row>
    <row r="11" spans="2:8" s="1" customFormat="1" x14ac:dyDescent="0.25">
      <c r="B11" s="8" t="s">
        <v>26</v>
      </c>
      <c r="C11" s="100">
        <v>1.7083333333333339E-2</v>
      </c>
      <c r="D11" s="98">
        <f t="shared" si="1"/>
        <v>7.8223541258148302E-2</v>
      </c>
      <c r="E11" s="100">
        <v>5.7870370370370367E-4</v>
      </c>
      <c r="F11" s="98">
        <f t="shared" si="0"/>
        <v>1.8409425625920472E-2</v>
      </c>
      <c r="G11" s="101">
        <f t="shared" si="2"/>
        <v>1.7662037037037042E-2</v>
      </c>
      <c r="H11" s="99">
        <f t="shared" si="3"/>
        <v>7.0697243456103787E-2</v>
      </c>
    </row>
    <row r="12" spans="2:8" s="1" customFormat="1" x14ac:dyDescent="0.25">
      <c r="B12" s="8" t="s">
        <v>3</v>
      </c>
      <c r="C12" s="100">
        <v>4.9999999999999992E-3</v>
      </c>
      <c r="D12" s="98">
        <f t="shared" si="1"/>
        <v>2.2894695002384856E-2</v>
      </c>
      <c r="E12" s="100">
        <v>1.736111111111111E-3</v>
      </c>
      <c r="F12" s="98">
        <f t="shared" si="0"/>
        <v>5.5228276877761412E-2</v>
      </c>
      <c r="G12" s="101">
        <f t="shared" si="2"/>
        <v>6.7361111111111103E-3</v>
      </c>
      <c r="H12" s="99">
        <f t="shared" si="3"/>
        <v>2.6963168867268929E-2</v>
      </c>
    </row>
    <row r="13" spans="2:8" s="1" customFormat="1" x14ac:dyDescent="0.25">
      <c r="B13" s="8" t="s">
        <v>7</v>
      </c>
      <c r="C13" s="100">
        <v>7.5578703703703702E-3</v>
      </c>
      <c r="D13" s="98">
        <f t="shared" si="1"/>
        <v>3.4607027399438224E-2</v>
      </c>
      <c r="E13" s="100">
        <v>4.0277777777777777E-3</v>
      </c>
      <c r="F13" s="98">
        <f t="shared" si="0"/>
        <v>0.12812960235640647</v>
      </c>
      <c r="G13" s="101">
        <f t="shared" si="2"/>
        <v>1.1585648148148147E-2</v>
      </c>
      <c r="H13" s="99">
        <f t="shared" si="3"/>
        <v>4.6374797312948794E-2</v>
      </c>
    </row>
    <row r="14" spans="2:8" s="1" customFormat="1" x14ac:dyDescent="0.25">
      <c r="B14" s="8" t="s">
        <v>2</v>
      </c>
      <c r="C14" s="100">
        <v>5.0578703703703697E-3</v>
      </c>
      <c r="D14" s="98">
        <f t="shared" si="1"/>
        <v>2.3159679898245793E-2</v>
      </c>
      <c r="E14" s="100"/>
      <c r="F14" s="98"/>
      <c r="G14" s="101">
        <f t="shared" si="2"/>
        <v>5.0578703703703697E-3</v>
      </c>
      <c r="H14" s="99">
        <f t="shared" si="3"/>
        <v>2.024554088487375E-2</v>
      </c>
    </row>
    <row r="15" spans="2:8" s="1" customFormat="1" x14ac:dyDescent="0.25">
      <c r="B15" s="8" t="s">
        <v>9</v>
      </c>
      <c r="C15" s="100">
        <v>3.7071759259259235E-2</v>
      </c>
      <c r="D15" s="98">
        <f t="shared" si="1"/>
        <v>0.16974932428851541</v>
      </c>
      <c r="E15" s="100">
        <v>7.6273148148148159E-3</v>
      </c>
      <c r="F15" s="98">
        <f t="shared" si="0"/>
        <v>0.24263622974963187</v>
      </c>
      <c r="G15" s="101">
        <f t="shared" si="2"/>
        <v>4.4699074074074051E-2</v>
      </c>
      <c r="H15" s="99">
        <f t="shared" si="3"/>
        <v>0.17892054667593224</v>
      </c>
    </row>
    <row r="16" spans="2:8" s="1" customFormat="1" x14ac:dyDescent="0.25">
      <c r="B16" s="8" t="s">
        <v>1</v>
      </c>
      <c r="C16" s="100">
        <v>4.0277777777777777E-3</v>
      </c>
      <c r="D16" s="98">
        <f t="shared" si="1"/>
        <v>1.8442948751921137E-2</v>
      </c>
      <c r="E16" s="100">
        <v>4.5138888888888893E-3</v>
      </c>
      <c r="F16" s="98">
        <f t="shared" si="0"/>
        <v>0.14359351988217969</v>
      </c>
      <c r="G16" s="101">
        <f t="shared" si="2"/>
        <v>8.5416666666666662E-3</v>
      </c>
      <c r="H16" s="99">
        <f t="shared" si="3"/>
        <v>3.4190410006949265E-2</v>
      </c>
    </row>
    <row r="17" spans="2:8" s="1" customFormat="1" x14ac:dyDescent="0.25">
      <c r="B17" s="8" t="s">
        <v>27</v>
      </c>
      <c r="C17" s="100">
        <v>3.6805555555555558E-3</v>
      </c>
      <c r="D17" s="98">
        <f t="shared" si="1"/>
        <v>1.6853039376755523E-2</v>
      </c>
      <c r="E17" s="100">
        <v>4.1666666666666669E-4</v>
      </c>
      <c r="F17" s="98">
        <f t="shared" si="0"/>
        <v>1.3254786450662741E-2</v>
      </c>
      <c r="G17" s="101">
        <f t="shared" si="2"/>
        <v>4.0972222222222226E-3</v>
      </c>
      <c r="H17" s="99">
        <f t="shared" si="3"/>
        <v>1.6400277970813063E-2</v>
      </c>
    </row>
    <row r="18" spans="2:8" s="1" customFormat="1" x14ac:dyDescent="0.25">
      <c r="B18" s="8" t="s">
        <v>16</v>
      </c>
      <c r="C18" s="100">
        <v>1.9675925925925924E-3</v>
      </c>
      <c r="D18" s="98">
        <f t="shared" si="1"/>
        <v>9.0094864592718191E-3</v>
      </c>
      <c r="E18" s="100"/>
      <c r="F18" s="98"/>
      <c r="G18" s="101">
        <f t="shared" si="2"/>
        <v>1.9675925925925924E-3</v>
      </c>
      <c r="H18" s="99">
        <f t="shared" si="3"/>
        <v>7.8758397034977973E-3</v>
      </c>
    </row>
    <row r="19" spans="2:8" s="1" customFormat="1" x14ac:dyDescent="0.25">
      <c r="B19" s="8" t="s">
        <v>4</v>
      </c>
      <c r="C19" s="100">
        <v>6.8634259259259239E-3</v>
      </c>
      <c r="D19" s="98">
        <f t="shared" si="1"/>
        <v>3.1427208649106989E-2</v>
      </c>
      <c r="E19" s="100">
        <v>3.4722222222222224E-4</v>
      </c>
      <c r="F19" s="98">
        <f t="shared" si="0"/>
        <v>1.1045655375552283E-2</v>
      </c>
      <c r="G19" s="101">
        <f t="shared" si="2"/>
        <v>7.2106481481481457E-3</v>
      </c>
      <c r="H19" s="99">
        <f t="shared" si="3"/>
        <v>2.8862636089877217E-2</v>
      </c>
    </row>
    <row r="20" spans="2:8" s="1" customFormat="1" x14ac:dyDescent="0.25">
      <c r="B20" s="8" t="s">
        <v>14</v>
      </c>
      <c r="C20" s="100">
        <v>1.25E-3</v>
      </c>
      <c r="D20" s="98">
        <f t="shared" si="1"/>
        <v>5.7236737505962148E-3</v>
      </c>
      <c r="E20" s="100">
        <v>7.1759259259259259E-4</v>
      </c>
      <c r="F20" s="98">
        <f t="shared" si="0"/>
        <v>2.2827687776141387E-2</v>
      </c>
      <c r="G20" s="101">
        <f t="shared" si="2"/>
        <v>1.9675925925925928E-3</v>
      </c>
      <c r="H20" s="99">
        <f t="shared" si="3"/>
        <v>7.875839703497799E-3</v>
      </c>
    </row>
    <row r="21" spans="2:8" s="1" customFormat="1" x14ac:dyDescent="0.25">
      <c r="B21" s="8" t="s">
        <v>11</v>
      </c>
      <c r="C21" s="100">
        <v>8.9120370370370362E-4</v>
      </c>
      <c r="D21" s="98">
        <f t="shared" si="1"/>
        <v>4.0807673962584123E-3</v>
      </c>
      <c r="E21" s="100"/>
      <c r="F21" s="98"/>
      <c r="G21" s="101">
        <f t="shared" si="2"/>
        <v>8.9120370370370362E-4</v>
      </c>
      <c r="H21" s="99">
        <f t="shared" si="3"/>
        <v>3.5672921009960615E-3</v>
      </c>
    </row>
    <row r="22" spans="2:8" s="1" customFormat="1" x14ac:dyDescent="0.25">
      <c r="B22" s="8" t="s">
        <v>15</v>
      </c>
      <c r="C22" s="100">
        <v>5.0925925925925921E-4</v>
      </c>
      <c r="D22" s="98">
        <f t="shared" si="1"/>
        <v>2.3318670835762354E-3</v>
      </c>
      <c r="E22" s="100">
        <v>1.7939814814814813E-3</v>
      </c>
      <c r="F22" s="98">
        <f t="shared" si="0"/>
        <v>5.7069219440353453E-2</v>
      </c>
      <c r="G22" s="101">
        <f t="shared" si="2"/>
        <v>2.3032407407407402E-3</v>
      </c>
      <c r="H22" s="99">
        <f t="shared" si="3"/>
        <v>9.2193652999768335E-3</v>
      </c>
    </row>
    <row r="23" spans="2:8" s="1" customFormat="1" x14ac:dyDescent="0.25">
      <c r="B23" s="8" t="s">
        <v>94</v>
      </c>
      <c r="C23" s="100">
        <v>2.199074074074074E-4</v>
      </c>
      <c r="D23" s="98">
        <f t="shared" si="1"/>
        <v>1.0069426042715564E-3</v>
      </c>
      <c r="E23" s="100"/>
      <c r="F23" s="98"/>
      <c r="G23" s="101">
        <f t="shared" ref="G23:G25" si="4">C23+E23</f>
        <v>2.199074074074074E-4</v>
      </c>
      <c r="H23" s="99">
        <f t="shared" ref="H23:H25" si="5">G23/$G$30</f>
        <v>8.8024090803798922E-4</v>
      </c>
    </row>
    <row r="24" spans="2:8" s="1" customFormat="1" x14ac:dyDescent="0.25">
      <c r="B24" s="8" t="s">
        <v>12</v>
      </c>
      <c r="C24" s="100">
        <v>1.3425925925925925E-3</v>
      </c>
      <c r="D24" s="98">
        <f t="shared" si="1"/>
        <v>6.1476495839737121E-3</v>
      </c>
      <c r="E24" s="100"/>
      <c r="F24" s="98"/>
      <c r="G24" s="101">
        <f t="shared" si="4"/>
        <v>1.3425925925925925E-3</v>
      </c>
      <c r="H24" s="99">
        <f t="shared" si="5"/>
        <v>5.3741023859161441E-3</v>
      </c>
    </row>
    <row r="25" spans="2:8" s="1" customFormat="1" x14ac:dyDescent="0.25">
      <c r="B25" s="8" t="s">
        <v>5</v>
      </c>
      <c r="C25" s="100">
        <v>1.4351851851851852E-3</v>
      </c>
      <c r="D25" s="98">
        <f t="shared" si="1"/>
        <v>6.5716254173512102E-3</v>
      </c>
      <c r="E25" s="100"/>
      <c r="F25" s="98"/>
      <c r="G25" s="101">
        <f t="shared" si="4"/>
        <v>1.4351851851851852E-3</v>
      </c>
      <c r="H25" s="99">
        <f t="shared" si="5"/>
        <v>5.7447301366689825E-3</v>
      </c>
    </row>
    <row r="26" spans="2:8" s="1" customFormat="1" x14ac:dyDescent="0.25">
      <c r="B26" s="8" t="s">
        <v>6</v>
      </c>
      <c r="C26" s="100">
        <v>5.7812500000000017E-2</v>
      </c>
      <c r="D26" s="98">
        <f t="shared" si="1"/>
        <v>0.26471991096507502</v>
      </c>
      <c r="E26" s="100">
        <v>4.7453703703703698E-4</v>
      </c>
      <c r="F26" s="98">
        <f t="shared" si="0"/>
        <v>1.5095729013254785E-2</v>
      </c>
      <c r="G26" s="101">
        <f t="shared" si="2"/>
        <v>5.8287037037037054E-2</v>
      </c>
      <c r="H26" s="99">
        <f t="shared" si="3"/>
        <v>0.23331016909891134</v>
      </c>
    </row>
    <row r="27" spans="2:8" s="1" customFormat="1" x14ac:dyDescent="0.25">
      <c r="B27" s="8" t="s">
        <v>108</v>
      </c>
      <c r="C27" s="100">
        <v>1.6041666666666669E-2</v>
      </c>
      <c r="D27" s="98">
        <f t="shared" si="1"/>
        <v>7.3453813132651438E-2</v>
      </c>
      <c r="E27" s="100"/>
      <c r="F27" s="98"/>
      <c r="G27" s="101">
        <f t="shared" ref="G27:G28" si="6">C27+E27</f>
        <v>1.6041666666666669E-2</v>
      </c>
      <c r="H27" s="99">
        <f t="shared" ref="H27:H28" si="7">G27/$G$30</f>
        <v>6.4211257817929121E-2</v>
      </c>
    </row>
    <row r="28" spans="2:8" s="1" customFormat="1" x14ac:dyDescent="0.25">
      <c r="B28" s="8" t="s">
        <v>17</v>
      </c>
      <c r="C28" s="100">
        <v>1.6319444444444445E-3</v>
      </c>
      <c r="D28" s="98">
        <f t="shared" si="1"/>
        <v>7.4725740632783921E-3</v>
      </c>
      <c r="E28" s="100">
        <v>6.8287037037037036E-4</v>
      </c>
      <c r="F28" s="98">
        <f t="shared" ref="F28" si="8">E28/$E$30</f>
        <v>2.1723122238586155E-2</v>
      </c>
      <c r="G28" s="101">
        <f t="shared" si="6"/>
        <v>2.3148148148148147E-3</v>
      </c>
      <c r="H28" s="99">
        <f t="shared" si="7"/>
        <v>9.2656937688209394E-3</v>
      </c>
    </row>
    <row r="29" spans="2:8" s="1" customFormat="1" x14ac:dyDescent="0.25">
      <c r="B29" s="8"/>
      <c r="C29" s="100"/>
      <c r="D29" s="98"/>
      <c r="E29" s="100"/>
      <c r="F29" s="98"/>
      <c r="G29" s="101"/>
      <c r="H29" s="99"/>
    </row>
    <row r="30" spans="2:8" s="1" customFormat="1" x14ac:dyDescent="0.25">
      <c r="B30" s="11" t="s">
        <v>29</v>
      </c>
      <c r="C30" s="103">
        <f t="shared" ref="C30:H30" si="9">SUM(C7:C28)</f>
        <v>0.21839120370370374</v>
      </c>
      <c r="D30" s="120">
        <f t="shared" si="9"/>
        <v>0.99999999999999978</v>
      </c>
      <c r="E30" s="103">
        <f t="shared" si="9"/>
        <v>3.1435185185185184E-2</v>
      </c>
      <c r="F30" s="120">
        <f t="shared" si="9"/>
        <v>0.99999999999999989</v>
      </c>
      <c r="G30" s="103">
        <f t="shared" si="9"/>
        <v>0.24982638888888892</v>
      </c>
      <c r="H30" s="121">
        <f t="shared" si="9"/>
        <v>0.99999999999999989</v>
      </c>
    </row>
    <row r="31" spans="2:8" s="1" customFormat="1" x14ac:dyDescent="0.25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">
      <c r="B32" s="141" t="s">
        <v>39</v>
      </c>
      <c r="C32" s="142"/>
      <c r="D32" s="142"/>
      <c r="E32" s="142"/>
      <c r="F32" s="142"/>
      <c r="G32" s="142"/>
      <c r="H32" s="143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  <row r="67" spans="3:5" s="1" customFormat="1" x14ac:dyDescent="0.25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&amp;R28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zoomScale="110" zoomScaleNormal="110" zoomScaleSheetLayoutView="100" zoomScalePageLayoutView="110" workbookViewId="0">
      <selection activeCell="L7" sqref="L7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44" t="s">
        <v>127</v>
      </c>
      <c r="C3" s="145"/>
      <c r="D3" s="145"/>
      <c r="E3" s="145"/>
      <c r="F3" s="145"/>
      <c r="G3" s="145"/>
      <c r="H3" s="146"/>
    </row>
    <row r="4" spans="2:8" s="1" customFormat="1" x14ac:dyDescent="0.25">
      <c r="B4" s="147" t="s">
        <v>131</v>
      </c>
      <c r="C4" s="148"/>
      <c r="D4" s="148"/>
      <c r="E4" s="148"/>
      <c r="F4" s="148"/>
      <c r="G4" s="148"/>
      <c r="H4" s="149"/>
    </row>
    <row r="5" spans="2:8" s="1" customFormat="1" x14ac:dyDescent="0.25">
      <c r="B5" s="2"/>
      <c r="C5" s="154" t="s">
        <v>36</v>
      </c>
      <c r="D5" s="154"/>
      <c r="E5" s="154" t="s">
        <v>37</v>
      </c>
      <c r="F5" s="154"/>
      <c r="G5" s="148" t="s">
        <v>38</v>
      </c>
      <c r="H5" s="149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25">
      <c r="B7" s="8" t="s">
        <v>10</v>
      </c>
      <c r="C7" s="100">
        <v>1.4699074074074074E-3</v>
      </c>
      <c r="D7" s="98">
        <f>C7/$C$30</f>
        <v>4.4491154317743914E-3</v>
      </c>
      <c r="E7" s="100">
        <v>3.1250000000000001E-4</v>
      </c>
      <c r="F7" s="98">
        <f>E7/$E$30</f>
        <v>2.8969957081545063E-3</v>
      </c>
      <c r="G7" s="101">
        <f>C7+E7</f>
        <v>1.7824074074074075E-3</v>
      </c>
      <c r="H7" s="99">
        <f>G7/$G$30</f>
        <v>4.0670804172718861E-3</v>
      </c>
    </row>
    <row r="8" spans="2:8" s="1" customFormat="1" x14ac:dyDescent="0.25">
      <c r="B8" s="8" t="s">
        <v>13</v>
      </c>
      <c r="C8" s="100">
        <v>2.6851851851851854E-3</v>
      </c>
      <c r="D8" s="98">
        <f t="shared" ref="D8:D27" si="0">C8/$C$30</f>
        <v>8.1275179541075489E-3</v>
      </c>
      <c r="E8" s="100"/>
      <c r="F8" s="98"/>
      <c r="G8" s="101">
        <f t="shared" ref="G8:G27" si="1">C8+E8</f>
        <v>2.6851851851851854E-3</v>
      </c>
      <c r="H8" s="99">
        <f t="shared" ref="H8:H27" si="2">G8/$G$30</f>
        <v>6.1270302390069977E-3</v>
      </c>
    </row>
    <row r="9" spans="2:8" s="1" customFormat="1" x14ac:dyDescent="0.25">
      <c r="B9" s="8" t="s">
        <v>0</v>
      </c>
      <c r="C9" s="100">
        <v>3.7627314814814808E-2</v>
      </c>
      <c r="D9" s="98">
        <f t="shared" si="0"/>
        <v>0.11389034857242947</v>
      </c>
      <c r="E9" s="100">
        <v>9.120370370370369E-3</v>
      </c>
      <c r="F9" s="98">
        <f>E9/$E$30</f>
        <v>8.4549356223175942E-2</v>
      </c>
      <c r="G9" s="101">
        <f t="shared" si="1"/>
        <v>4.6747685185185177E-2</v>
      </c>
      <c r="H9" s="99">
        <f t="shared" si="2"/>
        <v>0.10666842730753991</v>
      </c>
    </row>
    <row r="10" spans="2:8" s="1" customFormat="1" x14ac:dyDescent="0.25">
      <c r="B10" s="8" t="s">
        <v>8</v>
      </c>
      <c r="C10" s="100">
        <v>6.5740740740740733E-3</v>
      </c>
      <c r="D10" s="98">
        <f t="shared" si="0"/>
        <v>1.9898406025573651E-2</v>
      </c>
      <c r="E10" s="100">
        <v>4.178240740740741E-3</v>
      </c>
      <c r="F10" s="98">
        <f t="shared" ref="F10:F28" si="3">E10/$E$30</f>
        <v>3.8733905579399139E-2</v>
      </c>
      <c r="G10" s="101">
        <f t="shared" si="1"/>
        <v>1.0752314814814815E-2</v>
      </c>
      <c r="H10" s="99">
        <f t="shared" si="2"/>
        <v>2.4534530569127157E-2</v>
      </c>
    </row>
    <row r="11" spans="2:8" s="1" customFormat="1" x14ac:dyDescent="0.25">
      <c r="B11" s="8" t="s">
        <v>26</v>
      </c>
      <c r="C11" s="100">
        <v>1.7939814814814817E-3</v>
      </c>
      <c r="D11" s="98">
        <f t="shared" si="0"/>
        <v>5.4300227710632337E-3</v>
      </c>
      <c r="E11" s="100">
        <v>7.407407407407406E-4</v>
      </c>
      <c r="F11" s="98">
        <f t="shared" si="3"/>
        <v>6.8669527896995687E-3</v>
      </c>
      <c r="G11" s="101">
        <f t="shared" si="1"/>
        <v>2.5347222222222221E-3</v>
      </c>
      <c r="H11" s="99">
        <f t="shared" si="2"/>
        <v>5.783705268717812E-3</v>
      </c>
    </row>
    <row r="12" spans="2:8" s="1" customFormat="1" x14ac:dyDescent="0.25">
      <c r="B12" s="8" t="s">
        <v>3</v>
      </c>
      <c r="C12" s="100">
        <v>4.9189814814814808E-3</v>
      </c>
      <c r="D12" s="98">
        <f t="shared" si="0"/>
        <v>1.4888772114205638E-2</v>
      </c>
      <c r="E12" s="100">
        <v>4.1203703703703706E-3</v>
      </c>
      <c r="F12" s="98">
        <f t="shared" si="3"/>
        <v>3.8197424892703863E-2</v>
      </c>
      <c r="G12" s="101">
        <f t="shared" si="1"/>
        <v>9.0393518518518505E-3</v>
      </c>
      <c r="H12" s="99">
        <f t="shared" si="2"/>
        <v>2.0625907830450277E-2</v>
      </c>
    </row>
    <row r="13" spans="2:8" s="1" customFormat="1" x14ac:dyDescent="0.25">
      <c r="B13" s="8" t="s">
        <v>7</v>
      </c>
      <c r="C13" s="100">
        <v>1.3888888888888893E-2</v>
      </c>
      <c r="D13" s="98">
        <f t="shared" si="0"/>
        <v>4.2038885969521822E-2</v>
      </c>
      <c r="E13" s="100">
        <v>1.0844907407407406E-2</v>
      </c>
      <c r="F13" s="98">
        <f t="shared" si="3"/>
        <v>0.10053648068669525</v>
      </c>
      <c r="G13" s="101">
        <f t="shared" si="1"/>
        <v>2.4733796296296299E-2</v>
      </c>
      <c r="H13" s="99">
        <f t="shared" si="2"/>
        <v>5.6437343192922214E-2</v>
      </c>
    </row>
    <row r="14" spans="2:8" s="1" customFormat="1" x14ac:dyDescent="0.25">
      <c r="B14" s="8" t="s">
        <v>2</v>
      </c>
      <c r="C14" s="100">
        <v>1.2569444444444446E-2</v>
      </c>
      <c r="D14" s="98">
        <f t="shared" si="0"/>
        <v>3.8045191802417236E-2</v>
      </c>
      <c r="E14" s="100">
        <v>1.0185185185185184E-3</v>
      </c>
      <c r="F14" s="98">
        <f t="shared" si="3"/>
        <v>9.4420600858369074E-3</v>
      </c>
      <c r="G14" s="101">
        <f t="shared" si="1"/>
        <v>1.3587962962962965E-2</v>
      </c>
      <c r="H14" s="99">
        <f t="shared" si="2"/>
        <v>3.1004885778423343E-2</v>
      </c>
    </row>
    <row r="15" spans="2:8" s="1" customFormat="1" x14ac:dyDescent="0.25">
      <c r="B15" s="8" t="s">
        <v>9</v>
      </c>
      <c r="C15" s="100">
        <v>3.5532407407407401E-2</v>
      </c>
      <c r="D15" s="98">
        <f t="shared" si="0"/>
        <v>0.1075494832720266</v>
      </c>
      <c r="E15" s="100">
        <v>9.5833333333333326E-3</v>
      </c>
      <c r="F15" s="98">
        <f t="shared" si="3"/>
        <v>8.8841201716738177E-2</v>
      </c>
      <c r="G15" s="101">
        <f t="shared" si="1"/>
        <v>4.5115740740740734E-2</v>
      </c>
      <c r="H15" s="99">
        <f t="shared" si="2"/>
        <v>0.10294467186055721</v>
      </c>
    </row>
    <row r="16" spans="2:8" s="1" customFormat="1" x14ac:dyDescent="0.25">
      <c r="B16" s="8" t="s">
        <v>1</v>
      </c>
      <c r="C16" s="100">
        <v>3.2523148148148147E-3</v>
      </c>
      <c r="D16" s="98">
        <f t="shared" si="0"/>
        <v>9.8441057978630227E-3</v>
      </c>
      <c r="E16" s="100">
        <v>3.4606481481481485E-3</v>
      </c>
      <c r="F16" s="98">
        <f t="shared" si="3"/>
        <v>3.208154506437768E-2</v>
      </c>
      <c r="G16" s="101">
        <f t="shared" si="1"/>
        <v>6.7129629629629631E-3</v>
      </c>
      <c r="H16" s="99">
        <f t="shared" si="2"/>
        <v>1.5317575597517494E-2</v>
      </c>
    </row>
    <row r="17" spans="2:8" s="1" customFormat="1" x14ac:dyDescent="0.25">
      <c r="B17" s="8" t="s">
        <v>27</v>
      </c>
      <c r="C17" s="100">
        <v>2.2337962962962962E-3</v>
      </c>
      <c r="D17" s="98">
        <f t="shared" si="0"/>
        <v>6.7612541600980897E-3</v>
      </c>
      <c r="E17" s="100">
        <v>5.7754629629629631E-3</v>
      </c>
      <c r="F17" s="98">
        <f t="shared" si="3"/>
        <v>5.3540772532188835E-2</v>
      </c>
      <c r="G17" s="101">
        <f t="shared" si="1"/>
        <v>8.0092592592592594E-3</v>
      </c>
      <c r="H17" s="99">
        <f t="shared" si="2"/>
        <v>1.827545226462432E-2</v>
      </c>
    </row>
    <row r="18" spans="2:8" s="1" customFormat="1" x14ac:dyDescent="0.25">
      <c r="B18" s="8" t="s">
        <v>16</v>
      </c>
      <c r="C18" s="100">
        <v>1.5277777777777776E-3</v>
      </c>
      <c r="D18" s="98">
        <f t="shared" si="0"/>
        <v>4.6242774566473983E-3</v>
      </c>
      <c r="E18" s="100"/>
      <c r="F18" s="98"/>
      <c r="G18" s="101">
        <f t="shared" si="1"/>
        <v>1.5277777777777776E-3</v>
      </c>
      <c r="H18" s="99">
        <f t="shared" si="2"/>
        <v>3.4860689290901877E-3</v>
      </c>
    </row>
    <row r="19" spans="2:8" s="1" customFormat="1" x14ac:dyDescent="0.25">
      <c r="B19" s="8" t="s">
        <v>4</v>
      </c>
      <c r="C19" s="100">
        <v>9.1782407407407403E-3</v>
      </c>
      <c r="D19" s="98">
        <f t="shared" si="0"/>
        <v>2.7780697144858993E-2</v>
      </c>
      <c r="E19" s="100">
        <v>2.4305555555555556E-3</v>
      </c>
      <c r="F19" s="98">
        <f t="shared" si="3"/>
        <v>2.2532188841201714E-2</v>
      </c>
      <c r="G19" s="101">
        <f t="shared" si="1"/>
        <v>1.1608796296296296E-2</v>
      </c>
      <c r="H19" s="99">
        <f t="shared" si="2"/>
        <v>2.6488841938465596E-2</v>
      </c>
    </row>
    <row r="20" spans="2:8" s="1" customFormat="1" x14ac:dyDescent="0.25">
      <c r="B20" s="8" t="s">
        <v>14</v>
      </c>
      <c r="C20" s="100">
        <v>1.7013888888888888E-3</v>
      </c>
      <c r="D20" s="98">
        <f t="shared" si="0"/>
        <v>5.1497635312664205E-3</v>
      </c>
      <c r="E20" s="100">
        <v>2.1759259259259258E-3</v>
      </c>
      <c r="F20" s="98">
        <f t="shared" si="3"/>
        <v>2.0171673819742487E-2</v>
      </c>
      <c r="G20" s="101">
        <f t="shared" si="1"/>
        <v>3.8773148148148143E-3</v>
      </c>
      <c r="H20" s="99">
        <f t="shared" si="2"/>
        <v>8.8472203882213087E-3</v>
      </c>
    </row>
    <row r="21" spans="2:8" s="1" customFormat="1" x14ac:dyDescent="0.25">
      <c r="B21" s="8" t="s">
        <v>11</v>
      </c>
      <c r="C21" s="100">
        <v>2.719907407407407E-3</v>
      </c>
      <c r="D21" s="98">
        <f t="shared" si="0"/>
        <v>8.2326151690313518E-3</v>
      </c>
      <c r="E21" s="100">
        <v>5.7754629629629631E-3</v>
      </c>
      <c r="F21" s="98">
        <f t="shared" si="3"/>
        <v>5.3540772532188835E-2</v>
      </c>
      <c r="G21" s="101">
        <f t="shared" si="1"/>
        <v>8.4953703703703701E-3</v>
      </c>
      <c r="H21" s="99">
        <f t="shared" si="2"/>
        <v>1.9384656014789378E-2</v>
      </c>
    </row>
    <row r="22" spans="2:8" s="1" customFormat="1" x14ac:dyDescent="0.25">
      <c r="B22" s="8" t="s">
        <v>15</v>
      </c>
      <c r="C22" s="100">
        <v>2.9398148148148148E-3</v>
      </c>
      <c r="D22" s="98">
        <f t="shared" si="0"/>
        <v>8.8982308635487829E-3</v>
      </c>
      <c r="E22" s="100">
        <v>3.9120370370370377E-3</v>
      </c>
      <c r="F22" s="98">
        <f t="shared" si="3"/>
        <v>3.6266094420600858E-2</v>
      </c>
      <c r="G22" s="101">
        <f t="shared" si="1"/>
        <v>6.851851851851852E-3</v>
      </c>
      <c r="H22" s="99">
        <f t="shared" si="2"/>
        <v>1.5634490954707512E-2</v>
      </c>
    </row>
    <row r="23" spans="2:8" s="1" customFormat="1" x14ac:dyDescent="0.25">
      <c r="B23" s="8" t="s">
        <v>94</v>
      </c>
      <c r="C23" s="100">
        <v>2.5231481481481489E-3</v>
      </c>
      <c r="D23" s="98">
        <f t="shared" si="0"/>
        <v>7.63706428446313E-3</v>
      </c>
      <c r="E23" s="100">
        <v>2.9976851851851857E-3</v>
      </c>
      <c r="F23" s="98">
        <f t="shared" si="3"/>
        <v>2.7789699570815452E-2</v>
      </c>
      <c r="G23" s="101">
        <f t="shared" si="1"/>
        <v>5.5208333333333342E-3</v>
      </c>
      <c r="H23" s="99">
        <f t="shared" si="2"/>
        <v>1.2597385448303182E-2</v>
      </c>
    </row>
    <row r="24" spans="2:8" s="1" customFormat="1" x14ac:dyDescent="0.25">
      <c r="B24" s="8" t="s">
        <v>12</v>
      </c>
      <c r="C24" s="100">
        <v>2.3148148148148146E-4</v>
      </c>
      <c r="D24" s="98">
        <f t="shared" si="0"/>
        <v>7.0064809949203007E-4</v>
      </c>
      <c r="E24" s="100"/>
      <c r="F24" s="98"/>
      <c r="G24" s="101">
        <f t="shared" ref="G24:G25" si="4">C24+E24</f>
        <v>2.3148148148148146E-4</v>
      </c>
      <c r="H24" s="99">
        <f t="shared" ref="H24:H25" si="5">G24/$G$30</f>
        <v>5.2819226198336179E-4</v>
      </c>
    </row>
    <row r="25" spans="2:8" s="1" customFormat="1" x14ac:dyDescent="0.25">
      <c r="B25" s="8" t="s">
        <v>5</v>
      </c>
      <c r="C25" s="100">
        <v>3.6342592592592585E-3</v>
      </c>
      <c r="D25" s="98">
        <f t="shared" si="0"/>
        <v>1.100017516202487E-2</v>
      </c>
      <c r="E25" s="100">
        <v>1.1805555555555556E-3</v>
      </c>
      <c r="F25" s="98">
        <f t="shared" si="3"/>
        <v>1.0944206008583691E-2</v>
      </c>
      <c r="G25" s="101">
        <f t="shared" si="4"/>
        <v>4.8148148148148143E-3</v>
      </c>
      <c r="H25" s="99">
        <f t="shared" si="5"/>
        <v>1.0986399049253925E-2</v>
      </c>
    </row>
    <row r="26" spans="2:8" s="1" customFormat="1" x14ac:dyDescent="0.25">
      <c r="B26" s="8" t="s">
        <v>6</v>
      </c>
      <c r="C26" s="100">
        <v>0.13515046296296301</v>
      </c>
      <c r="D26" s="98">
        <f t="shared" si="0"/>
        <v>0.40907339288842193</v>
      </c>
      <c r="E26" s="100">
        <v>3.1585648148148147E-2</v>
      </c>
      <c r="F26" s="98">
        <f t="shared" si="3"/>
        <v>0.29281115879828323</v>
      </c>
      <c r="G26" s="101">
        <f t="shared" si="1"/>
        <v>0.16673611111111117</v>
      </c>
      <c r="H26" s="99">
        <f t="shared" si="2"/>
        <v>0.38045688630661567</v>
      </c>
    </row>
    <row r="27" spans="2:8" s="1" customFormat="1" x14ac:dyDescent="0.25">
      <c r="B27" s="8" t="s">
        <v>108</v>
      </c>
      <c r="C27" s="100">
        <v>4.8229166666666677E-2</v>
      </c>
      <c r="D27" s="98">
        <f t="shared" si="0"/>
        <v>0.1459800315291645</v>
      </c>
      <c r="E27" s="100">
        <v>5.3587962962962964E-3</v>
      </c>
      <c r="F27" s="98">
        <f t="shared" si="3"/>
        <v>4.9678111587982826E-2</v>
      </c>
      <c r="G27" s="101">
        <f t="shared" si="1"/>
        <v>5.3587962962962976E-2</v>
      </c>
      <c r="H27" s="99">
        <f t="shared" si="2"/>
        <v>0.1222765086491483</v>
      </c>
    </row>
    <row r="28" spans="2:8" s="1" customFormat="1" x14ac:dyDescent="0.25">
      <c r="B28" s="8" t="s">
        <v>17</v>
      </c>
      <c r="C28" s="100"/>
      <c r="D28" s="98"/>
      <c r="E28" s="100">
        <v>3.2986111111111107E-3</v>
      </c>
      <c r="F28" s="98">
        <f t="shared" si="3"/>
        <v>3.0579399141630895E-2</v>
      </c>
      <c r="G28" s="101">
        <f t="shared" ref="G28" si="6">C28+E28</f>
        <v>3.2986111111111107E-3</v>
      </c>
      <c r="H28" s="99">
        <f t="shared" ref="H28" si="7">G28/$G$30</f>
        <v>7.5267397332629046E-3</v>
      </c>
    </row>
    <row r="29" spans="2:8" s="1" customFormat="1" x14ac:dyDescent="0.25">
      <c r="B29" s="8"/>
      <c r="C29" s="100"/>
      <c r="D29" s="98"/>
      <c r="E29" s="100"/>
      <c r="F29" s="98"/>
      <c r="G29" s="101"/>
      <c r="H29" s="99"/>
    </row>
    <row r="30" spans="2:8" s="1" customFormat="1" x14ac:dyDescent="0.25">
      <c r="B30" s="11" t="s">
        <v>29</v>
      </c>
      <c r="C30" s="103">
        <f t="shared" ref="C30:H30" si="8">SUM(C7:C28)</f>
        <v>0.33038194444444446</v>
      </c>
      <c r="D30" s="120">
        <f t="shared" si="8"/>
        <v>1</v>
      </c>
      <c r="E30" s="103">
        <f t="shared" si="8"/>
        <v>0.10787037037037038</v>
      </c>
      <c r="F30" s="120">
        <f t="shared" si="8"/>
        <v>0.99999999999999989</v>
      </c>
      <c r="G30" s="103">
        <f t="shared" si="8"/>
        <v>0.43825231481481491</v>
      </c>
      <c r="H30" s="121">
        <f t="shared" si="8"/>
        <v>1</v>
      </c>
    </row>
    <row r="31" spans="2:8" s="1" customFormat="1" x14ac:dyDescent="0.25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">
      <c r="B32" s="141" t="s">
        <v>39</v>
      </c>
      <c r="C32" s="142"/>
      <c r="D32" s="142"/>
      <c r="E32" s="142"/>
      <c r="F32" s="142"/>
      <c r="G32" s="142"/>
      <c r="H32" s="143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  <row r="67" spans="3:5" s="1" customFormat="1" x14ac:dyDescent="0.25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&amp;R29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zoomScale="110" zoomScaleNormal="110" zoomScaleSheetLayoutView="100" zoomScalePageLayoutView="110" workbookViewId="0">
      <selection activeCell="L7" sqref="L7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44" t="s">
        <v>128</v>
      </c>
      <c r="C3" s="145"/>
      <c r="D3" s="145"/>
      <c r="E3" s="145"/>
      <c r="F3" s="145"/>
      <c r="G3" s="145"/>
      <c r="H3" s="146"/>
    </row>
    <row r="4" spans="2:8" s="1" customFormat="1" x14ac:dyDescent="0.25">
      <c r="B4" s="147" t="s">
        <v>131</v>
      </c>
      <c r="C4" s="148"/>
      <c r="D4" s="148"/>
      <c r="E4" s="148"/>
      <c r="F4" s="148"/>
      <c r="G4" s="148"/>
      <c r="H4" s="149"/>
    </row>
    <row r="5" spans="2:8" s="1" customFormat="1" x14ac:dyDescent="0.25">
      <c r="B5" s="2"/>
      <c r="C5" s="154" t="s">
        <v>36</v>
      </c>
      <c r="D5" s="154"/>
      <c r="E5" s="154" t="s">
        <v>37</v>
      </c>
      <c r="F5" s="154"/>
      <c r="G5" s="148" t="s">
        <v>38</v>
      </c>
      <c r="H5" s="149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25">
      <c r="B7" s="8" t="s">
        <v>10</v>
      </c>
      <c r="C7" s="100">
        <v>1.3888888888888889E-4</v>
      </c>
      <c r="D7" s="98">
        <f t="shared" ref="D7:D28" si="0">C7/$C$30</f>
        <v>1.3287565053703917E-3</v>
      </c>
      <c r="E7" s="100"/>
      <c r="F7" s="98"/>
      <c r="G7" s="101">
        <f>E7+C7</f>
        <v>1.3888888888888889E-4</v>
      </c>
      <c r="H7" s="99">
        <f t="shared" ref="H7:H27" si="1">G7/$G$30</f>
        <v>1.3287565053703917E-3</v>
      </c>
    </row>
    <row r="8" spans="2:8" s="1" customFormat="1" x14ac:dyDescent="0.25">
      <c r="B8" s="8" t="s">
        <v>13</v>
      </c>
      <c r="C8" s="100">
        <v>8.1018518518518516E-4</v>
      </c>
      <c r="D8" s="98">
        <f t="shared" si="0"/>
        <v>7.7510796146606185E-3</v>
      </c>
      <c r="E8" s="100"/>
      <c r="F8" s="98"/>
      <c r="G8" s="101">
        <f t="shared" ref="G8:G27" si="2">E8+C8</f>
        <v>8.1018518518518516E-4</v>
      </c>
      <c r="H8" s="99">
        <f t="shared" si="1"/>
        <v>7.7510796146606185E-3</v>
      </c>
    </row>
    <row r="9" spans="2:8" s="1" customFormat="1" x14ac:dyDescent="0.25">
      <c r="B9" s="8" t="s">
        <v>0</v>
      </c>
      <c r="C9" s="100">
        <v>1.596064814814814E-2</v>
      </c>
      <c r="D9" s="98">
        <f t="shared" si="0"/>
        <v>0.15269626840881412</v>
      </c>
      <c r="E9" s="100"/>
      <c r="F9" s="98"/>
      <c r="G9" s="101">
        <f t="shared" si="2"/>
        <v>1.596064814814814E-2</v>
      </c>
      <c r="H9" s="99">
        <f t="shared" si="1"/>
        <v>0.15269626840881412</v>
      </c>
    </row>
    <row r="10" spans="2:8" s="1" customFormat="1" x14ac:dyDescent="0.25">
      <c r="B10" s="8" t="s">
        <v>8</v>
      </c>
      <c r="C10" s="100">
        <v>3.9583333333333328E-3</v>
      </c>
      <c r="D10" s="98">
        <f t="shared" si="0"/>
        <v>3.7869560403056161E-2</v>
      </c>
      <c r="E10" s="100"/>
      <c r="F10" s="98"/>
      <c r="G10" s="101">
        <f t="shared" si="2"/>
        <v>3.9583333333333328E-3</v>
      </c>
      <c r="H10" s="99">
        <f t="shared" si="1"/>
        <v>3.7869560403056161E-2</v>
      </c>
    </row>
    <row r="11" spans="2:8" s="1" customFormat="1" x14ac:dyDescent="0.25">
      <c r="B11" s="8" t="s">
        <v>26</v>
      </c>
      <c r="C11" s="100">
        <v>1.4814814814814812E-3</v>
      </c>
      <c r="D11" s="98">
        <f t="shared" si="0"/>
        <v>1.4173402723950844E-2</v>
      </c>
      <c r="E11" s="100"/>
      <c r="F11" s="98"/>
      <c r="G11" s="101">
        <f t="shared" si="2"/>
        <v>1.4814814814814812E-3</v>
      </c>
      <c r="H11" s="99">
        <f t="shared" si="1"/>
        <v>1.4173402723950844E-2</v>
      </c>
    </row>
    <row r="12" spans="2:8" s="1" customFormat="1" x14ac:dyDescent="0.25">
      <c r="B12" s="8" t="s">
        <v>3</v>
      </c>
      <c r="C12" s="100">
        <v>1.9791666666666664E-3</v>
      </c>
      <c r="D12" s="98">
        <f t="shared" si="0"/>
        <v>1.8934780201528081E-2</v>
      </c>
      <c r="E12" s="100"/>
      <c r="F12" s="98"/>
      <c r="G12" s="101">
        <f t="shared" si="2"/>
        <v>1.9791666666666664E-3</v>
      </c>
      <c r="H12" s="99">
        <f t="shared" si="1"/>
        <v>1.8934780201528081E-2</v>
      </c>
    </row>
    <row r="13" spans="2:8" s="1" customFormat="1" x14ac:dyDescent="0.25">
      <c r="B13" s="8" t="s">
        <v>7</v>
      </c>
      <c r="C13" s="100">
        <v>3.4837962962962956E-3</v>
      </c>
      <c r="D13" s="98">
        <f t="shared" si="0"/>
        <v>3.3329642343040658E-2</v>
      </c>
      <c r="E13" s="100"/>
      <c r="F13" s="98"/>
      <c r="G13" s="101">
        <f t="shared" si="2"/>
        <v>3.4837962962962956E-3</v>
      </c>
      <c r="H13" s="99">
        <f t="shared" si="1"/>
        <v>3.3329642343040658E-2</v>
      </c>
    </row>
    <row r="14" spans="2:8" s="1" customFormat="1" x14ac:dyDescent="0.25">
      <c r="B14" s="8" t="s">
        <v>2</v>
      </c>
      <c r="C14" s="100">
        <v>4.2939814814814802E-3</v>
      </c>
      <c r="D14" s="98">
        <f t="shared" si="0"/>
        <v>4.1080721957701266E-2</v>
      </c>
      <c r="E14" s="100"/>
      <c r="F14" s="98"/>
      <c r="G14" s="101">
        <f t="shared" si="2"/>
        <v>4.2939814814814802E-3</v>
      </c>
      <c r="H14" s="99">
        <f t="shared" si="1"/>
        <v>4.1080721957701266E-2</v>
      </c>
    </row>
    <row r="15" spans="2:8" s="1" customFormat="1" x14ac:dyDescent="0.25">
      <c r="B15" s="8" t="s">
        <v>9</v>
      </c>
      <c r="C15" s="100">
        <v>8.64583333333333E-3</v>
      </c>
      <c r="D15" s="98">
        <f t="shared" si="0"/>
        <v>8.271509245930686E-2</v>
      </c>
      <c r="E15" s="100"/>
      <c r="F15" s="98"/>
      <c r="G15" s="101">
        <f t="shared" si="2"/>
        <v>8.64583333333333E-3</v>
      </c>
      <c r="H15" s="99">
        <f t="shared" si="1"/>
        <v>8.271509245930686E-2</v>
      </c>
    </row>
    <row r="16" spans="2:8" s="1" customFormat="1" x14ac:dyDescent="0.25">
      <c r="B16" s="8" t="s">
        <v>1</v>
      </c>
      <c r="C16" s="100">
        <v>2.650462962962963E-3</v>
      </c>
      <c r="D16" s="98">
        <f t="shared" si="0"/>
        <v>2.5357103310818311E-2</v>
      </c>
      <c r="E16" s="100"/>
      <c r="F16" s="98"/>
      <c r="G16" s="101">
        <f t="shared" si="2"/>
        <v>2.650462962962963E-3</v>
      </c>
      <c r="H16" s="99">
        <f t="shared" si="1"/>
        <v>2.5357103310818311E-2</v>
      </c>
    </row>
    <row r="17" spans="2:8" s="1" customFormat="1" x14ac:dyDescent="0.25">
      <c r="B17" s="8" t="s">
        <v>27</v>
      </c>
      <c r="C17" s="100">
        <v>4.976851851851851E-4</v>
      </c>
      <c r="D17" s="98">
        <f t="shared" si="0"/>
        <v>4.7613774775772362E-3</v>
      </c>
      <c r="E17" s="100"/>
      <c r="F17" s="98"/>
      <c r="G17" s="101">
        <f t="shared" si="2"/>
        <v>4.976851851851851E-4</v>
      </c>
      <c r="H17" s="99">
        <f t="shared" si="1"/>
        <v>4.7613774775772362E-3</v>
      </c>
    </row>
    <row r="18" spans="2:8" s="1" customFormat="1" x14ac:dyDescent="0.25">
      <c r="B18" s="8" t="s">
        <v>16</v>
      </c>
      <c r="C18" s="100">
        <v>1.5393518518518521E-3</v>
      </c>
      <c r="D18" s="98">
        <f t="shared" si="0"/>
        <v>1.4727051267855179E-2</v>
      </c>
      <c r="E18" s="100"/>
      <c r="F18" s="98"/>
      <c r="G18" s="101">
        <f t="shared" si="2"/>
        <v>1.5393518518518521E-3</v>
      </c>
      <c r="H18" s="99">
        <f t="shared" si="1"/>
        <v>1.4727051267855179E-2</v>
      </c>
    </row>
    <row r="19" spans="2:8" s="1" customFormat="1" x14ac:dyDescent="0.25">
      <c r="B19" s="8" t="s">
        <v>4</v>
      </c>
      <c r="C19" s="100">
        <v>2.5462962962962952E-3</v>
      </c>
      <c r="D19" s="98">
        <f t="shared" si="0"/>
        <v>2.4360535931790505E-2</v>
      </c>
      <c r="E19" s="100"/>
      <c r="F19" s="98"/>
      <c r="G19" s="101">
        <f t="shared" si="2"/>
        <v>2.5462962962962952E-3</v>
      </c>
      <c r="H19" s="99">
        <f t="shared" si="1"/>
        <v>2.4360535931790505E-2</v>
      </c>
    </row>
    <row r="20" spans="2:8" s="1" customFormat="1" x14ac:dyDescent="0.25">
      <c r="B20" s="8" t="s">
        <v>14</v>
      </c>
      <c r="C20" s="100">
        <v>1.8055555555555557E-3</v>
      </c>
      <c r="D20" s="98">
        <f t="shared" si="0"/>
        <v>1.7273834569815096E-2</v>
      </c>
      <c r="E20" s="100"/>
      <c r="F20" s="98"/>
      <c r="G20" s="101">
        <f t="shared" si="2"/>
        <v>1.8055555555555557E-3</v>
      </c>
      <c r="H20" s="99">
        <f t="shared" si="1"/>
        <v>1.7273834569815096E-2</v>
      </c>
    </row>
    <row r="21" spans="2:8" s="1" customFormat="1" x14ac:dyDescent="0.25">
      <c r="B21" s="8" t="s">
        <v>11</v>
      </c>
      <c r="C21" s="100">
        <v>7.7546296296296293E-4</v>
      </c>
      <c r="D21" s="98">
        <f t="shared" si="0"/>
        <v>7.4188904883180206E-3</v>
      </c>
      <c r="E21" s="100"/>
      <c r="F21" s="98"/>
      <c r="G21" s="101">
        <f t="shared" si="2"/>
        <v>7.7546296296296293E-4</v>
      </c>
      <c r="H21" s="99">
        <f t="shared" si="1"/>
        <v>7.4188904883180206E-3</v>
      </c>
    </row>
    <row r="22" spans="2:8" s="1" customFormat="1" x14ac:dyDescent="0.25">
      <c r="B22" s="8" t="s">
        <v>15</v>
      </c>
      <c r="C22" s="100">
        <v>1.8518518518518518E-4</v>
      </c>
      <c r="D22" s="98">
        <f t="shared" ref="D22:D24" si="3">C22/$C$30</f>
        <v>1.7716753404938557E-3</v>
      </c>
      <c r="E22" s="100"/>
      <c r="F22" s="98"/>
      <c r="G22" s="101">
        <f t="shared" ref="G22:G24" si="4">E22+C22</f>
        <v>1.8518518518518518E-4</v>
      </c>
      <c r="H22" s="99">
        <f t="shared" ref="H22:H24" si="5">G22/$G$30</f>
        <v>1.7716753404938557E-3</v>
      </c>
    </row>
    <row r="23" spans="2:8" s="1" customFormat="1" x14ac:dyDescent="0.25">
      <c r="B23" s="8" t="s">
        <v>94</v>
      </c>
      <c r="C23" s="100">
        <v>1.3888888888888889E-4</v>
      </c>
      <c r="D23" s="98">
        <f t="shared" si="3"/>
        <v>1.3287565053703917E-3</v>
      </c>
      <c r="E23" s="100"/>
      <c r="F23" s="98"/>
      <c r="G23" s="101">
        <f t="shared" si="4"/>
        <v>1.3888888888888889E-4</v>
      </c>
      <c r="H23" s="99">
        <f t="shared" si="5"/>
        <v>1.3287565053703917E-3</v>
      </c>
    </row>
    <row r="24" spans="2:8" s="1" customFormat="1" x14ac:dyDescent="0.25">
      <c r="B24" s="8" t="s">
        <v>12</v>
      </c>
      <c r="C24" s="100">
        <v>6.018518518518519E-4</v>
      </c>
      <c r="D24" s="98">
        <f t="shared" si="3"/>
        <v>5.7579448566050318E-3</v>
      </c>
      <c r="E24" s="100"/>
      <c r="F24" s="98"/>
      <c r="G24" s="101">
        <f t="shared" si="4"/>
        <v>6.018518518518519E-4</v>
      </c>
      <c r="H24" s="99">
        <f t="shared" si="5"/>
        <v>5.7579448566050318E-3</v>
      </c>
    </row>
    <row r="25" spans="2:8" s="1" customFormat="1" x14ac:dyDescent="0.25">
      <c r="B25" s="8" t="s">
        <v>5</v>
      </c>
      <c r="C25" s="100">
        <v>2.0833333333333332E-4</v>
      </c>
      <c r="D25" s="98">
        <f t="shared" si="0"/>
        <v>1.9931347580555876E-3</v>
      </c>
      <c r="E25" s="100"/>
      <c r="F25" s="98"/>
      <c r="G25" s="101">
        <f t="shared" si="2"/>
        <v>2.0833333333333332E-4</v>
      </c>
      <c r="H25" s="99">
        <f t="shared" si="1"/>
        <v>1.9931347580555876E-3</v>
      </c>
    </row>
    <row r="26" spans="2:8" s="1" customFormat="1" x14ac:dyDescent="0.25">
      <c r="B26" s="8" t="s">
        <v>6</v>
      </c>
      <c r="C26" s="100">
        <v>2.6296296296296272E-2</v>
      </c>
      <c r="D26" s="98">
        <f t="shared" si="0"/>
        <v>0.25157789835012728</v>
      </c>
      <c r="E26" s="119"/>
      <c r="F26" s="98"/>
      <c r="G26" s="101">
        <f t="shared" si="2"/>
        <v>2.6296296296296272E-2</v>
      </c>
      <c r="H26" s="99">
        <f t="shared" si="1"/>
        <v>0.25157789835012728</v>
      </c>
    </row>
    <row r="27" spans="2:8" s="1" customFormat="1" x14ac:dyDescent="0.25">
      <c r="B27" s="8" t="s">
        <v>108</v>
      </c>
      <c r="C27" s="100">
        <v>2.4456018518518481E-2</v>
      </c>
      <c r="D27" s="98">
        <f t="shared" si="0"/>
        <v>0.23397187465396946</v>
      </c>
      <c r="E27" s="100"/>
      <c r="F27" s="98"/>
      <c r="G27" s="101">
        <f t="shared" si="2"/>
        <v>2.4456018518518481E-2</v>
      </c>
      <c r="H27" s="99">
        <f t="shared" si="1"/>
        <v>0.23397187465396946</v>
      </c>
    </row>
    <row r="28" spans="2:8" s="1" customFormat="1" x14ac:dyDescent="0.25">
      <c r="B28" s="8" t="s">
        <v>17</v>
      </c>
      <c r="C28" s="100">
        <v>2.0717592592592593E-3</v>
      </c>
      <c r="D28" s="98">
        <f t="shared" si="0"/>
        <v>1.9820617871775012E-2</v>
      </c>
      <c r="E28" s="128"/>
      <c r="F28" s="98"/>
      <c r="G28" s="101">
        <f t="shared" ref="G28" si="6">E28+C28</f>
        <v>2.0717592592592593E-3</v>
      </c>
      <c r="H28" s="99">
        <f t="shared" ref="H28" si="7">G28/$G$30</f>
        <v>1.9820617871775012E-2</v>
      </c>
    </row>
    <row r="29" spans="2:8" s="1" customFormat="1" x14ac:dyDescent="0.25">
      <c r="B29" s="8"/>
      <c r="C29" s="101"/>
      <c r="D29" s="112"/>
      <c r="E29" s="101"/>
      <c r="F29" s="112"/>
      <c r="G29" s="101"/>
      <c r="H29" s="126"/>
    </row>
    <row r="30" spans="2:8" s="1" customFormat="1" x14ac:dyDescent="0.25">
      <c r="B30" s="11" t="s">
        <v>29</v>
      </c>
      <c r="C30" s="103">
        <f t="shared" ref="C30:H30" si="8">SUM(C7:C28)</f>
        <v>0.10452546296296289</v>
      </c>
      <c r="D30" s="120">
        <f t="shared" si="8"/>
        <v>1</v>
      </c>
      <c r="E30" s="103"/>
      <c r="F30" s="120"/>
      <c r="G30" s="103">
        <f t="shared" si="8"/>
        <v>0.10452546296296289</v>
      </c>
      <c r="H30" s="121">
        <f t="shared" si="8"/>
        <v>1</v>
      </c>
    </row>
    <row r="31" spans="2:8" s="1" customFormat="1" x14ac:dyDescent="0.25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">
      <c r="B32" s="141" t="s">
        <v>39</v>
      </c>
      <c r="C32" s="142"/>
      <c r="D32" s="142"/>
      <c r="E32" s="142"/>
      <c r="F32" s="142"/>
      <c r="G32" s="142"/>
      <c r="H32" s="143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  <row r="67" spans="3:5" s="1" customFormat="1" x14ac:dyDescent="0.25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&amp;R26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zoomScale="110" zoomScaleNormal="110" zoomScaleSheetLayoutView="100" zoomScalePageLayoutView="110" workbookViewId="0">
      <selection activeCell="L7" sqref="L7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44" t="s">
        <v>129</v>
      </c>
      <c r="C3" s="145"/>
      <c r="D3" s="145"/>
      <c r="E3" s="145"/>
      <c r="F3" s="145"/>
      <c r="G3" s="145"/>
      <c r="H3" s="146"/>
    </row>
    <row r="4" spans="2:8" s="1" customFormat="1" x14ac:dyDescent="0.25">
      <c r="B4" s="147" t="s">
        <v>131</v>
      </c>
      <c r="C4" s="148"/>
      <c r="D4" s="148"/>
      <c r="E4" s="148"/>
      <c r="F4" s="148"/>
      <c r="G4" s="148"/>
      <c r="H4" s="149"/>
    </row>
    <row r="5" spans="2:8" s="1" customFormat="1" x14ac:dyDescent="0.25">
      <c r="B5" s="2"/>
      <c r="C5" s="154" t="s">
        <v>36</v>
      </c>
      <c r="D5" s="154"/>
      <c r="E5" s="154" t="s">
        <v>37</v>
      </c>
      <c r="F5" s="154"/>
      <c r="G5" s="148" t="s">
        <v>38</v>
      </c>
      <c r="H5" s="149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25">
      <c r="B7" s="8" t="s">
        <v>10</v>
      </c>
      <c r="C7" s="100"/>
      <c r="D7" s="98"/>
      <c r="E7" s="100"/>
      <c r="F7" s="98"/>
      <c r="G7" s="101"/>
      <c r="H7" s="99"/>
    </row>
    <row r="8" spans="2:8" s="1" customFormat="1" x14ac:dyDescent="0.25">
      <c r="B8" s="8" t="s">
        <v>13</v>
      </c>
      <c r="C8" s="100">
        <v>2.1180555555555558E-3</v>
      </c>
      <c r="D8" s="98">
        <f t="shared" ref="D8:D27" si="0">C8/$C$30</f>
        <v>7.1026586454492535E-3</v>
      </c>
      <c r="E8" s="100"/>
      <c r="F8" s="98"/>
      <c r="G8" s="101">
        <f>C8+E8</f>
        <v>2.1180555555555558E-3</v>
      </c>
      <c r="H8" s="99">
        <f t="shared" ref="H8:H28" si="1">G8/$G$30</f>
        <v>6.0694504328214658E-3</v>
      </c>
    </row>
    <row r="9" spans="2:8" s="1" customFormat="1" x14ac:dyDescent="0.25">
      <c r="B9" s="8" t="s">
        <v>0</v>
      </c>
      <c r="C9" s="100">
        <v>4.785879629629633E-2</v>
      </c>
      <c r="D9" s="98">
        <f t="shared" si="0"/>
        <v>0.16048903551329333</v>
      </c>
      <c r="E9" s="100">
        <v>1.2476851851851852E-2</v>
      </c>
      <c r="F9" s="98">
        <f t="shared" ref="F9:F21" si="2">E9/$E$30</f>
        <v>0.24578203374373006</v>
      </c>
      <c r="G9" s="101">
        <f t="shared" ref="G9:G28" si="3">C9+E9</f>
        <v>6.033564814814818E-2</v>
      </c>
      <c r="H9" s="99">
        <f t="shared" si="1"/>
        <v>0.17289642134589242</v>
      </c>
    </row>
    <row r="10" spans="2:8" s="1" customFormat="1" x14ac:dyDescent="0.25">
      <c r="B10" s="8" t="s">
        <v>8</v>
      </c>
      <c r="C10" s="100">
        <v>5.7754629629629623E-3</v>
      </c>
      <c r="D10" s="98">
        <f t="shared" si="0"/>
        <v>1.9367358820104791E-2</v>
      </c>
      <c r="E10" s="100">
        <v>1.8634259259259259E-3</v>
      </c>
      <c r="F10" s="98">
        <f t="shared" si="2"/>
        <v>3.6707706338349293E-2</v>
      </c>
      <c r="G10" s="101">
        <f t="shared" si="3"/>
        <v>7.6388888888888878E-3</v>
      </c>
      <c r="H10" s="99">
        <f t="shared" si="1"/>
        <v>2.1889821233126591E-2</v>
      </c>
    </row>
    <row r="11" spans="2:8" s="1" customFormat="1" x14ac:dyDescent="0.25">
      <c r="B11" s="8" t="s">
        <v>26</v>
      </c>
      <c r="C11" s="100">
        <v>3.0324074074074068E-3</v>
      </c>
      <c r="D11" s="98">
        <f t="shared" si="0"/>
        <v>1.0168833689113137E-2</v>
      </c>
      <c r="E11" s="100"/>
      <c r="F11" s="98"/>
      <c r="G11" s="101">
        <f t="shared" si="3"/>
        <v>3.0324074074074068E-3</v>
      </c>
      <c r="H11" s="99">
        <f t="shared" si="1"/>
        <v>8.6895957016351021E-3</v>
      </c>
    </row>
    <row r="12" spans="2:8" s="1" customFormat="1" x14ac:dyDescent="0.25">
      <c r="B12" s="8" t="s">
        <v>3</v>
      </c>
      <c r="C12" s="100">
        <v>4.0162037037037041E-3</v>
      </c>
      <c r="D12" s="98">
        <f t="shared" si="0"/>
        <v>1.3467882786726179E-2</v>
      </c>
      <c r="E12" s="100">
        <v>2.5462962962962961E-4</v>
      </c>
      <c r="F12" s="98">
        <f t="shared" si="2"/>
        <v>5.0159598723210214E-3</v>
      </c>
      <c r="G12" s="101">
        <f t="shared" si="3"/>
        <v>4.2708333333333339E-3</v>
      </c>
      <c r="H12" s="99">
        <f t="shared" si="1"/>
        <v>1.2238400053066235E-2</v>
      </c>
    </row>
    <row r="13" spans="2:8" s="1" customFormat="1" x14ac:dyDescent="0.25">
      <c r="B13" s="8" t="s">
        <v>7</v>
      </c>
      <c r="C13" s="100">
        <v>1.5902777777777776E-2</v>
      </c>
      <c r="D13" s="98">
        <f t="shared" si="0"/>
        <v>5.3328158354356676E-2</v>
      </c>
      <c r="E13" s="100">
        <v>6.446759259259258E-3</v>
      </c>
      <c r="F13" s="98">
        <f t="shared" si="2"/>
        <v>0.12699498404012766</v>
      </c>
      <c r="G13" s="101">
        <f t="shared" si="3"/>
        <v>2.2349537037037036E-2</v>
      </c>
      <c r="H13" s="99">
        <f t="shared" si="1"/>
        <v>6.4044310304799179E-2</v>
      </c>
    </row>
    <row r="14" spans="2:8" s="1" customFormat="1" x14ac:dyDescent="0.25">
      <c r="B14" s="8" t="s">
        <v>2</v>
      </c>
      <c r="C14" s="100">
        <v>7.9629629629629616E-3</v>
      </c>
      <c r="D14" s="98">
        <f t="shared" si="0"/>
        <v>2.6702891519503197E-2</v>
      </c>
      <c r="E14" s="100">
        <v>5.5555555555555566E-4</v>
      </c>
      <c r="F14" s="98">
        <f t="shared" si="2"/>
        <v>1.0943912448700414E-2</v>
      </c>
      <c r="G14" s="101">
        <f t="shared" si="3"/>
        <v>8.5185185185185173E-3</v>
      </c>
      <c r="H14" s="99">
        <f t="shared" si="1"/>
        <v>2.4410467314516928E-2</v>
      </c>
    </row>
    <row r="15" spans="2:8" s="1" customFormat="1" x14ac:dyDescent="0.25">
      <c r="B15" s="8" t="s">
        <v>9</v>
      </c>
      <c r="C15" s="100">
        <v>3.0289351851851855E-2</v>
      </c>
      <c r="D15" s="98">
        <f t="shared" si="0"/>
        <v>0.10157189986415681</v>
      </c>
      <c r="E15" s="100">
        <v>9.1087962962962954E-3</v>
      </c>
      <c r="F15" s="98">
        <f t="shared" si="2"/>
        <v>0.1794345645234838</v>
      </c>
      <c r="G15" s="101">
        <f t="shared" si="3"/>
        <v>3.9398148148148154E-2</v>
      </c>
      <c r="H15" s="99">
        <f t="shared" si="1"/>
        <v>0.11289841132964082</v>
      </c>
    </row>
    <row r="16" spans="2:8" s="1" customFormat="1" x14ac:dyDescent="0.25">
      <c r="B16" s="8" t="s">
        <v>1</v>
      </c>
      <c r="C16" s="100">
        <v>8.4259259259259253E-3</v>
      </c>
      <c r="D16" s="98">
        <f t="shared" si="0"/>
        <v>2.8255385212497573E-2</v>
      </c>
      <c r="E16" s="100">
        <v>8.2291666666666659E-3</v>
      </c>
      <c r="F16" s="98">
        <f t="shared" si="2"/>
        <v>0.16210670314637482</v>
      </c>
      <c r="G16" s="101">
        <f t="shared" si="3"/>
        <v>1.6655092592592589E-2</v>
      </c>
      <c r="H16" s="99">
        <f t="shared" si="1"/>
        <v>4.772644356737752E-2</v>
      </c>
    </row>
    <row r="17" spans="2:8" s="1" customFormat="1" x14ac:dyDescent="0.25">
      <c r="B17" s="8" t="s">
        <v>27</v>
      </c>
      <c r="C17" s="100">
        <v>2.9282407407407408E-3</v>
      </c>
      <c r="D17" s="98">
        <f t="shared" si="0"/>
        <v>9.819522608189404E-3</v>
      </c>
      <c r="E17" s="100">
        <v>1.1458333333333336E-3</v>
      </c>
      <c r="F17" s="98">
        <f t="shared" si="2"/>
        <v>2.2571819425444603E-2</v>
      </c>
      <c r="G17" s="101">
        <f t="shared" si="3"/>
        <v>4.0740740740740746E-3</v>
      </c>
      <c r="H17" s="99">
        <f t="shared" si="1"/>
        <v>1.1674571324334186E-2</v>
      </c>
    </row>
    <row r="18" spans="2:8" s="1" customFormat="1" x14ac:dyDescent="0.25">
      <c r="B18" s="8" t="s">
        <v>16</v>
      </c>
      <c r="C18" s="100">
        <v>4.5138888888888887E-4</v>
      </c>
      <c r="D18" s="98">
        <f t="shared" si="0"/>
        <v>1.5136813506695128E-3</v>
      </c>
      <c r="E18" s="100"/>
      <c r="F18" s="98"/>
      <c r="G18" s="101">
        <f t="shared" si="3"/>
        <v>4.5138888888888887E-4</v>
      </c>
      <c r="H18" s="99">
        <f t="shared" si="1"/>
        <v>1.2934894365029352E-3</v>
      </c>
    </row>
    <row r="19" spans="2:8" s="1" customFormat="1" x14ac:dyDescent="0.25">
      <c r="B19" s="8" t="s">
        <v>4</v>
      </c>
      <c r="C19" s="100">
        <v>8.5185185185185173E-3</v>
      </c>
      <c r="D19" s="98">
        <f t="shared" si="0"/>
        <v>2.8565883951096445E-2</v>
      </c>
      <c r="E19" s="100"/>
      <c r="F19" s="98"/>
      <c r="G19" s="101">
        <f t="shared" si="3"/>
        <v>8.5185185185185173E-3</v>
      </c>
      <c r="H19" s="99">
        <f t="shared" si="1"/>
        <v>2.4410467314516928E-2</v>
      </c>
    </row>
    <row r="20" spans="2:8" s="1" customFormat="1" x14ac:dyDescent="0.25">
      <c r="B20" s="8" t="s">
        <v>14</v>
      </c>
      <c r="C20" s="100">
        <v>1.261574074074074E-3</v>
      </c>
      <c r="D20" s="98">
        <f t="shared" si="0"/>
        <v>4.2305453134096642E-3</v>
      </c>
      <c r="E20" s="100"/>
      <c r="F20" s="98"/>
      <c r="G20" s="101">
        <f t="shared" si="3"/>
        <v>1.261574074074074E-3</v>
      </c>
      <c r="H20" s="99">
        <f t="shared" si="1"/>
        <v>3.6151371430466648E-3</v>
      </c>
    </row>
    <row r="21" spans="2:8" s="1" customFormat="1" x14ac:dyDescent="0.25">
      <c r="B21" s="8" t="s">
        <v>11</v>
      </c>
      <c r="C21" s="100">
        <v>2.4305555555555556E-3</v>
      </c>
      <c r="D21" s="98">
        <f t="shared" si="0"/>
        <v>8.1505918882204542E-3</v>
      </c>
      <c r="E21" s="100">
        <v>5.6249999999999989E-3</v>
      </c>
      <c r="F21" s="98">
        <f t="shared" si="2"/>
        <v>0.11080711354309164</v>
      </c>
      <c r="G21" s="101">
        <f t="shared" si="3"/>
        <v>8.0555555555555554E-3</v>
      </c>
      <c r="H21" s="99">
        <f t="shared" si="1"/>
        <v>2.3083811482206229E-2</v>
      </c>
    </row>
    <row r="22" spans="2:8" s="1" customFormat="1" x14ac:dyDescent="0.25">
      <c r="B22" s="8" t="s">
        <v>15</v>
      </c>
      <c r="C22" s="100">
        <v>7.9861111111111105E-4</v>
      </c>
      <c r="D22" s="98">
        <f t="shared" si="0"/>
        <v>2.6780516204152919E-3</v>
      </c>
      <c r="E22" s="100"/>
      <c r="F22" s="98"/>
      <c r="G22" s="101">
        <f t="shared" si="3"/>
        <v>7.9861111111111105E-4</v>
      </c>
      <c r="H22" s="99">
        <f t="shared" si="1"/>
        <v>2.2884813107359623E-3</v>
      </c>
    </row>
    <row r="23" spans="2:8" s="1" customFormat="1" x14ac:dyDescent="0.25">
      <c r="B23" s="8" t="s">
        <v>94</v>
      </c>
      <c r="C23" s="100"/>
      <c r="D23" s="98"/>
      <c r="E23" s="100"/>
      <c r="F23" s="98"/>
      <c r="G23" s="101"/>
      <c r="H23" s="99"/>
    </row>
    <row r="24" spans="2:8" s="1" customFormat="1" x14ac:dyDescent="0.25">
      <c r="B24" s="8" t="s">
        <v>12</v>
      </c>
      <c r="C24" s="100">
        <v>2.0833333333333335E-4</v>
      </c>
      <c r="D24" s="98">
        <f t="shared" si="0"/>
        <v>6.9862216184746748E-4</v>
      </c>
      <c r="E24" s="100"/>
      <c r="F24" s="98"/>
      <c r="G24" s="101">
        <f t="shared" si="3"/>
        <v>2.0833333333333335E-4</v>
      </c>
      <c r="H24" s="99">
        <f t="shared" si="1"/>
        <v>5.969951245398163E-4</v>
      </c>
    </row>
    <row r="25" spans="2:8" s="1" customFormat="1" x14ac:dyDescent="0.25">
      <c r="B25" s="8" t="s">
        <v>5</v>
      </c>
      <c r="C25" s="100">
        <v>3.5879629629629635E-4</v>
      </c>
      <c r="D25" s="98">
        <f t="shared" si="0"/>
        <v>1.2031826120706387E-3</v>
      </c>
      <c r="E25" s="100"/>
      <c r="F25" s="98"/>
      <c r="G25" s="101">
        <f t="shared" si="3"/>
        <v>3.5879629629629635E-4</v>
      </c>
      <c r="H25" s="99">
        <f t="shared" si="1"/>
        <v>1.0281582700407948E-3</v>
      </c>
    </row>
    <row r="26" spans="2:8" s="1" customFormat="1" x14ac:dyDescent="0.25">
      <c r="B26" s="8" t="s">
        <v>6</v>
      </c>
      <c r="C26" s="100">
        <v>9.9942129629629631E-2</v>
      </c>
      <c r="D26" s="98">
        <f t="shared" si="0"/>
        <v>0.33514457597516012</v>
      </c>
      <c r="E26" s="100">
        <v>1.6666666666666666E-3</v>
      </c>
      <c r="F26" s="98">
        <f t="shared" ref="F26:F28" si="4">E26/$E$30</f>
        <v>3.2831737346101231E-2</v>
      </c>
      <c r="G26" s="101">
        <f t="shared" si="3"/>
        <v>0.10160879629629629</v>
      </c>
      <c r="H26" s="99">
        <f t="shared" si="1"/>
        <v>0.29116778879639149</v>
      </c>
    </row>
    <row r="27" spans="2:8" s="1" customFormat="1" x14ac:dyDescent="0.25">
      <c r="B27" s="8" t="s">
        <v>108</v>
      </c>
      <c r="C27" s="100">
        <v>5.5925925925925928E-2</v>
      </c>
      <c r="D27" s="98">
        <f t="shared" si="0"/>
        <v>0.18754123811372017</v>
      </c>
      <c r="E27" s="100">
        <v>1.6782407407407408E-3</v>
      </c>
      <c r="F27" s="98">
        <f t="shared" si="4"/>
        <v>3.3059735522115823E-2</v>
      </c>
      <c r="G27" s="101">
        <f t="shared" si="3"/>
        <v>5.7604166666666672E-2</v>
      </c>
      <c r="H27" s="99">
        <f t="shared" si="1"/>
        <v>0.1650691519352592</v>
      </c>
    </row>
    <row r="28" spans="2:8" s="1" customFormat="1" x14ac:dyDescent="0.25">
      <c r="B28" s="8" t="s">
        <v>17</v>
      </c>
      <c r="C28" s="100"/>
      <c r="D28" s="98"/>
      <c r="E28" s="100">
        <v>1.712962962962963E-3</v>
      </c>
      <c r="F28" s="98">
        <f t="shared" si="4"/>
        <v>3.3743730050159598E-2</v>
      </c>
      <c r="G28" s="101">
        <f t="shared" si="3"/>
        <v>1.712962962962963E-3</v>
      </c>
      <c r="H28" s="99">
        <f t="shared" si="1"/>
        <v>4.9086265795496003E-3</v>
      </c>
    </row>
    <row r="29" spans="2:8" s="1" customFormat="1" x14ac:dyDescent="0.25">
      <c r="B29" s="8"/>
      <c r="C29" s="100"/>
      <c r="D29" s="98"/>
      <c r="E29" s="100"/>
      <c r="F29" s="98"/>
      <c r="G29" s="101"/>
      <c r="H29" s="99"/>
    </row>
    <row r="30" spans="2:8" s="1" customFormat="1" x14ac:dyDescent="0.25">
      <c r="B30" s="11" t="s">
        <v>29</v>
      </c>
      <c r="C30" s="103">
        <f t="shared" ref="C30:H30" si="5">SUM(C7:C28)</f>
        <v>0.29820601851851852</v>
      </c>
      <c r="D30" s="120">
        <f t="shared" si="5"/>
        <v>1.0000000000000002</v>
      </c>
      <c r="E30" s="103">
        <f t="shared" si="5"/>
        <v>5.0763888888888886E-2</v>
      </c>
      <c r="F30" s="120">
        <f t="shared" si="5"/>
        <v>1</v>
      </c>
      <c r="G30" s="103">
        <f t="shared" si="5"/>
        <v>0.34896990740740741</v>
      </c>
      <c r="H30" s="121">
        <f t="shared" si="5"/>
        <v>0.99999999999999989</v>
      </c>
    </row>
    <row r="31" spans="2:8" s="1" customFormat="1" x14ac:dyDescent="0.25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">
      <c r="B32" s="141" t="s">
        <v>39</v>
      </c>
      <c r="C32" s="142"/>
      <c r="D32" s="142"/>
      <c r="E32" s="142"/>
      <c r="F32" s="142"/>
      <c r="G32" s="142"/>
      <c r="H32" s="143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  <row r="67" spans="3:5" s="1" customFormat="1" x14ac:dyDescent="0.25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&amp;R27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zoomScale="110" zoomScaleNormal="110" zoomScaleSheetLayoutView="100" zoomScalePageLayoutView="110" workbookViewId="0">
      <selection activeCell="L7" sqref="L7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44" t="s">
        <v>130</v>
      </c>
      <c r="C3" s="145"/>
      <c r="D3" s="145"/>
      <c r="E3" s="145"/>
      <c r="F3" s="145"/>
      <c r="G3" s="145"/>
      <c r="H3" s="146"/>
    </row>
    <row r="4" spans="2:8" s="1" customFormat="1" x14ac:dyDescent="0.25">
      <c r="B4" s="147" t="s">
        <v>131</v>
      </c>
      <c r="C4" s="148"/>
      <c r="D4" s="148"/>
      <c r="E4" s="148"/>
      <c r="F4" s="148"/>
      <c r="G4" s="148"/>
      <c r="H4" s="149"/>
    </row>
    <row r="5" spans="2:8" s="1" customFormat="1" x14ac:dyDescent="0.25">
      <c r="B5" s="2"/>
      <c r="C5" s="154" t="s">
        <v>36</v>
      </c>
      <c r="D5" s="154"/>
      <c r="E5" s="154" t="s">
        <v>37</v>
      </c>
      <c r="F5" s="154"/>
      <c r="G5" s="148" t="s">
        <v>38</v>
      </c>
      <c r="H5" s="149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25">
      <c r="B7" s="8" t="s">
        <v>10</v>
      </c>
      <c r="C7" s="100">
        <v>7.1759259259259259E-4</v>
      </c>
      <c r="D7" s="98">
        <f>C7/$C$30</f>
        <v>4.4904758455855728E-3</v>
      </c>
      <c r="E7" s="100"/>
      <c r="F7" s="98"/>
      <c r="G7" s="101">
        <f>E7+C7</f>
        <v>7.1759259259259259E-4</v>
      </c>
      <c r="H7" s="99">
        <f>G7/$G$30</f>
        <v>4.4904758455855728E-3</v>
      </c>
    </row>
    <row r="8" spans="2:8" s="1" customFormat="1" x14ac:dyDescent="0.25">
      <c r="B8" s="8" t="s">
        <v>13</v>
      </c>
      <c r="C8" s="100">
        <v>2.1759259259259258E-3</v>
      </c>
      <c r="D8" s="98">
        <f t="shared" ref="D8:D28" si="0">C8/$C$30</f>
        <v>1.3616281596291736E-2</v>
      </c>
      <c r="E8" s="100"/>
      <c r="F8" s="98"/>
      <c r="G8" s="101">
        <f t="shared" ref="G8:G28" si="1">E8+C8</f>
        <v>2.1759259259259258E-3</v>
      </c>
      <c r="H8" s="99">
        <f t="shared" ref="H8:H28" si="2">G8/$G$30</f>
        <v>1.3616281596291736E-2</v>
      </c>
    </row>
    <row r="9" spans="2:8" s="1" customFormat="1" x14ac:dyDescent="0.25">
      <c r="B9" s="8" t="s">
        <v>0</v>
      </c>
      <c r="C9" s="100">
        <v>3.2442129629629619E-2</v>
      </c>
      <c r="D9" s="98">
        <f t="shared" si="0"/>
        <v>0.20301296443832834</v>
      </c>
      <c r="E9" s="100"/>
      <c r="F9" s="98"/>
      <c r="G9" s="101">
        <f t="shared" si="1"/>
        <v>3.2442129629629619E-2</v>
      </c>
      <c r="H9" s="99">
        <f t="shared" si="2"/>
        <v>0.20301296443832834</v>
      </c>
    </row>
    <row r="10" spans="2:8" s="1" customFormat="1" x14ac:dyDescent="0.25">
      <c r="B10" s="8" t="s">
        <v>8</v>
      </c>
      <c r="C10" s="100">
        <v>4.3287037037037018E-3</v>
      </c>
      <c r="D10" s="98">
        <f t="shared" si="0"/>
        <v>2.7087709133048442E-2</v>
      </c>
      <c r="E10" s="100"/>
      <c r="F10" s="98"/>
      <c r="G10" s="101">
        <f t="shared" si="1"/>
        <v>4.3287037037037018E-3</v>
      </c>
      <c r="H10" s="99">
        <f t="shared" si="2"/>
        <v>2.7087709133048442E-2</v>
      </c>
    </row>
    <row r="11" spans="2:8" s="1" customFormat="1" x14ac:dyDescent="0.25">
      <c r="B11" s="8" t="s">
        <v>26</v>
      </c>
      <c r="C11" s="100">
        <v>2.0370370370370369E-3</v>
      </c>
      <c r="D11" s="98">
        <f t="shared" si="0"/>
        <v>1.2747157239081625E-2</v>
      </c>
      <c r="E11" s="100"/>
      <c r="F11" s="98"/>
      <c r="G11" s="101">
        <f t="shared" si="1"/>
        <v>2.0370370370370369E-3</v>
      </c>
      <c r="H11" s="99">
        <f t="shared" si="2"/>
        <v>1.2747157239081625E-2</v>
      </c>
    </row>
    <row r="12" spans="2:8" s="1" customFormat="1" x14ac:dyDescent="0.25">
      <c r="B12" s="8" t="s">
        <v>3</v>
      </c>
      <c r="C12" s="100">
        <v>2.38425925925926E-3</v>
      </c>
      <c r="D12" s="98">
        <f t="shared" si="0"/>
        <v>1.4919968132106907E-2</v>
      </c>
      <c r="E12" s="100"/>
      <c r="F12" s="98"/>
      <c r="G12" s="101">
        <f t="shared" si="1"/>
        <v>2.38425925925926E-3</v>
      </c>
      <c r="H12" s="99">
        <f t="shared" si="2"/>
        <v>1.4919968132106907E-2</v>
      </c>
    </row>
    <row r="13" spans="2:8" s="1" customFormat="1" x14ac:dyDescent="0.25">
      <c r="B13" s="8" t="s">
        <v>7</v>
      </c>
      <c r="C13" s="100">
        <v>1.9791666666666668E-3</v>
      </c>
      <c r="D13" s="98">
        <f t="shared" si="0"/>
        <v>1.238502209024408E-2</v>
      </c>
      <c r="E13" s="100"/>
      <c r="F13" s="98"/>
      <c r="G13" s="101">
        <f t="shared" si="1"/>
        <v>1.9791666666666668E-3</v>
      </c>
      <c r="H13" s="99">
        <f t="shared" si="2"/>
        <v>1.238502209024408E-2</v>
      </c>
    </row>
    <row r="14" spans="2:8" s="1" customFormat="1" x14ac:dyDescent="0.25">
      <c r="B14" s="8" t="s">
        <v>2</v>
      </c>
      <c r="C14" s="100">
        <v>1.8055555555555557E-3</v>
      </c>
      <c r="D14" s="98">
        <f t="shared" si="0"/>
        <v>1.1298616643731442E-2</v>
      </c>
      <c r="E14" s="100"/>
      <c r="F14" s="98"/>
      <c r="G14" s="101">
        <f t="shared" si="1"/>
        <v>1.8055555555555557E-3</v>
      </c>
      <c r="H14" s="99">
        <f t="shared" si="2"/>
        <v>1.1298616643731442E-2</v>
      </c>
    </row>
    <row r="15" spans="2:8" s="1" customFormat="1" x14ac:dyDescent="0.25">
      <c r="B15" s="8" t="s">
        <v>9</v>
      </c>
      <c r="C15" s="100">
        <v>6.5740740740740716E-3</v>
      </c>
      <c r="D15" s="98">
        <f t="shared" si="0"/>
        <v>4.1138552907945235E-2</v>
      </c>
      <c r="E15" s="100"/>
      <c r="F15" s="98"/>
      <c r="G15" s="101">
        <f t="shared" si="1"/>
        <v>6.5740740740740716E-3</v>
      </c>
      <c r="H15" s="99">
        <f t="shared" si="2"/>
        <v>4.1138552907945235E-2</v>
      </c>
    </row>
    <row r="16" spans="2:8" s="1" customFormat="1" x14ac:dyDescent="0.25">
      <c r="B16" s="8" t="s">
        <v>1</v>
      </c>
      <c r="C16" s="100">
        <v>5.1157407407407393E-3</v>
      </c>
      <c r="D16" s="98">
        <f t="shared" si="0"/>
        <v>3.2012747157239077E-2</v>
      </c>
      <c r="E16" s="100"/>
      <c r="F16" s="98"/>
      <c r="G16" s="101">
        <f t="shared" si="1"/>
        <v>5.1157407407407393E-3</v>
      </c>
      <c r="H16" s="99">
        <f t="shared" si="2"/>
        <v>3.2012747157239077E-2</v>
      </c>
    </row>
    <row r="17" spans="2:8" s="1" customFormat="1" x14ac:dyDescent="0.25">
      <c r="B17" s="8" t="s">
        <v>27</v>
      </c>
      <c r="C17" s="100">
        <v>2.2222222222222222E-3</v>
      </c>
      <c r="D17" s="98">
        <f t="shared" si="0"/>
        <v>1.3905989715361774E-2</v>
      </c>
      <c r="E17" s="100"/>
      <c r="F17" s="98"/>
      <c r="G17" s="101">
        <f t="shared" si="1"/>
        <v>2.2222222222222222E-3</v>
      </c>
      <c r="H17" s="99">
        <f t="shared" si="2"/>
        <v>1.3905989715361774E-2</v>
      </c>
    </row>
    <row r="18" spans="2:8" s="1" customFormat="1" x14ac:dyDescent="0.25">
      <c r="B18" s="8" t="s">
        <v>16</v>
      </c>
      <c r="C18" s="100">
        <v>1.736111111111111E-3</v>
      </c>
      <c r="D18" s="98">
        <f t="shared" si="0"/>
        <v>1.0864054465126385E-2</v>
      </c>
      <c r="E18" s="100"/>
      <c r="F18" s="98"/>
      <c r="G18" s="101">
        <f t="shared" si="1"/>
        <v>1.736111111111111E-3</v>
      </c>
      <c r="H18" s="99">
        <f t="shared" si="2"/>
        <v>1.0864054465126385E-2</v>
      </c>
    </row>
    <row r="19" spans="2:8" s="1" customFormat="1" x14ac:dyDescent="0.25">
      <c r="B19" s="8" t="s">
        <v>4</v>
      </c>
      <c r="C19" s="100">
        <v>8.5763888888888869E-3</v>
      </c>
      <c r="D19" s="98">
        <f t="shared" si="0"/>
        <v>5.3668429057724336E-2</v>
      </c>
      <c r="E19" s="100"/>
      <c r="F19" s="98"/>
      <c r="G19" s="101">
        <f t="shared" si="1"/>
        <v>8.5763888888888869E-3</v>
      </c>
      <c r="H19" s="99">
        <f t="shared" si="2"/>
        <v>5.3668429057724336E-2</v>
      </c>
    </row>
    <row r="20" spans="2:8" s="1" customFormat="1" x14ac:dyDescent="0.25">
      <c r="B20" s="8" t="s">
        <v>14</v>
      </c>
      <c r="C20" s="100">
        <v>7.0254629629629625E-3</v>
      </c>
      <c r="D20" s="98">
        <f t="shared" si="0"/>
        <v>4.3963207068878102E-2</v>
      </c>
      <c r="E20" s="100"/>
      <c r="F20" s="98"/>
      <c r="G20" s="101">
        <f t="shared" si="1"/>
        <v>7.0254629629629625E-3</v>
      </c>
      <c r="H20" s="99">
        <f t="shared" si="2"/>
        <v>4.3963207068878102E-2</v>
      </c>
    </row>
    <row r="21" spans="2:8" s="1" customFormat="1" x14ac:dyDescent="0.25">
      <c r="B21" s="8" t="s">
        <v>11</v>
      </c>
      <c r="C21" s="100">
        <v>2.3148148148148146E-4</v>
      </c>
      <c r="D21" s="98">
        <f t="shared" ref="D21" si="3">C21/$C$30</f>
        <v>1.4485405953501846E-3</v>
      </c>
      <c r="E21" s="100"/>
      <c r="F21" s="98"/>
      <c r="G21" s="101">
        <f t="shared" ref="G21" si="4">E21+C21</f>
        <v>2.3148148148148146E-4</v>
      </c>
      <c r="H21" s="99">
        <f t="shared" ref="H21" si="5">G21/$G$30</f>
        <v>1.4485405953501846E-3</v>
      </c>
    </row>
    <row r="22" spans="2:8" s="1" customFormat="1" x14ac:dyDescent="0.25">
      <c r="B22" s="8" t="s">
        <v>15</v>
      </c>
      <c r="C22" s="100">
        <v>2.0138888888888888E-3</v>
      </c>
      <c r="D22" s="98">
        <f t="shared" si="0"/>
        <v>1.2602303179546607E-2</v>
      </c>
      <c r="E22" s="100"/>
      <c r="F22" s="98"/>
      <c r="G22" s="101">
        <f t="shared" si="1"/>
        <v>2.0138888888888888E-3</v>
      </c>
      <c r="H22" s="99">
        <f t="shared" si="2"/>
        <v>1.2602303179546607E-2</v>
      </c>
    </row>
    <row r="23" spans="2:8" s="1" customFormat="1" x14ac:dyDescent="0.25">
      <c r="B23" s="8" t="s">
        <v>94</v>
      </c>
      <c r="C23" s="100">
        <v>3.1828703703703706E-3</v>
      </c>
      <c r="D23" s="98">
        <f t="shared" si="0"/>
        <v>1.9917433186065044E-2</v>
      </c>
      <c r="E23" s="100"/>
      <c r="F23" s="98"/>
      <c r="G23" s="101">
        <f t="shared" si="1"/>
        <v>3.1828703703703706E-3</v>
      </c>
      <c r="H23" s="99">
        <f t="shared" si="2"/>
        <v>1.9917433186065044E-2</v>
      </c>
    </row>
    <row r="24" spans="2:8" s="1" customFormat="1" x14ac:dyDescent="0.25">
      <c r="B24" s="8" t="s">
        <v>12</v>
      </c>
      <c r="C24" s="100">
        <v>9.3749999999999997E-4</v>
      </c>
      <c r="D24" s="98">
        <f t="shared" si="0"/>
        <v>5.8665894111682481E-3</v>
      </c>
      <c r="E24" s="100"/>
      <c r="F24" s="98"/>
      <c r="G24" s="101">
        <f t="shared" si="1"/>
        <v>9.3749999999999997E-4</v>
      </c>
      <c r="H24" s="99">
        <f t="shared" si="2"/>
        <v>5.8665894111682481E-3</v>
      </c>
    </row>
    <row r="25" spans="2:8" s="1" customFormat="1" x14ac:dyDescent="0.25">
      <c r="B25" s="8" t="s">
        <v>5</v>
      </c>
      <c r="C25" s="100">
        <v>2.0833333333333332E-4</v>
      </c>
      <c r="D25" s="98">
        <f t="shared" si="0"/>
        <v>1.3036865358151662E-3</v>
      </c>
      <c r="E25" s="100"/>
      <c r="F25" s="98"/>
      <c r="G25" s="101">
        <f t="shared" si="1"/>
        <v>2.0833333333333332E-4</v>
      </c>
      <c r="H25" s="99">
        <f t="shared" si="2"/>
        <v>1.3036865358151662E-3</v>
      </c>
    </row>
    <row r="26" spans="2:8" s="1" customFormat="1" x14ac:dyDescent="0.25">
      <c r="B26" s="8" t="s">
        <v>6</v>
      </c>
      <c r="C26" s="100">
        <v>4.9270833333333354E-2</v>
      </c>
      <c r="D26" s="98">
        <f t="shared" si="0"/>
        <v>0.30832186572028697</v>
      </c>
      <c r="E26" s="100"/>
      <c r="F26" s="98"/>
      <c r="G26" s="101">
        <f t="shared" si="1"/>
        <v>4.9270833333333354E-2</v>
      </c>
      <c r="H26" s="99">
        <f t="shared" si="2"/>
        <v>0.30832186572028697</v>
      </c>
    </row>
    <row r="27" spans="2:8" s="1" customFormat="1" x14ac:dyDescent="0.25">
      <c r="B27" s="8" t="s">
        <v>108</v>
      </c>
      <c r="C27" s="100">
        <v>2.2129629629629614E-2</v>
      </c>
      <c r="D27" s="98">
        <f t="shared" si="0"/>
        <v>0.13848048091547757</v>
      </c>
      <c r="E27" s="100"/>
      <c r="F27" s="98"/>
      <c r="G27" s="101">
        <f t="shared" si="1"/>
        <v>2.2129629629629614E-2</v>
      </c>
      <c r="H27" s="99">
        <f t="shared" si="2"/>
        <v>0.13848048091547757</v>
      </c>
    </row>
    <row r="28" spans="2:8" s="1" customFormat="1" x14ac:dyDescent="0.25">
      <c r="B28" s="8" t="s">
        <v>17</v>
      </c>
      <c r="C28" s="100">
        <v>2.708333333333333E-3</v>
      </c>
      <c r="D28" s="98">
        <f t="shared" si="0"/>
        <v>1.6947924965597161E-2</v>
      </c>
      <c r="E28" s="100"/>
      <c r="F28" s="98"/>
      <c r="G28" s="101">
        <f t="shared" si="1"/>
        <v>2.708333333333333E-3</v>
      </c>
      <c r="H28" s="99">
        <f t="shared" si="2"/>
        <v>1.6947924965597161E-2</v>
      </c>
    </row>
    <row r="29" spans="2:8" s="1" customFormat="1" x14ac:dyDescent="0.25">
      <c r="B29" s="8"/>
      <c r="C29" s="100"/>
      <c r="D29" s="98"/>
      <c r="E29" s="100"/>
      <c r="F29" s="98"/>
      <c r="G29" s="101"/>
      <c r="H29" s="99"/>
    </row>
    <row r="30" spans="2:8" s="1" customFormat="1" x14ac:dyDescent="0.25">
      <c r="B30" s="11" t="s">
        <v>29</v>
      </c>
      <c r="C30" s="103">
        <f>SUM(C7:C28)</f>
        <v>0.15980324074074073</v>
      </c>
      <c r="D30" s="120">
        <f>SUM(D7:D28)</f>
        <v>1</v>
      </c>
      <c r="E30" s="103"/>
      <c r="F30" s="120"/>
      <c r="G30" s="103">
        <f>SUM(G7:G28)</f>
        <v>0.15980324074074073</v>
      </c>
      <c r="H30" s="121">
        <f>SUM(H7:H28)</f>
        <v>1</v>
      </c>
    </row>
    <row r="31" spans="2:8" s="1" customFormat="1" x14ac:dyDescent="0.25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">
      <c r="B32" s="141" t="s">
        <v>39</v>
      </c>
      <c r="C32" s="142"/>
      <c r="D32" s="142"/>
      <c r="E32" s="142"/>
      <c r="F32" s="142"/>
      <c r="G32" s="142"/>
      <c r="H32" s="143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  <row r="67" spans="3:5" s="1" customFormat="1" x14ac:dyDescent="0.25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&amp;R30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topLeftCell="B4" zoomScale="110" zoomScaleNormal="110" zoomScaleSheetLayoutView="100" zoomScalePageLayoutView="110" workbookViewId="0">
      <selection activeCell="L7" sqref="L7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0" width="15.140625" style="34" customWidth="1"/>
    <col min="11" max="16384" width="8.85546875" style="34"/>
  </cols>
  <sheetData>
    <row r="2" spans="2:10" ht="15.75" thickBot="1" x14ac:dyDescent="0.3"/>
    <row r="3" spans="2:10" x14ac:dyDescent="0.25">
      <c r="B3" s="172" t="s">
        <v>44</v>
      </c>
      <c r="C3" s="173"/>
      <c r="D3" s="173"/>
      <c r="E3" s="173"/>
      <c r="F3" s="173"/>
      <c r="G3" s="173"/>
      <c r="H3" s="173"/>
      <c r="I3" s="173"/>
      <c r="J3" s="174"/>
    </row>
    <row r="4" spans="2:10" x14ac:dyDescent="0.25">
      <c r="B4" s="175" t="s">
        <v>131</v>
      </c>
      <c r="C4" s="176"/>
      <c r="D4" s="176"/>
      <c r="E4" s="176"/>
      <c r="F4" s="176"/>
      <c r="G4" s="176"/>
      <c r="H4" s="176"/>
      <c r="I4" s="176"/>
      <c r="J4" s="177"/>
    </row>
    <row r="5" spans="2:10" x14ac:dyDescent="0.25">
      <c r="B5" s="42"/>
      <c r="C5" s="178" t="s">
        <v>45</v>
      </c>
      <c r="D5" s="179"/>
      <c r="E5" s="180" t="s">
        <v>46</v>
      </c>
      <c r="F5" s="176"/>
      <c r="G5" s="176" t="s">
        <v>47</v>
      </c>
      <c r="H5" s="176"/>
      <c r="I5" s="180" t="s">
        <v>22</v>
      </c>
      <c r="J5" s="177"/>
    </row>
    <row r="6" spans="2:10" x14ac:dyDescent="0.25">
      <c r="B6" s="3" t="s">
        <v>23</v>
      </c>
      <c r="C6" s="43" t="s">
        <v>24</v>
      </c>
      <c r="D6" s="43" t="s">
        <v>25</v>
      </c>
      <c r="E6" s="43" t="s">
        <v>24</v>
      </c>
      <c r="F6" s="43" t="s">
        <v>25</v>
      </c>
      <c r="G6" s="43" t="s">
        <v>24</v>
      </c>
      <c r="H6" s="43" t="s">
        <v>25</v>
      </c>
      <c r="I6" s="43" t="s">
        <v>24</v>
      </c>
      <c r="J6" s="44" t="s">
        <v>25</v>
      </c>
    </row>
    <row r="7" spans="2:10" x14ac:dyDescent="0.25">
      <c r="B7" s="8" t="s">
        <v>10</v>
      </c>
      <c r="C7" s="89"/>
      <c r="D7" s="87"/>
      <c r="E7" s="86"/>
      <c r="F7" s="87"/>
      <c r="G7" s="86">
        <v>1.6469907407407409E-2</v>
      </c>
      <c r="H7" s="87">
        <f t="shared" ref="H7:H26" si="0">G7/$G$30</f>
        <v>1.0324162748853677E-2</v>
      </c>
      <c r="I7" s="86">
        <f>E7+G7</f>
        <v>1.6469907407407409E-2</v>
      </c>
      <c r="J7" s="96">
        <f t="shared" ref="J7:J26" si="1">I7/$I$30</f>
        <v>8.4710448614153753E-3</v>
      </c>
    </row>
    <row r="8" spans="2:10" x14ac:dyDescent="0.25">
      <c r="B8" s="8" t="s">
        <v>13</v>
      </c>
      <c r="C8" s="89"/>
      <c r="D8" s="87"/>
      <c r="E8" s="86"/>
      <c r="F8" s="87"/>
      <c r="G8" s="86">
        <v>4.155092592592593E-3</v>
      </c>
      <c r="H8" s="87">
        <f t="shared" si="0"/>
        <v>2.6046201172441811E-3</v>
      </c>
      <c r="I8" s="86">
        <f t="shared" ref="I8:I21" si="2">E8+G8</f>
        <v>4.155092592592593E-3</v>
      </c>
      <c r="J8" s="96">
        <f t="shared" ref="J8:J21" si="3">I8/$I$30</f>
        <v>2.1371082960281937E-3</v>
      </c>
    </row>
    <row r="9" spans="2:10" x14ac:dyDescent="0.25">
      <c r="B9" s="8" t="s">
        <v>0</v>
      </c>
      <c r="C9" s="89"/>
      <c r="D9" s="87"/>
      <c r="E9" s="86"/>
      <c r="F9" s="87"/>
      <c r="G9" s="86">
        <v>3.7916666666666668E-2</v>
      </c>
      <c r="H9" s="87">
        <f t="shared" si="0"/>
        <v>2.3768065471008182E-2</v>
      </c>
      <c r="I9" s="86">
        <f t="shared" si="2"/>
        <v>3.7916666666666668E-2</v>
      </c>
      <c r="J9" s="96">
        <f t="shared" si="3"/>
        <v>1.9501857319744742E-2</v>
      </c>
    </row>
    <row r="10" spans="2:10" x14ac:dyDescent="0.25">
      <c r="B10" s="8" t="s">
        <v>8</v>
      </c>
      <c r="C10" s="89"/>
      <c r="D10" s="87"/>
      <c r="E10" s="86">
        <v>8.0555555555555554E-3</v>
      </c>
      <c r="F10" s="87">
        <f t="shared" ref="F10:F28" si="4">E10/$E$30</f>
        <v>2.3083045900769431E-2</v>
      </c>
      <c r="G10" s="86">
        <v>7.7326388888888903E-2</v>
      </c>
      <c r="H10" s="87">
        <f t="shared" si="0"/>
        <v>4.8472052934006617E-2</v>
      </c>
      <c r="I10" s="86">
        <f t="shared" si="2"/>
        <v>8.5381944444444455E-2</v>
      </c>
      <c r="J10" s="96">
        <f t="shared" si="3"/>
        <v>4.3914896656824472E-2</v>
      </c>
    </row>
    <row r="11" spans="2:10" x14ac:dyDescent="0.25">
      <c r="B11" s="8" t="s">
        <v>26</v>
      </c>
      <c r="C11" s="89"/>
      <c r="D11" s="87"/>
      <c r="E11" s="86">
        <v>1.5162037037037036E-3</v>
      </c>
      <c r="F11" s="87">
        <f t="shared" si="4"/>
        <v>4.3446537543114878E-3</v>
      </c>
      <c r="G11" s="86"/>
      <c r="H11" s="87"/>
      <c r="I11" s="86">
        <f t="shared" si="2"/>
        <v>1.5162037037037036E-3</v>
      </c>
      <c r="J11" s="96">
        <f t="shared" si="3"/>
        <v>7.7983617487379763E-4</v>
      </c>
    </row>
    <row r="12" spans="2:10" x14ac:dyDescent="0.25">
      <c r="B12" s="8" t="s">
        <v>3</v>
      </c>
      <c r="C12" s="89"/>
      <c r="D12" s="87"/>
      <c r="E12" s="86">
        <v>5.6712962962962967E-4</v>
      </c>
      <c r="F12" s="87">
        <f t="shared" si="4"/>
        <v>1.6250994958875032E-3</v>
      </c>
      <c r="G12" s="86">
        <v>1.0173611111111111E-2</v>
      </c>
      <c r="H12" s="87">
        <f t="shared" si="0"/>
        <v>6.3773289221661141E-3</v>
      </c>
      <c r="I12" s="86">
        <f t="shared" si="2"/>
        <v>1.074074074074074E-2</v>
      </c>
      <c r="J12" s="96">
        <f t="shared" si="3"/>
        <v>5.524335651014383E-3</v>
      </c>
    </row>
    <row r="13" spans="2:10" x14ac:dyDescent="0.25">
      <c r="B13" s="8" t="s">
        <v>7</v>
      </c>
      <c r="C13" s="89"/>
      <c r="D13" s="87"/>
      <c r="E13" s="86">
        <v>1.3564814814814818E-2</v>
      </c>
      <c r="F13" s="87">
        <f t="shared" si="4"/>
        <v>3.8869726717962329E-2</v>
      </c>
      <c r="G13" s="86">
        <v>3.0254629629629628E-2</v>
      </c>
      <c r="H13" s="87">
        <f t="shared" si="0"/>
        <v>1.896511695397295E-2</v>
      </c>
      <c r="I13" s="86">
        <f t="shared" si="2"/>
        <v>4.3819444444444446E-2</v>
      </c>
      <c r="J13" s="96">
        <f t="shared" si="3"/>
        <v>2.2537860748642731E-2</v>
      </c>
    </row>
    <row r="14" spans="2:10" x14ac:dyDescent="0.25">
      <c r="B14" s="8" t="s">
        <v>2</v>
      </c>
      <c r="C14" s="89"/>
      <c r="D14" s="87"/>
      <c r="E14" s="86"/>
      <c r="F14" s="87"/>
      <c r="G14" s="86">
        <v>2.3726851851851846E-2</v>
      </c>
      <c r="H14" s="87">
        <f t="shared" si="0"/>
        <v>1.4873178942480695E-2</v>
      </c>
      <c r="I14" s="86">
        <f t="shared" si="2"/>
        <v>2.3726851851851846E-2</v>
      </c>
      <c r="J14" s="96">
        <f t="shared" si="3"/>
        <v>1.2203543194589959E-2</v>
      </c>
    </row>
    <row r="15" spans="2:10" x14ac:dyDescent="0.25">
      <c r="B15" s="8" t="s">
        <v>9</v>
      </c>
      <c r="C15" s="89"/>
      <c r="D15" s="87"/>
      <c r="E15" s="86">
        <v>2.5185185185185172E-2</v>
      </c>
      <c r="F15" s="87">
        <f t="shared" si="4"/>
        <v>7.2167683735738883E-2</v>
      </c>
      <c r="G15" s="86">
        <v>1.9166666666666669E-2</v>
      </c>
      <c r="H15" s="87">
        <f t="shared" si="0"/>
        <v>1.2014626501828312E-2</v>
      </c>
      <c r="I15" s="86">
        <f t="shared" si="2"/>
        <v>4.4351851851851837E-2</v>
      </c>
      <c r="J15" s="96">
        <f t="shared" si="3"/>
        <v>2.2811696352033523E-2</v>
      </c>
    </row>
    <row r="16" spans="2:10" x14ac:dyDescent="0.25">
      <c r="B16" s="8" t="s">
        <v>1</v>
      </c>
      <c r="C16" s="89"/>
      <c r="D16" s="87"/>
      <c r="E16" s="86"/>
      <c r="F16" s="87"/>
      <c r="G16" s="86">
        <v>2.465277777777778E-3</v>
      </c>
      <c r="H16" s="87">
        <f t="shared" si="0"/>
        <v>1.545359568169946E-3</v>
      </c>
      <c r="I16" s="86">
        <f t="shared" si="2"/>
        <v>2.465277777777778E-3</v>
      </c>
      <c r="J16" s="96">
        <f t="shared" si="3"/>
        <v>1.2679779026573963E-3</v>
      </c>
    </row>
    <row r="17" spans="2:14" x14ac:dyDescent="0.25">
      <c r="B17" s="8" t="s">
        <v>27</v>
      </c>
      <c r="C17" s="89"/>
      <c r="D17" s="87"/>
      <c r="E17" s="86">
        <v>1.4398148148148151E-2</v>
      </c>
      <c r="F17" s="87">
        <f t="shared" si="4"/>
        <v>4.1257628018041927E-2</v>
      </c>
      <c r="G17" s="86">
        <v>7.8101851851851881E-2</v>
      </c>
      <c r="H17" s="87">
        <f t="shared" si="0"/>
        <v>4.8958151953102338E-2</v>
      </c>
      <c r="I17" s="86">
        <f t="shared" si="2"/>
        <v>9.2500000000000027E-2</v>
      </c>
      <c r="J17" s="96">
        <f t="shared" si="3"/>
        <v>4.7575959615201467E-2</v>
      </c>
    </row>
    <row r="18" spans="2:14" x14ac:dyDescent="0.25">
      <c r="B18" s="8" t="s">
        <v>16</v>
      </c>
      <c r="C18" s="89"/>
      <c r="D18" s="87"/>
      <c r="E18" s="86"/>
      <c r="F18" s="87"/>
      <c r="G18" s="86"/>
      <c r="H18" s="87"/>
      <c r="I18" s="86"/>
      <c r="J18" s="96"/>
    </row>
    <row r="19" spans="2:14" x14ac:dyDescent="0.25">
      <c r="B19" s="8" t="s">
        <v>4</v>
      </c>
      <c r="C19" s="89"/>
      <c r="D19" s="87"/>
      <c r="E19" s="86">
        <v>7.5925925925925926E-3</v>
      </c>
      <c r="F19" s="87">
        <f t="shared" si="4"/>
        <v>2.1756434067391878E-2</v>
      </c>
      <c r="G19" s="86">
        <v>1.5243055555555558E-2</v>
      </c>
      <c r="H19" s="87">
        <f t="shared" si="0"/>
        <v>9.5551105693888212E-3</v>
      </c>
      <c r="I19" s="86">
        <f t="shared" si="2"/>
        <v>2.283564814814815E-2</v>
      </c>
      <c r="J19" s="96">
        <f t="shared" si="3"/>
        <v>1.1745166206305365E-2</v>
      </c>
    </row>
    <row r="20" spans="2:14" x14ac:dyDescent="0.25">
      <c r="B20" s="8" t="s">
        <v>14</v>
      </c>
      <c r="C20" s="89"/>
      <c r="D20" s="87"/>
      <c r="E20" s="86">
        <v>2.9629629629629628E-3</v>
      </c>
      <c r="F20" s="87">
        <f t="shared" si="4"/>
        <v>8.490315733616343E-3</v>
      </c>
      <c r="G20" s="86">
        <v>1.4236111111111111E-2</v>
      </c>
      <c r="H20" s="87">
        <f t="shared" si="0"/>
        <v>8.9239073654884191E-3</v>
      </c>
      <c r="I20" s="86">
        <f t="shared" si="2"/>
        <v>1.7199074074074075E-2</v>
      </c>
      <c r="J20" s="96">
        <f t="shared" si="3"/>
        <v>8.8460805791027736E-3</v>
      </c>
    </row>
    <row r="21" spans="2:14" x14ac:dyDescent="0.25">
      <c r="B21" s="8" t="s">
        <v>11</v>
      </c>
      <c r="C21" s="89"/>
      <c r="D21" s="87"/>
      <c r="E21" s="86">
        <v>4.1585648148148135E-2</v>
      </c>
      <c r="F21" s="87">
        <f t="shared" si="4"/>
        <v>0.11916290793313872</v>
      </c>
      <c r="G21" s="86">
        <v>0.18567129629629614</v>
      </c>
      <c r="H21" s="87">
        <f t="shared" si="0"/>
        <v>0.11638806663184155</v>
      </c>
      <c r="I21" s="86">
        <f t="shared" si="2"/>
        <v>0.22725694444444428</v>
      </c>
      <c r="J21" s="96">
        <f t="shared" si="3"/>
        <v>0.11688613201257256</v>
      </c>
    </row>
    <row r="22" spans="2:14" x14ac:dyDescent="0.25">
      <c r="B22" s="8" t="s">
        <v>15</v>
      </c>
      <c r="C22" s="89"/>
      <c r="D22" s="87"/>
      <c r="E22" s="86">
        <v>3.4016203703703708E-2</v>
      </c>
      <c r="F22" s="87">
        <f t="shared" si="4"/>
        <v>9.7472804457415768E-2</v>
      </c>
      <c r="G22" s="86">
        <v>6.1944444444444441E-2</v>
      </c>
      <c r="H22" s="87">
        <f t="shared" si="0"/>
        <v>3.8829879853734976E-2</v>
      </c>
      <c r="I22" s="86">
        <f t="shared" ref="I22:I26" si="5">E22+G22</f>
        <v>9.5960648148148142E-2</v>
      </c>
      <c r="J22" s="96">
        <f t="shared" si="1"/>
        <v>4.9355891037241646E-2</v>
      </c>
    </row>
    <row r="23" spans="2:14" s="49" customFormat="1" x14ac:dyDescent="0.25">
      <c r="B23" s="8" t="s">
        <v>94</v>
      </c>
      <c r="C23" s="43"/>
      <c r="D23" s="129"/>
      <c r="E23" s="86">
        <v>3.9143518518518508E-2</v>
      </c>
      <c r="F23" s="87">
        <f t="shared" si="4"/>
        <v>0.11216503051207213</v>
      </c>
      <c r="G23" s="86">
        <v>0.42666666666666681</v>
      </c>
      <c r="H23" s="87">
        <f t="shared" si="0"/>
        <v>0.26745603343200425</v>
      </c>
      <c r="I23" s="86">
        <f t="shared" si="5"/>
        <v>0.4658101851851853</v>
      </c>
      <c r="J23" s="96">
        <f t="shared" si="1"/>
        <v>0.23958234117535013</v>
      </c>
      <c r="K23" s="34"/>
      <c r="L23" s="34"/>
      <c r="M23" s="34"/>
      <c r="N23" s="34"/>
    </row>
    <row r="24" spans="2:14" x14ac:dyDescent="0.25">
      <c r="B24" s="8" t="s">
        <v>12</v>
      </c>
      <c r="C24" s="89"/>
      <c r="D24" s="130"/>
      <c r="E24" s="86">
        <v>6.1018518518518521E-2</v>
      </c>
      <c r="F24" s="87">
        <f t="shared" si="4"/>
        <v>0.17484743963916158</v>
      </c>
      <c r="G24" s="86">
        <v>0.54040509259259262</v>
      </c>
      <c r="H24" s="87">
        <f t="shared" si="0"/>
        <v>0.33875297463578846</v>
      </c>
      <c r="I24" s="86">
        <f t="shared" si="5"/>
        <v>0.60142361111111109</v>
      </c>
      <c r="J24" s="96">
        <f t="shared" si="1"/>
        <v>0.30933303171730647</v>
      </c>
    </row>
    <row r="25" spans="2:14" s="50" customFormat="1" x14ac:dyDescent="0.25">
      <c r="B25" s="8" t="s">
        <v>5</v>
      </c>
      <c r="C25" s="131"/>
      <c r="D25" s="43"/>
      <c r="E25" s="86">
        <v>4.9641203703703701E-2</v>
      </c>
      <c r="F25" s="87">
        <f t="shared" si="4"/>
        <v>0.14224595383390817</v>
      </c>
      <c r="G25" s="86">
        <v>4.3668981481481482E-2</v>
      </c>
      <c r="H25" s="87">
        <f t="shared" si="0"/>
        <v>2.7373904463404722E-2</v>
      </c>
      <c r="I25" s="86">
        <f t="shared" si="5"/>
        <v>9.331018518518519E-2</v>
      </c>
      <c r="J25" s="96">
        <f t="shared" si="1"/>
        <v>4.7992665968187458E-2</v>
      </c>
      <c r="K25" s="34"/>
      <c r="L25" s="34"/>
      <c r="M25" s="34"/>
      <c r="N25" s="34"/>
    </row>
    <row r="26" spans="2:14" x14ac:dyDescent="0.25">
      <c r="B26" s="8" t="s">
        <v>6</v>
      </c>
      <c r="C26" s="89"/>
      <c r="D26" s="87"/>
      <c r="E26" s="86">
        <v>4.8020833333333325E-2</v>
      </c>
      <c r="F26" s="87">
        <f t="shared" si="4"/>
        <v>0.13760281241708672</v>
      </c>
      <c r="G26" s="86">
        <v>7.6851851851851855E-3</v>
      </c>
      <c r="H26" s="87">
        <f t="shared" si="0"/>
        <v>4.8174589355156998E-3</v>
      </c>
      <c r="I26" s="86">
        <f t="shared" si="5"/>
        <v>5.5706018518518509E-2</v>
      </c>
      <c r="J26" s="96">
        <f t="shared" si="1"/>
        <v>2.8651538241737308E-2</v>
      </c>
    </row>
    <row r="27" spans="2:14" x14ac:dyDescent="0.25">
      <c r="B27" s="8" t="s">
        <v>108</v>
      </c>
      <c r="C27" s="89"/>
      <c r="D27" s="87"/>
      <c r="E27" s="86"/>
      <c r="F27" s="87"/>
      <c r="G27" s="86"/>
      <c r="H27" s="87"/>
      <c r="I27" s="86"/>
      <c r="J27" s="96"/>
    </row>
    <row r="28" spans="2:14" x14ac:dyDescent="0.25">
      <c r="B28" s="8" t="s">
        <v>17</v>
      </c>
      <c r="C28" s="89"/>
      <c r="D28" s="87"/>
      <c r="E28" s="86">
        <v>1.712962962962963E-3</v>
      </c>
      <c r="F28" s="87">
        <f t="shared" si="4"/>
        <v>4.9084637834969488E-3</v>
      </c>
      <c r="G28" s="86"/>
      <c r="H28" s="87"/>
      <c r="I28" s="86">
        <f t="shared" ref="I28" si="6">E28+G28</f>
        <v>1.712962962962963E-3</v>
      </c>
      <c r="J28" s="96">
        <f t="shared" ref="J28" si="7">I28/$I$30</f>
        <v>8.8103628917039734E-4</v>
      </c>
    </row>
    <row r="29" spans="2:14" x14ac:dyDescent="0.25">
      <c r="B29" s="8"/>
      <c r="C29" s="132"/>
      <c r="D29" s="91"/>
      <c r="E29" s="90"/>
      <c r="F29" s="91"/>
      <c r="G29" s="90"/>
      <c r="H29" s="90"/>
      <c r="I29" s="90"/>
      <c r="J29" s="96"/>
    </row>
    <row r="30" spans="2:14" s="49" customFormat="1" x14ac:dyDescent="0.25">
      <c r="B30" s="53" t="s">
        <v>29</v>
      </c>
      <c r="C30" s="92"/>
      <c r="D30" s="129"/>
      <c r="E30" s="92">
        <f t="shared" ref="E30:J30" si="8">SUM(E7:E28)</f>
        <v>0.3489814814814815</v>
      </c>
      <c r="F30" s="133">
        <f t="shared" si="8"/>
        <v>0.99999999999999989</v>
      </c>
      <c r="G30" s="92">
        <f t="shared" si="8"/>
        <v>1.595277777777778</v>
      </c>
      <c r="H30" s="133">
        <f t="shared" si="8"/>
        <v>0.99999999999999989</v>
      </c>
      <c r="I30" s="92">
        <f t="shared" si="8"/>
        <v>1.9442592592592589</v>
      </c>
      <c r="J30" s="121">
        <f t="shared" si="8"/>
        <v>1.0000000000000002</v>
      </c>
      <c r="K30" s="34"/>
      <c r="L30" s="34"/>
      <c r="M30" s="34"/>
      <c r="N30" s="34"/>
    </row>
    <row r="31" spans="2:14" s="49" customFormat="1" x14ac:dyDescent="0.25">
      <c r="B31" s="53"/>
      <c r="C31" s="56"/>
      <c r="D31" s="57"/>
      <c r="E31" s="56"/>
      <c r="F31" s="56"/>
      <c r="G31" s="56"/>
      <c r="H31" s="56"/>
      <c r="I31" s="56"/>
      <c r="J31" s="58"/>
      <c r="K31" s="34"/>
      <c r="L31" s="34"/>
      <c r="M31" s="34"/>
      <c r="N31" s="34"/>
    </row>
    <row r="32" spans="2:14" s="50" customFormat="1" ht="93" customHeight="1" thickBot="1" x14ac:dyDescent="0.3">
      <c r="B32" s="169" t="s">
        <v>133</v>
      </c>
      <c r="C32" s="170"/>
      <c r="D32" s="170"/>
      <c r="E32" s="170"/>
      <c r="F32" s="170"/>
      <c r="G32" s="170"/>
      <c r="H32" s="170"/>
      <c r="I32" s="170"/>
      <c r="J32" s="171"/>
      <c r="K32" s="34"/>
      <c r="L32" s="34"/>
      <c r="M32" s="34"/>
      <c r="N32" s="34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&amp;R31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="110" zoomScaleNormal="110" zoomScaleSheetLayoutView="110" zoomScalePageLayoutView="110" workbookViewId="0">
      <selection activeCell="L7" sqref="L7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0" width="15.140625" style="34" customWidth="1"/>
    <col min="11" max="16384" width="8.85546875" style="34"/>
  </cols>
  <sheetData>
    <row r="2" spans="2:10" ht="15.75" thickBot="1" x14ac:dyDescent="0.3"/>
    <row r="3" spans="2:10" x14ac:dyDescent="0.25">
      <c r="B3" s="172" t="s">
        <v>48</v>
      </c>
      <c r="C3" s="173"/>
      <c r="D3" s="173"/>
      <c r="E3" s="173"/>
      <c r="F3" s="173"/>
      <c r="G3" s="173"/>
      <c r="H3" s="173"/>
      <c r="I3" s="173"/>
      <c r="J3" s="174"/>
    </row>
    <row r="4" spans="2:10" x14ac:dyDescent="0.25">
      <c r="B4" s="175" t="s">
        <v>131</v>
      </c>
      <c r="C4" s="176"/>
      <c r="D4" s="176"/>
      <c r="E4" s="176"/>
      <c r="F4" s="176"/>
      <c r="G4" s="176"/>
      <c r="H4" s="176"/>
      <c r="I4" s="176"/>
      <c r="J4" s="177"/>
    </row>
    <row r="5" spans="2:10" x14ac:dyDescent="0.25">
      <c r="B5" s="42"/>
      <c r="C5" s="178" t="s">
        <v>45</v>
      </c>
      <c r="D5" s="181"/>
      <c r="E5" s="180" t="s">
        <v>46</v>
      </c>
      <c r="F5" s="176"/>
      <c r="G5" s="176" t="s">
        <v>47</v>
      </c>
      <c r="H5" s="176"/>
      <c r="I5" s="180" t="s">
        <v>22</v>
      </c>
      <c r="J5" s="177"/>
    </row>
    <row r="6" spans="2:10" x14ac:dyDescent="0.25">
      <c r="B6" s="3" t="s">
        <v>23</v>
      </c>
      <c r="C6" s="43" t="s">
        <v>24</v>
      </c>
      <c r="D6" s="43" t="s">
        <v>25</v>
      </c>
      <c r="E6" s="43" t="s">
        <v>24</v>
      </c>
      <c r="F6" s="43" t="s">
        <v>25</v>
      </c>
      <c r="G6" s="43" t="s">
        <v>24</v>
      </c>
      <c r="H6" s="43" t="s">
        <v>25</v>
      </c>
      <c r="I6" s="43" t="s">
        <v>24</v>
      </c>
      <c r="J6" s="44" t="s">
        <v>25</v>
      </c>
    </row>
    <row r="7" spans="2:10" x14ac:dyDescent="0.25">
      <c r="B7" s="8" t="s">
        <v>10</v>
      </c>
      <c r="C7" s="86"/>
      <c r="D7" s="87"/>
      <c r="E7" s="86"/>
      <c r="F7" s="89"/>
      <c r="G7" s="106"/>
      <c r="H7" s="87"/>
      <c r="I7" s="86"/>
      <c r="J7" s="96"/>
    </row>
    <row r="8" spans="2:10" x14ac:dyDescent="0.25">
      <c r="B8" s="8" t="s">
        <v>13</v>
      </c>
      <c r="C8" s="86"/>
      <c r="D8" s="87"/>
      <c r="E8" s="86"/>
      <c r="F8" s="87"/>
      <c r="G8" s="106"/>
      <c r="H8" s="87"/>
      <c r="I8" s="86"/>
      <c r="J8" s="96"/>
    </row>
    <row r="9" spans="2:10" x14ac:dyDescent="0.25">
      <c r="B9" s="8" t="s">
        <v>0</v>
      </c>
      <c r="C9" s="86">
        <v>2.4467592592592596E-2</v>
      </c>
      <c r="D9" s="87">
        <f t="shared" ref="D9:D28" si="0">C9/$C$30</f>
        <v>7.9963687256496593E-2</v>
      </c>
      <c r="E9" s="86"/>
      <c r="F9" s="87"/>
      <c r="G9" s="106"/>
      <c r="H9" s="87"/>
      <c r="I9" s="86">
        <f t="shared" ref="I9:I28" si="1">C9+E9+G9</f>
        <v>2.4467592592592596E-2</v>
      </c>
      <c r="J9" s="96">
        <f t="shared" ref="J9:J28" si="2">I9/$I$30</f>
        <v>7.9963687256496593E-2</v>
      </c>
    </row>
    <row r="10" spans="2:10" x14ac:dyDescent="0.25">
      <c r="B10" s="8" t="s">
        <v>8</v>
      </c>
      <c r="C10" s="86">
        <v>1.636574074074074E-2</v>
      </c>
      <c r="D10" s="87">
        <f t="shared" si="0"/>
        <v>5.3485645118583801E-2</v>
      </c>
      <c r="E10" s="86"/>
      <c r="F10" s="87"/>
      <c r="G10" s="106"/>
      <c r="H10" s="87"/>
      <c r="I10" s="86">
        <f t="shared" si="1"/>
        <v>1.636574074074074E-2</v>
      </c>
      <c r="J10" s="96">
        <f t="shared" si="2"/>
        <v>5.3485645118583801E-2</v>
      </c>
    </row>
    <row r="11" spans="2:10" x14ac:dyDescent="0.25">
      <c r="B11" s="8" t="s">
        <v>26</v>
      </c>
      <c r="C11" s="86"/>
      <c r="D11" s="87"/>
      <c r="E11" s="86"/>
      <c r="F11" s="87"/>
      <c r="G11" s="106"/>
      <c r="H11" s="87"/>
      <c r="I11" s="86"/>
      <c r="J11" s="96"/>
    </row>
    <row r="12" spans="2:10" x14ac:dyDescent="0.25">
      <c r="B12" s="8" t="s">
        <v>3</v>
      </c>
      <c r="C12" s="86">
        <v>2.4861111111111112E-2</v>
      </c>
      <c r="D12" s="87">
        <f t="shared" si="0"/>
        <v>8.1249763588909479E-2</v>
      </c>
      <c r="E12" s="86"/>
      <c r="F12" s="87"/>
      <c r="G12" s="106"/>
      <c r="H12" s="87"/>
      <c r="I12" s="86">
        <f t="shared" si="1"/>
        <v>2.4861111111111112E-2</v>
      </c>
      <c r="J12" s="96">
        <f t="shared" si="2"/>
        <v>8.1249763588909479E-2</v>
      </c>
    </row>
    <row r="13" spans="2:10" x14ac:dyDescent="0.25">
      <c r="B13" s="8" t="s">
        <v>7</v>
      </c>
      <c r="C13" s="86">
        <v>7.6273148148148142E-3</v>
      </c>
      <c r="D13" s="87">
        <f t="shared" si="0"/>
        <v>2.4927185384120736E-2</v>
      </c>
      <c r="E13" s="86"/>
      <c r="F13" s="87"/>
      <c r="G13" s="106"/>
      <c r="H13" s="87"/>
      <c r="I13" s="86">
        <f t="shared" si="1"/>
        <v>7.6273148148148142E-3</v>
      </c>
      <c r="J13" s="96">
        <f t="shared" si="2"/>
        <v>2.4927185384120736E-2</v>
      </c>
    </row>
    <row r="14" spans="2:10" x14ac:dyDescent="0.25">
      <c r="B14" s="8" t="s">
        <v>2</v>
      </c>
      <c r="C14" s="86">
        <v>1.1921296296296296E-2</v>
      </c>
      <c r="D14" s="87">
        <f t="shared" si="0"/>
        <v>3.8960547717214508E-2</v>
      </c>
      <c r="E14" s="86"/>
      <c r="F14" s="87"/>
      <c r="G14" s="106"/>
      <c r="H14" s="87"/>
      <c r="I14" s="86">
        <f t="shared" si="1"/>
        <v>1.1921296296296296E-2</v>
      </c>
      <c r="J14" s="96">
        <f t="shared" si="2"/>
        <v>3.8960547717214508E-2</v>
      </c>
    </row>
    <row r="15" spans="2:10" x14ac:dyDescent="0.25">
      <c r="B15" s="8" t="s">
        <v>9</v>
      </c>
      <c r="C15" s="86">
        <v>2.3240740740740739E-2</v>
      </c>
      <c r="D15" s="87">
        <f t="shared" si="0"/>
        <v>7.5954155161326919E-2</v>
      </c>
      <c r="E15" s="86"/>
      <c r="F15" s="87"/>
      <c r="G15" s="106"/>
      <c r="H15" s="87"/>
      <c r="I15" s="86">
        <f t="shared" si="1"/>
        <v>2.3240740740740739E-2</v>
      </c>
      <c r="J15" s="96">
        <f t="shared" si="2"/>
        <v>7.5954155161326919E-2</v>
      </c>
    </row>
    <row r="16" spans="2:10" x14ac:dyDescent="0.25">
      <c r="B16" s="8" t="s">
        <v>1</v>
      </c>
      <c r="C16" s="86">
        <v>3.8194444444444454E-2</v>
      </c>
      <c r="D16" s="87">
        <f t="shared" si="0"/>
        <v>0.12482505579301739</v>
      </c>
      <c r="E16" s="86"/>
      <c r="F16" s="87"/>
      <c r="G16" s="106"/>
      <c r="H16" s="87"/>
      <c r="I16" s="86">
        <f t="shared" si="1"/>
        <v>3.8194444444444454E-2</v>
      </c>
      <c r="J16" s="96">
        <f t="shared" si="2"/>
        <v>0.12482505579301739</v>
      </c>
    </row>
    <row r="17" spans="2:14" x14ac:dyDescent="0.25">
      <c r="B17" s="8" t="s">
        <v>27</v>
      </c>
      <c r="C17" s="86">
        <v>4.3981481481481476E-3</v>
      </c>
      <c r="D17" s="87">
        <f t="shared" si="0"/>
        <v>1.4373794303438362E-2</v>
      </c>
      <c r="E17" s="86"/>
      <c r="F17" s="87"/>
      <c r="G17" s="106"/>
      <c r="H17" s="87"/>
      <c r="I17" s="86">
        <f t="shared" si="1"/>
        <v>4.3981481481481476E-3</v>
      </c>
      <c r="J17" s="96">
        <f t="shared" si="2"/>
        <v>1.4373794303438362E-2</v>
      </c>
    </row>
    <row r="18" spans="2:14" x14ac:dyDescent="0.25">
      <c r="B18" s="8" t="s">
        <v>16</v>
      </c>
      <c r="C18" s="86"/>
      <c r="D18" s="87"/>
      <c r="E18" s="86"/>
      <c r="F18" s="87"/>
      <c r="G18" s="106"/>
      <c r="H18" s="87"/>
      <c r="I18" s="86"/>
      <c r="J18" s="96"/>
    </row>
    <row r="19" spans="2:14" x14ac:dyDescent="0.25">
      <c r="B19" s="8" t="s">
        <v>4</v>
      </c>
      <c r="C19" s="86"/>
      <c r="D19" s="87"/>
      <c r="E19" s="86"/>
      <c r="F19" s="87"/>
      <c r="G19" s="106"/>
      <c r="H19" s="87"/>
      <c r="I19" s="86"/>
      <c r="J19" s="96"/>
    </row>
    <row r="20" spans="2:14" x14ac:dyDescent="0.25">
      <c r="B20" s="8" t="s">
        <v>14</v>
      </c>
      <c r="C20" s="86">
        <v>1.8171296296296295E-3</v>
      </c>
      <c r="D20" s="87">
        <f t="shared" si="0"/>
        <v>5.9386465937890072E-3</v>
      </c>
      <c r="E20" s="86"/>
      <c r="F20" s="87"/>
      <c r="G20" s="106"/>
      <c r="H20" s="87"/>
      <c r="I20" s="86">
        <f t="shared" si="1"/>
        <v>1.8171296296296295E-3</v>
      </c>
      <c r="J20" s="96">
        <f t="shared" si="2"/>
        <v>5.9386465937890072E-3</v>
      </c>
    </row>
    <row r="21" spans="2:14" x14ac:dyDescent="0.25">
      <c r="B21" s="8" t="s">
        <v>11</v>
      </c>
      <c r="C21" s="86">
        <v>5.3958333333333323E-2</v>
      </c>
      <c r="D21" s="87">
        <f t="shared" si="0"/>
        <v>0.17634376063849905</v>
      </c>
      <c r="E21" s="86"/>
      <c r="F21" s="87"/>
      <c r="G21" s="106"/>
      <c r="H21" s="87"/>
      <c r="I21" s="86">
        <f t="shared" si="1"/>
        <v>5.3958333333333323E-2</v>
      </c>
      <c r="J21" s="96">
        <f t="shared" si="2"/>
        <v>0.17634376063849905</v>
      </c>
    </row>
    <row r="22" spans="2:14" x14ac:dyDescent="0.25">
      <c r="B22" s="8" t="s">
        <v>15</v>
      </c>
      <c r="C22" s="86">
        <v>4.2303240740740752E-2</v>
      </c>
      <c r="D22" s="87">
        <f t="shared" si="0"/>
        <v>0.13825320573438746</v>
      </c>
      <c r="E22" s="86"/>
      <c r="F22" s="87"/>
      <c r="G22" s="106"/>
      <c r="H22" s="87"/>
      <c r="I22" s="86">
        <f t="shared" si="1"/>
        <v>4.2303240740740752E-2</v>
      </c>
      <c r="J22" s="96">
        <f t="shared" si="2"/>
        <v>0.13825320573438746</v>
      </c>
    </row>
    <row r="23" spans="2:14" s="49" customFormat="1" x14ac:dyDescent="0.25">
      <c r="B23" s="8" t="s">
        <v>94</v>
      </c>
      <c r="C23" s="86">
        <v>3.8124999999999999E-2</v>
      </c>
      <c r="D23" s="87">
        <f t="shared" si="0"/>
        <v>0.12459810114612097</v>
      </c>
      <c r="E23" s="86"/>
      <c r="F23" s="87"/>
      <c r="G23" s="106"/>
      <c r="H23" s="87"/>
      <c r="I23" s="86">
        <f t="shared" si="1"/>
        <v>3.8124999999999999E-2</v>
      </c>
      <c r="J23" s="96">
        <f t="shared" si="2"/>
        <v>0.12459810114612097</v>
      </c>
    </row>
    <row r="24" spans="2:14" x14ac:dyDescent="0.25">
      <c r="B24" s="8" t="s">
        <v>12</v>
      </c>
      <c r="C24" s="86">
        <v>1.1099537037037038E-2</v>
      </c>
      <c r="D24" s="87">
        <f t="shared" si="0"/>
        <v>3.6274917728940502E-2</v>
      </c>
      <c r="E24" s="86"/>
      <c r="F24" s="87"/>
      <c r="G24" s="106"/>
      <c r="H24" s="87"/>
      <c r="I24" s="86">
        <f t="shared" si="1"/>
        <v>1.1099537037037038E-2</v>
      </c>
      <c r="J24" s="96">
        <f t="shared" si="2"/>
        <v>3.6274917728940502E-2</v>
      </c>
      <c r="K24" s="49"/>
      <c r="L24" s="49"/>
      <c r="M24" s="49"/>
      <c r="N24" s="49"/>
    </row>
    <row r="25" spans="2:14" s="50" customFormat="1" x14ac:dyDescent="0.25">
      <c r="B25" s="8" t="s">
        <v>5</v>
      </c>
      <c r="C25" s="86">
        <v>1.8634259259259257E-3</v>
      </c>
      <c r="D25" s="87">
        <f t="shared" si="0"/>
        <v>6.0899496917199373E-3</v>
      </c>
      <c r="E25" s="86"/>
      <c r="F25" s="87"/>
      <c r="G25" s="106"/>
      <c r="H25" s="87"/>
      <c r="I25" s="86">
        <f t="shared" si="1"/>
        <v>1.8634259259259257E-3</v>
      </c>
      <c r="J25" s="96">
        <f t="shared" si="2"/>
        <v>6.0899496917199373E-3</v>
      </c>
      <c r="K25" s="49"/>
      <c r="L25" s="49"/>
      <c r="M25" s="49"/>
      <c r="N25" s="49"/>
    </row>
    <row r="26" spans="2:14" x14ac:dyDescent="0.25">
      <c r="B26" s="8" t="s">
        <v>6</v>
      </c>
      <c r="C26" s="86">
        <v>7.7546296296296304E-4</v>
      </c>
      <c r="D26" s="87">
        <f t="shared" si="0"/>
        <v>2.53432689034308E-3</v>
      </c>
      <c r="E26" s="86"/>
      <c r="F26" s="87"/>
      <c r="G26" s="106"/>
      <c r="H26" s="87"/>
      <c r="I26" s="86">
        <f t="shared" si="1"/>
        <v>7.7546296296296304E-4</v>
      </c>
      <c r="J26" s="96">
        <f t="shared" si="2"/>
        <v>2.53432689034308E-3</v>
      </c>
      <c r="K26" s="49"/>
      <c r="L26" s="49"/>
      <c r="M26" s="49"/>
      <c r="N26" s="49"/>
    </row>
    <row r="27" spans="2:14" x14ac:dyDescent="0.25">
      <c r="B27" s="8" t="s">
        <v>108</v>
      </c>
      <c r="C27" s="86">
        <v>2.9976851851851848E-3</v>
      </c>
      <c r="D27" s="87">
        <f t="shared" si="0"/>
        <v>9.7968755910277251E-3</v>
      </c>
      <c r="E27" s="86"/>
      <c r="F27" s="87"/>
      <c r="G27" s="106"/>
      <c r="H27" s="86"/>
      <c r="I27" s="86">
        <f t="shared" si="1"/>
        <v>2.9976851851851848E-3</v>
      </c>
      <c r="J27" s="96">
        <f t="shared" si="2"/>
        <v>9.7968755910277251E-3</v>
      </c>
      <c r="K27" s="49"/>
      <c r="L27" s="49"/>
      <c r="M27" s="49"/>
      <c r="N27" s="49"/>
    </row>
    <row r="28" spans="2:14" x14ac:dyDescent="0.25">
      <c r="B28" s="8" t="s">
        <v>17</v>
      </c>
      <c r="C28" s="86">
        <v>1.9675925925925924E-3</v>
      </c>
      <c r="D28" s="87">
        <f t="shared" si="0"/>
        <v>6.4303816620645306E-3</v>
      </c>
      <c r="E28" s="86"/>
      <c r="F28" s="87"/>
      <c r="G28" s="86"/>
      <c r="H28" s="87"/>
      <c r="I28" s="86">
        <f t="shared" si="1"/>
        <v>1.9675925925925924E-3</v>
      </c>
      <c r="J28" s="96">
        <f t="shared" si="2"/>
        <v>6.4303816620645306E-3</v>
      </c>
      <c r="K28" s="49"/>
      <c r="L28" s="49"/>
      <c r="M28" s="49"/>
      <c r="N28" s="49"/>
    </row>
    <row r="29" spans="2:14" x14ac:dyDescent="0.25">
      <c r="B29" s="8"/>
      <c r="C29" s="132"/>
      <c r="D29" s="91"/>
      <c r="E29" s="90"/>
      <c r="F29" s="91"/>
      <c r="G29" s="90"/>
      <c r="H29" s="90"/>
      <c r="I29" s="90"/>
      <c r="J29" s="96"/>
      <c r="K29" s="49"/>
      <c r="L29" s="49"/>
      <c r="M29" s="49"/>
      <c r="N29" s="49"/>
    </row>
    <row r="30" spans="2:14" s="49" customFormat="1" x14ac:dyDescent="0.25">
      <c r="B30" s="53" t="s">
        <v>29</v>
      </c>
      <c r="C30" s="92">
        <f t="shared" ref="C30:J30" si="3">SUM(C7:C28)</f>
        <v>0.3059837962962963</v>
      </c>
      <c r="D30" s="133">
        <f t="shared" si="3"/>
        <v>1</v>
      </c>
      <c r="E30" s="92"/>
      <c r="F30" s="133"/>
      <c r="G30" s="92"/>
      <c r="H30" s="133"/>
      <c r="I30" s="92">
        <f t="shared" si="3"/>
        <v>0.3059837962962963</v>
      </c>
      <c r="J30" s="134">
        <f t="shared" si="3"/>
        <v>1</v>
      </c>
    </row>
    <row r="31" spans="2:14" s="49" customFormat="1" x14ac:dyDescent="0.25">
      <c r="B31" s="60"/>
      <c r="C31" s="61"/>
      <c r="D31" s="61"/>
      <c r="E31" s="61"/>
      <c r="F31" s="61"/>
      <c r="G31" s="61"/>
      <c r="H31" s="61"/>
      <c r="I31" s="61"/>
      <c r="J31" s="62"/>
    </row>
    <row r="32" spans="2:14" s="50" customFormat="1" ht="114" customHeight="1" thickBot="1" x14ac:dyDescent="0.3">
      <c r="B32" s="169" t="s">
        <v>132</v>
      </c>
      <c r="C32" s="170"/>
      <c r="D32" s="170"/>
      <c r="E32" s="170"/>
      <c r="F32" s="170"/>
      <c r="G32" s="170"/>
      <c r="H32" s="170"/>
      <c r="I32" s="170"/>
      <c r="J32" s="171"/>
      <c r="K32" s="49"/>
      <c r="L32" s="49"/>
      <c r="M32" s="49"/>
      <c r="N32" s="49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&amp;R32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A4" zoomScale="110" zoomScaleNormal="110" zoomScaleSheetLayoutView="100" zoomScalePageLayoutView="110" workbookViewId="0">
      <selection activeCell="L7" sqref="L7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172" t="s">
        <v>49</v>
      </c>
      <c r="C3" s="173"/>
      <c r="D3" s="173"/>
      <c r="E3" s="173"/>
      <c r="F3" s="174"/>
    </row>
    <row r="4" spans="2:6" x14ac:dyDescent="0.25">
      <c r="B4" s="175" t="s">
        <v>131</v>
      </c>
      <c r="C4" s="176"/>
      <c r="D4" s="176"/>
      <c r="E4" s="176"/>
      <c r="F4" s="177"/>
    </row>
    <row r="5" spans="2:6" x14ac:dyDescent="0.25">
      <c r="B5" s="42"/>
      <c r="C5" s="180" t="s">
        <v>50</v>
      </c>
      <c r="D5" s="176"/>
      <c r="E5" s="180" t="s">
        <v>51</v>
      </c>
      <c r="F5" s="177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135"/>
      <c r="D7" s="87"/>
      <c r="E7" s="86"/>
      <c r="F7" s="96"/>
    </row>
    <row r="8" spans="2:6" x14ac:dyDescent="0.25">
      <c r="B8" s="8" t="s">
        <v>13</v>
      </c>
      <c r="C8" s="135">
        <v>3.7962962962962959E-3</v>
      </c>
      <c r="D8" s="87">
        <f t="shared" ref="D8:D15" si="0">C8/$C$30</f>
        <v>9.8542887186420305E-3</v>
      </c>
      <c r="E8" s="86">
        <v>1.8171296296296297E-3</v>
      </c>
      <c r="F8" s="96">
        <f t="shared" ref="F8:F28" si="1">E8/$E$30</f>
        <v>1.0131646876613319E-2</v>
      </c>
    </row>
    <row r="9" spans="2:6" x14ac:dyDescent="0.25">
      <c r="B9" s="8" t="s">
        <v>0</v>
      </c>
      <c r="C9" s="135">
        <v>6.4525462962962965E-2</v>
      </c>
      <c r="D9" s="87">
        <f t="shared" si="0"/>
        <v>0.16749286465374794</v>
      </c>
      <c r="E9" s="86">
        <v>1.4456018518518519E-2</v>
      </c>
      <c r="F9" s="96">
        <f t="shared" si="1"/>
        <v>8.0601445534331448E-2</v>
      </c>
    </row>
    <row r="10" spans="2:6" x14ac:dyDescent="0.25">
      <c r="B10" s="8" t="s">
        <v>8</v>
      </c>
      <c r="C10" s="135">
        <v>5.9606481481481481E-3</v>
      </c>
      <c r="D10" s="87">
        <f t="shared" si="0"/>
        <v>1.5472435030794653E-2</v>
      </c>
      <c r="E10" s="86">
        <v>2.4189814814814812E-3</v>
      </c>
      <c r="F10" s="96">
        <f t="shared" si="1"/>
        <v>1.3487351574599895E-2</v>
      </c>
    </row>
    <row r="11" spans="2:6" x14ac:dyDescent="0.25">
      <c r="B11" s="8" t="s">
        <v>26</v>
      </c>
      <c r="C11" s="135"/>
      <c r="D11" s="87"/>
      <c r="E11" s="86"/>
      <c r="F11" s="96"/>
    </row>
    <row r="12" spans="2:6" x14ac:dyDescent="0.25">
      <c r="B12" s="8" t="s">
        <v>3</v>
      </c>
      <c r="C12" s="135">
        <v>0.13599537037037038</v>
      </c>
      <c r="D12" s="87">
        <f t="shared" si="0"/>
        <v>0.35301186720745081</v>
      </c>
      <c r="E12" s="86">
        <v>2.7997685185185184E-2</v>
      </c>
      <c r="F12" s="96">
        <f t="shared" si="1"/>
        <v>0.15610480123902942</v>
      </c>
    </row>
    <row r="13" spans="2:6" x14ac:dyDescent="0.25">
      <c r="B13" s="8" t="s">
        <v>7</v>
      </c>
      <c r="C13" s="135">
        <v>2.7303240740740736E-2</v>
      </c>
      <c r="D13" s="87">
        <f t="shared" si="0"/>
        <v>7.0872765509989472E-2</v>
      </c>
      <c r="E13" s="86">
        <v>3.6817129629629637E-2</v>
      </c>
      <c r="F13" s="96">
        <f t="shared" si="1"/>
        <v>0.20527878162106356</v>
      </c>
    </row>
    <row r="14" spans="2:6" x14ac:dyDescent="0.25">
      <c r="B14" s="8" t="s">
        <v>2</v>
      </c>
      <c r="C14" s="135">
        <v>1.082175925925926E-2</v>
      </c>
      <c r="D14" s="87">
        <f t="shared" si="0"/>
        <v>2.809073156076311E-2</v>
      </c>
      <c r="E14" s="86"/>
      <c r="F14" s="96"/>
    </row>
    <row r="15" spans="2:6" x14ac:dyDescent="0.25">
      <c r="B15" s="8" t="s">
        <v>9</v>
      </c>
      <c r="C15" s="135">
        <v>7.4652777777777781E-3</v>
      </c>
      <c r="D15" s="87">
        <f t="shared" si="0"/>
        <v>1.9378098242451555E-2</v>
      </c>
      <c r="E15" s="86"/>
      <c r="F15" s="96"/>
    </row>
    <row r="16" spans="2:6" x14ac:dyDescent="0.25">
      <c r="B16" s="8" t="s">
        <v>1</v>
      </c>
      <c r="C16" s="135"/>
      <c r="D16" s="87"/>
      <c r="E16" s="86">
        <v>2.3495370370370371E-3</v>
      </c>
      <c r="F16" s="96">
        <f t="shared" si="1"/>
        <v>1.3100154878678369E-2</v>
      </c>
    </row>
    <row r="17" spans="2:6" x14ac:dyDescent="0.25">
      <c r="B17" s="8" t="s">
        <v>27</v>
      </c>
      <c r="C17" s="135">
        <v>3.1655092592592596E-2</v>
      </c>
      <c r="D17" s="87">
        <f t="shared" ref="D17:D24" si="2">C17/$C$30</f>
        <v>8.2169145260627921E-2</v>
      </c>
      <c r="E17" s="86">
        <v>7.7199074074074071E-3</v>
      </c>
      <c r="F17" s="96">
        <f t="shared" si="1"/>
        <v>4.3043366029943214E-2</v>
      </c>
    </row>
    <row r="18" spans="2:6" x14ac:dyDescent="0.25">
      <c r="B18" s="8" t="s">
        <v>16</v>
      </c>
      <c r="C18" s="135"/>
      <c r="D18" s="87"/>
      <c r="E18" s="86"/>
      <c r="F18" s="96"/>
    </row>
    <row r="19" spans="2:6" x14ac:dyDescent="0.25">
      <c r="B19" s="8" t="s">
        <v>4</v>
      </c>
      <c r="C19" s="135">
        <v>7.8240740740740736E-3</v>
      </c>
      <c r="D19" s="87">
        <f t="shared" ref="D19:D22" si="3">C19/$C$30</f>
        <v>2.0309448700615892E-2</v>
      </c>
      <c r="E19" s="86">
        <v>1.5856481481481478E-2</v>
      </c>
      <c r="F19" s="96">
        <f t="shared" si="1"/>
        <v>8.8409912235415583E-2</v>
      </c>
    </row>
    <row r="20" spans="2:6" x14ac:dyDescent="0.25">
      <c r="B20" s="8" t="s">
        <v>14</v>
      </c>
      <c r="C20" s="135">
        <v>1.3668981481481482E-2</v>
      </c>
      <c r="D20" s="87">
        <f t="shared" si="3"/>
        <v>3.5481448099744628E-2</v>
      </c>
      <c r="E20" s="86">
        <v>9.9537037037037025E-3</v>
      </c>
      <c r="F20" s="96">
        <f t="shared" si="1"/>
        <v>5.5498193082085694E-2</v>
      </c>
    </row>
    <row r="21" spans="2:6" x14ac:dyDescent="0.25">
      <c r="B21" s="8" t="s">
        <v>11</v>
      </c>
      <c r="C21" s="135">
        <v>3.950231481481481E-2</v>
      </c>
      <c r="D21" s="87">
        <f t="shared" si="3"/>
        <v>0.10253868108757698</v>
      </c>
      <c r="E21" s="86">
        <v>1.8298611111111109E-2</v>
      </c>
      <c r="F21" s="96">
        <f t="shared" si="1"/>
        <v>0.10202632937532266</v>
      </c>
    </row>
    <row r="22" spans="2:6" x14ac:dyDescent="0.25">
      <c r="B22" s="8" t="s">
        <v>15</v>
      </c>
      <c r="C22" s="135">
        <v>6.4351851851851853E-3</v>
      </c>
      <c r="D22" s="87">
        <f t="shared" si="3"/>
        <v>1.6704221120624908E-2</v>
      </c>
      <c r="E22" s="86">
        <v>9.1550925925925914E-3</v>
      </c>
      <c r="F22" s="96">
        <f t="shared" si="1"/>
        <v>5.1045431078988124E-2</v>
      </c>
    </row>
    <row r="23" spans="2:6" s="49" customFormat="1" x14ac:dyDescent="0.25">
      <c r="B23" s="8" t="s">
        <v>94</v>
      </c>
      <c r="C23" s="135">
        <v>2.403935185185185E-2</v>
      </c>
      <c r="D23" s="87">
        <f t="shared" si="2"/>
        <v>6.2400480697010659E-2</v>
      </c>
      <c r="E23" s="86">
        <v>1.9386574074074073E-2</v>
      </c>
      <c r="F23" s="96">
        <f t="shared" si="1"/>
        <v>0.10809241094475994</v>
      </c>
    </row>
    <row r="24" spans="2:6" x14ac:dyDescent="0.25">
      <c r="B24" s="8" t="s">
        <v>12</v>
      </c>
      <c r="C24" s="135">
        <v>4.7337962962962958E-3</v>
      </c>
      <c r="D24" s="87">
        <f t="shared" si="2"/>
        <v>1.2287817335135946E-2</v>
      </c>
      <c r="E24" s="86">
        <v>6.6550925925925918E-3</v>
      </c>
      <c r="F24" s="96">
        <f t="shared" si="1"/>
        <v>3.7106350025813112E-2</v>
      </c>
    </row>
    <row r="25" spans="2:6" s="50" customFormat="1" x14ac:dyDescent="0.25">
      <c r="B25" s="8" t="s">
        <v>5</v>
      </c>
      <c r="C25" s="135"/>
      <c r="D25" s="87"/>
      <c r="E25" s="86"/>
      <c r="F25" s="96"/>
    </row>
    <row r="26" spans="2:6" x14ac:dyDescent="0.25">
      <c r="B26" s="8" t="s">
        <v>6</v>
      </c>
      <c r="C26" s="135">
        <v>1.5162037037037036E-3</v>
      </c>
      <c r="D26" s="87">
        <f t="shared" ref="D26" si="4">C26/$C$30</f>
        <v>3.9357067748234942E-3</v>
      </c>
      <c r="E26" s="86">
        <v>3.2870370370370371E-3</v>
      </c>
      <c r="F26" s="96">
        <f t="shared" si="1"/>
        <v>1.8327310273618998E-2</v>
      </c>
    </row>
    <row r="27" spans="2:6" x14ac:dyDescent="0.25">
      <c r="B27" s="8" t="s">
        <v>108</v>
      </c>
      <c r="C27" s="135"/>
      <c r="D27" s="87"/>
      <c r="E27" s="86"/>
      <c r="F27" s="96"/>
    </row>
    <row r="28" spans="2:6" x14ac:dyDescent="0.25">
      <c r="B28" s="8" t="s">
        <v>17</v>
      </c>
      <c r="C28" s="135"/>
      <c r="D28" s="87"/>
      <c r="E28" s="86">
        <v>3.1828703703703706E-3</v>
      </c>
      <c r="F28" s="96">
        <f t="shared" si="1"/>
        <v>1.774651522973671E-2</v>
      </c>
    </row>
    <row r="29" spans="2:6" x14ac:dyDescent="0.25">
      <c r="B29" s="8"/>
      <c r="C29" s="90"/>
      <c r="D29" s="90"/>
      <c r="E29" s="90"/>
      <c r="F29" s="96"/>
    </row>
    <row r="30" spans="2:6" x14ac:dyDescent="0.25">
      <c r="B30" s="53" t="s">
        <v>29</v>
      </c>
      <c r="C30" s="94">
        <f>SUM(C7:C28)</f>
        <v>0.38524305555555555</v>
      </c>
      <c r="D30" s="136">
        <f>SUM(D7:D28)</f>
        <v>0.99999999999999989</v>
      </c>
      <c r="E30" s="94">
        <f>SUM(E7:E28)</f>
        <v>0.17935185185185185</v>
      </c>
      <c r="F30" s="137">
        <f>SUM(F7:F28)</f>
        <v>1.0000000000000002</v>
      </c>
    </row>
    <row r="31" spans="2:6" x14ac:dyDescent="0.25">
      <c r="B31" s="69"/>
      <c r="C31" s="27"/>
      <c r="D31" s="52"/>
      <c r="E31" s="52"/>
      <c r="F31" s="48"/>
    </row>
    <row r="32" spans="2:6" ht="81.95" customHeight="1" thickBot="1" x14ac:dyDescent="0.3">
      <c r="B32" s="182" t="s">
        <v>134</v>
      </c>
      <c r="C32" s="183"/>
      <c r="D32" s="183"/>
      <c r="E32" s="183"/>
      <c r="F32" s="18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&amp;R33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L7" sqref="L7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185" t="s">
        <v>95</v>
      </c>
      <c r="C3" s="186"/>
      <c r="D3" s="186"/>
      <c r="E3" s="186"/>
      <c r="F3" s="187"/>
    </row>
    <row r="4" spans="2:6" x14ac:dyDescent="0.25">
      <c r="B4" s="188" t="s">
        <v>131</v>
      </c>
      <c r="C4" s="181"/>
      <c r="D4" s="181"/>
      <c r="E4" s="181"/>
      <c r="F4" s="189"/>
    </row>
    <row r="5" spans="2:6" x14ac:dyDescent="0.25">
      <c r="B5" s="73"/>
      <c r="C5" s="178" t="s">
        <v>56</v>
      </c>
      <c r="D5" s="181"/>
      <c r="E5" s="178" t="s">
        <v>57</v>
      </c>
      <c r="F5" s="189"/>
    </row>
    <row r="6" spans="2:6" x14ac:dyDescent="0.25">
      <c r="B6" s="3" t="s">
        <v>23</v>
      </c>
      <c r="C6" s="74" t="s">
        <v>24</v>
      </c>
      <c r="D6" s="74" t="s">
        <v>25</v>
      </c>
      <c r="E6" s="74" t="s">
        <v>24</v>
      </c>
      <c r="F6" s="75" t="s">
        <v>25</v>
      </c>
    </row>
    <row r="7" spans="2:6" x14ac:dyDescent="0.25">
      <c r="B7" s="8" t="s">
        <v>10</v>
      </c>
      <c r="C7" s="47"/>
      <c r="D7" s="59"/>
      <c r="E7" s="47"/>
      <c r="F7" s="48"/>
    </row>
    <row r="8" spans="2:6" x14ac:dyDescent="0.25">
      <c r="B8" s="8" t="s">
        <v>13</v>
      </c>
      <c r="C8" s="47"/>
      <c r="D8" s="59"/>
      <c r="E8" s="47"/>
      <c r="F8" s="48"/>
    </row>
    <row r="9" spans="2:6" x14ac:dyDescent="0.25">
      <c r="B9" s="8" t="s">
        <v>0</v>
      </c>
      <c r="C9" s="86"/>
      <c r="D9" s="138"/>
      <c r="E9" s="47"/>
      <c r="F9" s="48"/>
    </row>
    <row r="10" spans="2:6" x14ac:dyDescent="0.25">
      <c r="B10" s="8" t="s">
        <v>8</v>
      </c>
      <c r="C10" s="86"/>
      <c r="D10" s="138"/>
      <c r="E10" s="47"/>
      <c r="F10" s="48"/>
    </row>
    <row r="11" spans="2:6" x14ac:dyDescent="0.25">
      <c r="B11" s="8" t="s">
        <v>26</v>
      </c>
      <c r="C11" s="86"/>
      <c r="D11" s="138"/>
      <c r="E11" s="47"/>
      <c r="F11" s="48"/>
    </row>
    <row r="12" spans="2:6" x14ac:dyDescent="0.25">
      <c r="B12" s="8" t="s">
        <v>3</v>
      </c>
      <c r="C12" s="86"/>
      <c r="D12" s="138"/>
      <c r="E12" s="47"/>
      <c r="F12" s="48"/>
    </row>
    <row r="13" spans="2:6" x14ac:dyDescent="0.25">
      <c r="B13" s="8" t="s">
        <v>7</v>
      </c>
      <c r="C13" s="86"/>
      <c r="D13" s="138"/>
      <c r="E13" s="47"/>
      <c r="F13" s="48"/>
    </row>
    <row r="14" spans="2:6" x14ac:dyDescent="0.25">
      <c r="B14" s="8" t="s">
        <v>2</v>
      </c>
      <c r="C14" s="86"/>
      <c r="D14" s="138"/>
      <c r="E14" s="47"/>
      <c r="F14" s="48"/>
    </row>
    <row r="15" spans="2:6" x14ac:dyDescent="0.25">
      <c r="B15" s="8" t="s">
        <v>9</v>
      </c>
      <c r="C15" s="86">
        <v>2.0717592592592593E-3</v>
      </c>
      <c r="D15" s="138">
        <f>C15/C30</f>
        <v>1</v>
      </c>
      <c r="E15" s="47"/>
      <c r="F15" s="48"/>
    </row>
    <row r="16" spans="2:6" x14ac:dyDescent="0.25">
      <c r="B16" s="8" t="s">
        <v>1</v>
      </c>
      <c r="C16" s="86"/>
      <c r="D16" s="138"/>
      <c r="E16" s="47"/>
      <c r="F16" s="48"/>
    </row>
    <row r="17" spans="2:6" x14ac:dyDescent="0.25">
      <c r="B17" s="8" t="s">
        <v>27</v>
      </c>
      <c r="C17" s="86"/>
      <c r="D17" s="138"/>
      <c r="E17" s="47"/>
      <c r="F17" s="48"/>
    </row>
    <row r="18" spans="2:6" x14ac:dyDescent="0.25">
      <c r="B18" s="8" t="s">
        <v>16</v>
      </c>
      <c r="C18" s="86"/>
      <c r="D18" s="138"/>
      <c r="E18" s="47"/>
      <c r="F18" s="48"/>
    </row>
    <row r="19" spans="2:6" x14ac:dyDescent="0.25">
      <c r="B19" s="8" t="s">
        <v>4</v>
      </c>
      <c r="C19" s="86"/>
      <c r="D19" s="138"/>
      <c r="E19" s="47"/>
      <c r="F19" s="48"/>
    </row>
    <row r="20" spans="2:6" x14ac:dyDescent="0.25">
      <c r="B20" s="8" t="s">
        <v>14</v>
      </c>
      <c r="C20" s="86"/>
      <c r="D20" s="138"/>
      <c r="E20" s="47"/>
      <c r="F20" s="48"/>
    </row>
    <row r="21" spans="2:6" x14ac:dyDescent="0.25">
      <c r="B21" s="8" t="s">
        <v>11</v>
      </c>
      <c r="C21" s="86"/>
      <c r="D21" s="138"/>
      <c r="E21" s="47"/>
      <c r="F21" s="48"/>
    </row>
    <row r="22" spans="2:6" x14ac:dyDescent="0.25">
      <c r="B22" s="8" t="s">
        <v>15</v>
      </c>
      <c r="C22" s="86"/>
      <c r="D22" s="138"/>
      <c r="E22" s="47"/>
      <c r="F22" s="48"/>
    </row>
    <row r="23" spans="2:6" s="49" customFormat="1" x14ac:dyDescent="0.25">
      <c r="B23" s="8" t="s">
        <v>94</v>
      </c>
      <c r="C23" s="86"/>
      <c r="D23" s="138"/>
      <c r="E23" s="47"/>
      <c r="F23" s="48"/>
    </row>
    <row r="24" spans="2:6" x14ac:dyDescent="0.25">
      <c r="B24" s="8" t="s">
        <v>12</v>
      </c>
      <c r="C24" s="86"/>
      <c r="D24" s="138"/>
      <c r="E24" s="47"/>
      <c r="F24" s="48"/>
    </row>
    <row r="25" spans="2:6" s="50" customFormat="1" x14ac:dyDescent="0.25">
      <c r="B25" s="8" t="s">
        <v>5</v>
      </c>
      <c r="C25" s="86"/>
      <c r="D25" s="138"/>
      <c r="E25" s="47"/>
      <c r="F25" s="48"/>
    </row>
    <row r="26" spans="2:6" x14ac:dyDescent="0.25">
      <c r="B26" s="8" t="s">
        <v>6</v>
      </c>
      <c r="C26" s="106"/>
      <c r="D26" s="138"/>
      <c r="E26" s="47"/>
      <c r="F26" s="48"/>
    </row>
    <row r="27" spans="2:6" x14ac:dyDescent="0.25">
      <c r="B27" s="8" t="s">
        <v>108</v>
      </c>
      <c r="C27" s="106"/>
      <c r="D27" s="138"/>
      <c r="E27" s="47"/>
      <c r="F27" s="48"/>
    </row>
    <row r="28" spans="2:6" x14ac:dyDescent="0.25">
      <c r="B28" s="8" t="s">
        <v>17</v>
      </c>
      <c r="C28" s="106"/>
      <c r="D28" s="138"/>
      <c r="E28" s="47"/>
      <c r="F28" s="48"/>
    </row>
    <row r="29" spans="2:6" x14ac:dyDescent="0.25">
      <c r="B29" s="8"/>
      <c r="C29" s="106"/>
      <c r="D29" s="86"/>
      <c r="E29" s="47"/>
      <c r="F29" s="48"/>
    </row>
    <row r="30" spans="2:6" x14ac:dyDescent="0.25">
      <c r="B30" s="53" t="s">
        <v>29</v>
      </c>
      <c r="C30" s="94">
        <f>C15</f>
        <v>2.0717592592592593E-3</v>
      </c>
      <c r="D30" s="136">
        <f>D15</f>
        <v>1</v>
      </c>
      <c r="E30" s="66"/>
      <c r="F30" s="68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190" t="s">
        <v>135</v>
      </c>
      <c r="C32" s="191"/>
      <c r="D32" s="191"/>
      <c r="E32" s="191"/>
      <c r="F32" s="192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&amp;R36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L7" sqref="L7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193" t="s">
        <v>96</v>
      </c>
      <c r="C3" s="194"/>
      <c r="D3" s="194"/>
      <c r="E3" s="194"/>
      <c r="F3" s="195"/>
    </row>
    <row r="4" spans="2:6" x14ac:dyDescent="0.25">
      <c r="B4" s="175" t="s">
        <v>131</v>
      </c>
      <c r="C4" s="176"/>
      <c r="D4" s="176"/>
      <c r="E4" s="176"/>
      <c r="F4" s="177"/>
    </row>
    <row r="5" spans="2:6" x14ac:dyDescent="0.25">
      <c r="B5" s="42"/>
      <c r="C5" s="180" t="s">
        <v>64</v>
      </c>
      <c r="D5" s="176"/>
      <c r="E5" s="196" t="s">
        <v>65</v>
      </c>
      <c r="F5" s="197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86"/>
      <c r="D7" s="87"/>
      <c r="E7" s="47"/>
      <c r="F7" s="48"/>
    </row>
    <row r="8" spans="2:6" x14ac:dyDescent="0.25">
      <c r="B8" s="8" t="s">
        <v>13</v>
      </c>
      <c r="C8" s="86"/>
      <c r="D8" s="87"/>
      <c r="E8" s="47"/>
      <c r="F8" s="48"/>
    </row>
    <row r="9" spans="2:6" x14ac:dyDescent="0.25">
      <c r="B9" s="8" t="s">
        <v>0</v>
      </c>
      <c r="C9" s="86"/>
      <c r="D9" s="87"/>
      <c r="E9" s="47"/>
      <c r="F9" s="48"/>
    </row>
    <row r="10" spans="2:6" x14ac:dyDescent="0.25">
      <c r="B10" s="8" t="s">
        <v>8</v>
      </c>
      <c r="C10" s="86"/>
      <c r="D10" s="87"/>
      <c r="E10" s="47"/>
      <c r="F10" s="48"/>
    </row>
    <row r="11" spans="2:6" x14ac:dyDescent="0.25">
      <c r="B11" s="8" t="s">
        <v>26</v>
      </c>
      <c r="C11" s="86"/>
      <c r="D11" s="87"/>
      <c r="E11" s="47"/>
      <c r="F11" s="48"/>
    </row>
    <row r="12" spans="2:6" x14ac:dyDescent="0.25">
      <c r="B12" s="8" t="s">
        <v>3</v>
      </c>
      <c r="C12" s="86"/>
      <c r="D12" s="87"/>
      <c r="E12" s="47"/>
      <c r="F12" s="48"/>
    </row>
    <row r="13" spans="2:6" x14ac:dyDescent="0.25">
      <c r="B13" s="8" t="s">
        <v>7</v>
      </c>
      <c r="C13" s="86"/>
      <c r="D13" s="87"/>
      <c r="E13" s="47"/>
      <c r="F13" s="48"/>
    </row>
    <row r="14" spans="2:6" x14ac:dyDescent="0.25">
      <c r="B14" s="8" t="s">
        <v>2</v>
      </c>
      <c r="C14" s="86"/>
      <c r="D14" s="87"/>
      <c r="E14" s="47"/>
      <c r="F14" s="48"/>
    </row>
    <row r="15" spans="2:6" x14ac:dyDescent="0.25">
      <c r="B15" s="8" t="s">
        <v>9</v>
      </c>
      <c r="C15" s="86"/>
      <c r="D15" s="87"/>
      <c r="E15" s="47"/>
      <c r="F15" s="48"/>
    </row>
    <row r="16" spans="2:6" x14ac:dyDescent="0.25">
      <c r="B16" s="8" t="s">
        <v>1</v>
      </c>
      <c r="C16" s="86"/>
      <c r="D16" s="87"/>
      <c r="E16" s="47"/>
      <c r="F16" s="48"/>
    </row>
    <row r="17" spans="2:6" x14ac:dyDescent="0.25">
      <c r="B17" s="8" t="s">
        <v>27</v>
      </c>
      <c r="C17" s="86"/>
      <c r="D17" s="87"/>
      <c r="E17" s="47"/>
      <c r="F17" s="48"/>
    </row>
    <row r="18" spans="2:6" x14ac:dyDescent="0.25">
      <c r="B18" s="8" t="s">
        <v>16</v>
      </c>
      <c r="C18" s="86"/>
      <c r="D18" s="87"/>
      <c r="E18" s="47"/>
      <c r="F18" s="48"/>
    </row>
    <row r="19" spans="2:6" x14ac:dyDescent="0.25">
      <c r="B19" s="8" t="s">
        <v>4</v>
      </c>
      <c r="C19" s="106"/>
      <c r="D19" s="87"/>
      <c r="E19" s="47"/>
      <c r="F19" s="48"/>
    </row>
    <row r="20" spans="2:6" x14ac:dyDescent="0.25">
      <c r="B20" s="8" t="s">
        <v>14</v>
      </c>
      <c r="C20" s="106"/>
      <c r="D20" s="87"/>
      <c r="E20" s="47"/>
      <c r="F20" s="48"/>
    </row>
    <row r="21" spans="2:6" x14ac:dyDescent="0.25">
      <c r="B21" s="8" t="s">
        <v>11</v>
      </c>
      <c r="C21" s="106"/>
      <c r="D21" s="87"/>
      <c r="E21" s="47"/>
      <c r="F21" s="48"/>
    </row>
    <row r="22" spans="2:6" x14ac:dyDescent="0.25">
      <c r="B22" s="8" t="s">
        <v>15</v>
      </c>
      <c r="C22" s="106"/>
      <c r="D22" s="87"/>
      <c r="E22" s="47"/>
      <c r="F22" s="48"/>
    </row>
    <row r="23" spans="2:6" s="49" customFormat="1" x14ac:dyDescent="0.25">
      <c r="B23" s="8" t="s">
        <v>94</v>
      </c>
      <c r="C23" s="106"/>
      <c r="D23" s="87"/>
      <c r="E23" s="54"/>
      <c r="F23" s="58"/>
    </row>
    <row r="24" spans="2:6" x14ac:dyDescent="0.25">
      <c r="B24" s="8" t="s">
        <v>12</v>
      </c>
      <c r="C24" s="106"/>
      <c r="D24" s="138"/>
      <c r="E24" s="45"/>
      <c r="F24" s="72"/>
    </row>
    <row r="25" spans="2:6" s="50" customFormat="1" x14ac:dyDescent="0.25">
      <c r="B25" s="8" t="s">
        <v>5</v>
      </c>
      <c r="C25" s="106"/>
      <c r="D25" s="138"/>
      <c r="E25" s="43"/>
      <c r="F25" s="44"/>
    </row>
    <row r="26" spans="2:6" x14ac:dyDescent="0.25">
      <c r="B26" s="8" t="s">
        <v>6</v>
      </c>
      <c r="C26" s="106"/>
      <c r="D26" s="138"/>
      <c r="E26" s="47"/>
      <c r="F26" s="48"/>
    </row>
    <row r="27" spans="2:6" x14ac:dyDescent="0.25">
      <c r="B27" s="8" t="s">
        <v>108</v>
      </c>
      <c r="C27" s="106"/>
      <c r="D27" s="86"/>
      <c r="E27" s="47"/>
      <c r="F27" s="48"/>
    </row>
    <row r="28" spans="2:6" x14ac:dyDescent="0.25">
      <c r="B28" s="8" t="s">
        <v>17</v>
      </c>
      <c r="C28" s="106"/>
      <c r="D28" s="86"/>
      <c r="E28" s="47"/>
      <c r="F28" s="48"/>
    </row>
    <row r="29" spans="2:6" x14ac:dyDescent="0.25">
      <c r="B29" s="8"/>
      <c r="C29" s="107"/>
      <c r="D29" s="90"/>
      <c r="E29" s="52"/>
      <c r="F29" s="48"/>
    </row>
    <row r="30" spans="2:6" x14ac:dyDescent="0.25">
      <c r="B30" s="53" t="s">
        <v>29</v>
      </c>
      <c r="C30" s="94"/>
      <c r="D30" s="136"/>
      <c r="E30" s="47"/>
      <c r="F30" s="48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190" t="s">
        <v>105</v>
      </c>
      <c r="C32" s="198"/>
      <c r="D32" s="198"/>
      <c r="E32" s="198"/>
      <c r="F32" s="199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&amp;R40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7"/>
  <sheetViews>
    <sheetView zoomScale="110" zoomScaleNormal="110" zoomScaleSheetLayoutView="100" zoomScalePageLayoutView="110" workbookViewId="0">
      <selection activeCell="L7" sqref="L7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0" width="10.85546875" style="34" customWidth="1"/>
    <col min="11" max="16384" width="8.85546875" style="34"/>
  </cols>
  <sheetData>
    <row r="1" spans="2:10" s="21" customFormat="1" x14ac:dyDescent="0.25"/>
    <row r="2" spans="2:10" s="21" customFormat="1" ht="15.75" thickBot="1" x14ac:dyDescent="0.3"/>
    <row r="3" spans="2:10" s="21" customFormat="1" x14ac:dyDescent="0.25">
      <c r="B3" s="159" t="s">
        <v>33</v>
      </c>
      <c r="C3" s="160"/>
      <c r="D3" s="160"/>
      <c r="E3" s="160"/>
      <c r="F3" s="161"/>
      <c r="G3" s="160"/>
      <c r="H3" s="160"/>
      <c r="I3" s="160"/>
      <c r="J3" s="161"/>
    </row>
    <row r="4" spans="2:10" s="21" customFormat="1" x14ac:dyDescent="0.25">
      <c r="B4" s="147" t="s">
        <v>131</v>
      </c>
      <c r="C4" s="148"/>
      <c r="D4" s="148"/>
      <c r="E4" s="148"/>
      <c r="F4" s="148"/>
      <c r="G4" s="148"/>
      <c r="H4" s="148"/>
      <c r="I4" s="148"/>
      <c r="J4" s="149"/>
    </row>
    <row r="5" spans="2:10" s="21" customFormat="1" x14ac:dyDescent="0.25">
      <c r="B5" s="22"/>
      <c r="C5" s="162" t="s">
        <v>19</v>
      </c>
      <c r="D5" s="162"/>
      <c r="E5" s="162" t="s">
        <v>20</v>
      </c>
      <c r="F5" s="162"/>
      <c r="G5" s="162" t="s">
        <v>21</v>
      </c>
      <c r="H5" s="162"/>
      <c r="I5" s="163" t="s">
        <v>22</v>
      </c>
      <c r="J5" s="164"/>
    </row>
    <row r="6" spans="2:10" s="21" customFormat="1" x14ac:dyDescent="0.25">
      <c r="B6" s="3" t="s">
        <v>23</v>
      </c>
      <c r="C6" s="23" t="s">
        <v>24</v>
      </c>
      <c r="D6" s="23" t="s">
        <v>25</v>
      </c>
      <c r="E6" s="23" t="s">
        <v>24</v>
      </c>
      <c r="F6" s="23" t="s">
        <v>25</v>
      </c>
      <c r="G6" s="23" t="s">
        <v>24</v>
      </c>
      <c r="H6" s="23" t="s">
        <v>25</v>
      </c>
      <c r="I6" s="24" t="s">
        <v>24</v>
      </c>
      <c r="J6" s="25" t="s">
        <v>25</v>
      </c>
    </row>
    <row r="7" spans="2:10" s="21" customFormat="1" x14ac:dyDescent="0.25">
      <c r="B7" s="8" t="s">
        <v>10</v>
      </c>
      <c r="C7" s="106">
        <v>5.1597222222222225E-2</v>
      </c>
      <c r="D7" s="98">
        <f>C7/$C$30</f>
        <v>1.5203290294857896E-2</v>
      </c>
      <c r="E7" s="106">
        <v>1.3425925925925928E-2</v>
      </c>
      <c r="F7" s="98">
        <f>E7/$E$30</f>
        <v>1.2075283144570285E-2</v>
      </c>
      <c r="G7" s="106">
        <v>6.7476851851851856E-3</v>
      </c>
      <c r="H7" s="98">
        <f>G7/$G$30</f>
        <v>9.0560293272442024E-3</v>
      </c>
      <c r="I7" s="107">
        <f>C7+E7+G7</f>
        <v>7.1770833333333339E-2</v>
      </c>
      <c r="J7" s="99">
        <f>I7/$I$30</f>
        <v>1.3668615967218247E-2</v>
      </c>
    </row>
    <row r="8" spans="2:10" s="21" customFormat="1" x14ac:dyDescent="0.25">
      <c r="B8" s="8" t="s">
        <v>13</v>
      </c>
      <c r="C8" s="106">
        <v>5.6666666666666664E-2</v>
      </c>
      <c r="D8" s="98">
        <f t="shared" ref="D8:D28" si="0">C8/$C$30</f>
        <v>1.6697018681835856E-2</v>
      </c>
      <c r="E8" s="106">
        <v>1.5289351851851853E-2</v>
      </c>
      <c r="F8" s="98">
        <f t="shared" ref="F8:F28" si="1">E8/$E$30</f>
        <v>1.3751249167221849E-2</v>
      </c>
      <c r="G8" s="106">
        <v>1.1562499999999998E-2</v>
      </c>
      <c r="H8" s="98">
        <f t="shared" ref="H8:H28" si="2">G8/$G$30</f>
        <v>1.5517964490423596E-2</v>
      </c>
      <c r="I8" s="107">
        <f t="shared" ref="I8:I27" si="3">C8+E8+G8</f>
        <v>8.351851851851852E-2</v>
      </c>
      <c r="J8" s="99">
        <f t="shared" ref="J8:J28" si="4">I8/$I$30</f>
        <v>1.5905939819294768E-2</v>
      </c>
    </row>
    <row r="9" spans="2:10" s="21" customFormat="1" x14ac:dyDescent="0.25">
      <c r="B9" s="8" t="s">
        <v>0</v>
      </c>
      <c r="C9" s="106">
        <v>0.59913194444444562</v>
      </c>
      <c r="D9" s="98">
        <f t="shared" si="0"/>
        <v>0.17653618710482738</v>
      </c>
      <c r="E9" s="106">
        <v>0.1606597222222225</v>
      </c>
      <c r="F9" s="98">
        <f t="shared" si="1"/>
        <v>0.14449741838774172</v>
      </c>
      <c r="G9" s="106">
        <v>0.13098379629629633</v>
      </c>
      <c r="H9" s="98">
        <f t="shared" si="2"/>
        <v>0.17579259673485878</v>
      </c>
      <c r="I9" s="107">
        <f t="shared" si="3"/>
        <v>0.89077546296296439</v>
      </c>
      <c r="J9" s="99">
        <f t="shared" si="4"/>
        <v>0.16964645874617312</v>
      </c>
    </row>
    <row r="10" spans="2:10" s="21" customFormat="1" x14ac:dyDescent="0.25">
      <c r="B10" s="8" t="s">
        <v>8</v>
      </c>
      <c r="C10" s="106">
        <v>7.0081018518518556E-2</v>
      </c>
      <c r="D10" s="98">
        <f t="shared" si="0"/>
        <v>2.0649601331396279E-2</v>
      </c>
      <c r="E10" s="106">
        <v>1.8749999999999989E-2</v>
      </c>
      <c r="F10" s="98">
        <f t="shared" si="1"/>
        <v>1.6863757495003316E-2</v>
      </c>
      <c r="G10" s="106">
        <v>1.9386574074074077E-2</v>
      </c>
      <c r="H10" s="98">
        <f t="shared" si="2"/>
        <v>2.601860913059012E-2</v>
      </c>
      <c r="I10" s="107">
        <f t="shared" si="3"/>
        <v>0.10821759259259262</v>
      </c>
      <c r="J10" s="99">
        <f t="shared" si="4"/>
        <v>2.0609830558537434E-2</v>
      </c>
    </row>
    <row r="11" spans="2:10" s="21" customFormat="1" x14ac:dyDescent="0.25">
      <c r="B11" s="8" t="s">
        <v>26</v>
      </c>
      <c r="C11" s="106">
        <v>3.4085648148148157E-2</v>
      </c>
      <c r="D11" s="98">
        <f t="shared" si="0"/>
        <v>1.0043447716096122E-2</v>
      </c>
      <c r="E11" s="106">
        <v>9.1898148148148139E-3</v>
      </c>
      <c r="F11" s="98">
        <f t="shared" si="1"/>
        <v>8.2653231179213825E-3</v>
      </c>
      <c r="G11" s="106">
        <v>1.5567129629629632E-2</v>
      </c>
      <c r="H11" s="98">
        <f t="shared" si="2"/>
        <v>2.0892554794414157E-2</v>
      </c>
      <c r="I11" s="107">
        <f t="shared" si="3"/>
        <v>5.8842592592592606E-2</v>
      </c>
      <c r="J11" s="99">
        <f t="shared" si="4"/>
        <v>1.120645759995768E-2</v>
      </c>
    </row>
    <row r="12" spans="2:10" s="21" customFormat="1" x14ac:dyDescent="0.25">
      <c r="B12" s="8" t="s">
        <v>3</v>
      </c>
      <c r="C12" s="106">
        <v>0.14953703703703705</v>
      </c>
      <c r="D12" s="98">
        <f t="shared" si="0"/>
        <v>4.4061577077066851E-2</v>
      </c>
      <c r="E12" s="106">
        <v>2.5925925925925915E-2</v>
      </c>
      <c r="F12" s="98">
        <f t="shared" si="1"/>
        <v>2.3317788141239158E-2</v>
      </c>
      <c r="G12" s="106">
        <v>4.016203703703701E-2</v>
      </c>
      <c r="H12" s="98">
        <f t="shared" si="2"/>
        <v>5.3901238019789639E-2</v>
      </c>
      <c r="I12" s="107">
        <f t="shared" si="3"/>
        <v>0.21562499999999996</v>
      </c>
      <c r="J12" s="99">
        <f t="shared" si="4"/>
        <v>4.1065362920379919E-2</v>
      </c>
    </row>
    <row r="13" spans="2:10" s="21" customFormat="1" x14ac:dyDescent="0.25">
      <c r="B13" s="8" t="s">
        <v>7</v>
      </c>
      <c r="C13" s="106">
        <v>0.13539351851851861</v>
      </c>
      <c r="D13" s="98">
        <f t="shared" si="0"/>
        <v>3.9894143084174015E-2</v>
      </c>
      <c r="E13" s="106">
        <v>3.8113425925925919E-2</v>
      </c>
      <c r="F13" s="98">
        <f t="shared" si="1"/>
        <v>3.4279230512991324E-2</v>
      </c>
      <c r="G13" s="106">
        <v>3.6620370370370352E-2</v>
      </c>
      <c r="H13" s="98">
        <f t="shared" si="2"/>
        <v>4.9147987635335573E-2</v>
      </c>
      <c r="I13" s="107">
        <f t="shared" si="3"/>
        <v>0.21012731481481489</v>
      </c>
      <c r="J13" s="99">
        <f t="shared" si="4"/>
        <v>4.001833944280718E-2</v>
      </c>
    </row>
    <row r="14" spans="2:10" s="21" customFormat="1" x14ac:dyDescent="0.25">
      <c r="B14" s="8" t="s">
        <v>2</v>
      </c>
      <c r="C14" s="106">
        <v>0.13714120370370364</v>
      </c>
      <c r="D14" s="98">
        <f t="shared" si="0"/>
        <v>4.0409104240415231E-2</v>
      </c>
      <c r="E14" s="106">
        <v>3.6689814814814821E-2</v>
      </c>
      <c r="F14" s="98">
        <f t="shared" si="1"/>
        <v>3.2998834110592935E-2</v>
      </c>
      <c r="G14" s="106">
        <v>2.6597222222222227E-2</v>
      </c>
      <c r="H14" s="98">
        <f t="shared" si="2"/>
        <v>3.5695978377370804E-2</v>
      </c>
      <c r="I14" s="107">
        <f t="shared" si="3"/>
        <v>0.20042824074074067</v>
      </c>
      <c r="J14" s="99">
        <f t="shared" si="4"/>
        <v>3.8171169602373531E-2</v>
      </c>
    </row>
    <row r="15" spans="2:10" s="21" customFormat="1" x14ac:dyDescent="0.25">
      <c r="B15" s="8" t="s">
        <v>9</v>
      </c>
      <c r="C15" s="106">
        <v>0.33019675925925901</v>
      </c>
      <c r="D15" s="98">
        <f t="shared" si="0"/>
        <v>9.729355514176774E-2</v>
      </c>
      <c r="E15" s="106">
        <v>0.13327546296296316</v>
      </c>
      <c r="F15" s="98">
        <f t="shared" si="1"/>
        <v>0.11986800466355778</v>
      </c>
      <c r="G15" s="106">
        <v>6.4618055555555595E-2</v>
      </c>
      <c r="H15" s="98">
        <f t="shared" si="2"/>
        <v>8.67235192693043E-2</v>
      </c>
      <c r="I15" s="107">
        <f t="shared" si="3"/>
        <v>0.52809027777777773</v>
      </c>
      <c r="J15" s="99">
        <f t="shared" si="4"/>
        <v>0.10057376886570986</v>
      </c>
    </row>
    <row r="16" spans="2:10" s="21" customFormat="1" x14ac:dyDescent="0.25">
      <c r="B16" s="8" t="s">
        <v>1</v>
      </c>
      <c r="C16" s="106">
        <v>0.10980324074074081</v>
      </c>
      <c r="D16" s="98">
        <f t="shared" si="0"/>
        <v>3.2353884034840047E-2</v>
      </c>
      <c r="E16" s="106">
        <v>4.247685185185187E-2</v>
      </c>
      <c r="F16" s="98">
        <f t="shared" si="1"/>
        <v>3.820369753497669E-2</v>
      </c>
      <c r="G16" s="106">
        <v>3.8148148148148181E-2</v>
      </c>
      <c r="H16" s="98">
        <f t="shared" si="2"/>
        <v>5.1198409369806033E-2</v>
      </c>
      <c r="I16" s="107">
        <f t="shared" si="3"/>
        <v>0.19042824074074086</v>
      </c>
      <c r="J16" s="99">
        <f t="shared" si="4"/>
        <v>3.626668900316754E-2</v>
      </c>
    </row>
    <row r="17" spans="2:10" s="21" customFormat="1" x14ac:dyDescent="0.25">
      <c r="B17" s="8" t="s">
        <v>27</v>
      </c>
      <c r="C17" s="106">
        <v>6.393518518518522E-2</v>
      </c>
      <c r="D17" s="98">
        <f t="shared" si="0"/>
        <v>1.8838711437594226E-2</v>
      </c>
      <c r="E17" s="106">
        <v>2.1863425925925939E-2</v>
      </c>
      <c r="F17" s="98">
        <f t="shared" si="1"/>
        <v>1.9663974017321794E-2</v>
      </c>
      <c r="G17" s="106">
        <v>2.4201388888888894E-2</v>
      </c>
      <c r="H17" s="98">
        <f t="shared" si="2"/>
        <v>3.2480544293769523E-2</v>
      </c>
      <c r="I17" s="107">
        <f t="shared" si="3"/>
        <v>0.11000000000000006</v>
      </c>
      <c r="J17" s="99">
        <f t="shared" si="4"/>
        <v>2.094928659126629E-2</v>
      </c>
    </row>
    <row r="18" spans="2:10" s="21" customFormat="1" x14ac:dyDescent="0.25">
      <c r="B18" s="8" t="s">
        <v>16</v>
      </c>
      <c r="C18" s="106">
        <v>4.103009259259259E-2</v>
      </c>
      <c r="D18" s="98">
        <f t="shared" si="0"/>
        <v>1.2089650985928945E-2</v>
      </c>
      <c r="E18" s="106">
        <v>1.0046296296296298E-2</v>
      </c>
      <c r="F18" s="98">
        <f t="shared" si="1"/>
        <v>9.0356429047301796E-3</v>
      </c>
      <c r="G18" s="106">
        <v>1.8634259259259259E-3</v>
      </c>
      <c r="H18" s="98">
        <f t="shared" si="2"/>
        <v>2.5008931761343338E-3</v>
      </c>
      <c r="I18" s="107">
        <f t="shared" si="3"/>
        <v>5.2939814814814815E-2</v>
      </c>
      <c r="J18" s="99">
        <f t="shared" si="4"/>
        <v>1.0082285024037454E-2</v>
      </c>
    </row>
    <row r="19" spans="2:10" s="21" customFormat="1" x14ac:dyDescent="0.25">
      <c r="B19" s="8" t="s">
        <v>4</v>
      </c>
      <c r="C19" s="106">
        <v>0.13834490740740735</v>
      </c>
      <c r="D19" s="98">
        <f t="shared" si="0"/>
        <v>4.0763779473852922E-2</v>
      </c>
      <c r="E19" s="106">
        <v>3.2662037037037038E-2</v>
      </c>
      <c r="F19" s="98">
        <f t="shared" si="1"/>
        <v>2.9376249167221848E-2</v>
      </c>
      <c r="G19" s="106">
        <v>2.8877314814814811E-2</v>
      </c>
      <c r="H19" s="98">
        <f t="shared" si="2"/>
        <v>3.8756077481087961E-2</v>
      </c>
      <c r="I19" s="107">
        <f t="shared" si="3"/>
        <v>0.19988425925925921</v>
      </c>
      <c r="J19" s="99">
        <f t="shared" si="4"/>
        <v>3.8067569384592652E-2</v>
      </c>
    </row>
    <row r="20" spans="2:10" s="21" customFormat="1" x14ac:dyDescent="0.25">
      <c r="B20" s="8" t="s">
        <v>14</v>
      </c>
      <c r="C20" s="106">
        <v>7.6539351851851942E-2</v>
      </c>
      <c r="D20" s="98">
        <f t="shared" si="0"/>
        <v>2.2552570372340819E-2</v>
      </c>
      <c r="E20" s="106">
        <v>1.9872685185185188E-2</v>
      </c>
      <c r="F20" s="98">
        <f t="shared" si="1"/>
        <v>1.7873500999333776E-2</v>
      </c>
      <c r="G20" s="106">
        <v>2.2349537037037032E-2</v>
      </c>
      <c r="H20" s="98">
        <f t="shared" si="2"/>
        <v>2.9995184615623584E-2</v>
      </c>
      <c r="I20" s="107">
        <f t="shared" si="3"/>
        <v>0.11876157407407416</v>
      </c>
      <c r="J20" s="99">
        <f t="shared" si="4"/>
        <v>2.2617911375524356E-2</v>
      </c>
    </row>
    <row r="21" spans="2:10" s="21" customFormat="1" x14ac:dyDescent="0.25">
      <c r="B21" s="8" t="s">
        <v>11</v>
      </c>
      <c r="C21" s="106">
        <v>3.457175925925926E-2</v>
      </c>
      <c r="D21" s="98">
        <f t="shared" si="0"/>
        <v>1.0186681944984418E-2</v>
      </c>
      <c r="E21" s="106">
        <v>1.269675925925926E-2</v>
      </c>
      <c r="F21" s="98">
        <f t="shared" si="1"/>
        <v>1.1419470353097932E-2</v>
      </c>
      <c r="G21" s="106">
        <v>1.8703703703703708E-2</v>
      </c>
      <c r="H21" s="98">
        <f t="shared" si="2"/>
        <v>2.5102132749273816E-2</v>
      </c>
      <c r="I21" s="107">
        <f t="shared" si="3"/>
        <v>6.5972222222222238E-2</v>
      </c>
      <c r="J21" s="99">
        <f t="shared" si="4"/>
        <v>1.2564281730873088E-2</v>
      </c>
    </row>
    <row r="22" spans="2:10" s="21" customFormat="1" x14ac:dyDescent="0.25">
      <c r="B22" s="8" t="s">
        <v>15</v>
      </c>
      <c r="C22" s="106">
        <v>3.3518518518518524E-2</v>
      </c>
      <c r="D22" s="98">
        <f t="shared" si="0"/>
        <v>9.8763411157264409E-3</v>
      </c>
      <c r="E22" s="106">
        <v>8.6226851851851812E-3</v>
      </c>
      <c r="F22" s="98">
        <f t="shared" si="1"/>
        <v>7.7552465023317738E-3</v>
      </c>
      <c r="G22" s="106">
        <v>1.7337962962962968E-2</v>
      </c>
      <c r="H22" s="98">
        <f t="shared" si="2"/>
        <v>2.3269179986641197E-2</v>
      </c>
      <c r="I22" s="107">
        <f t="shared" si="3"/>
        <v>5.947916666666668E-2</v>
      </c>
      <c r="J22" s="99">
        <f t="shared" si="4"/>
        <v>1.1327691897360843E-2</v>
      </c>
    </row>
    <row r="23" spans="2:10" s="28" customFormat="1" x14ac:dyDescent="0.25">
      <c r="B23" s="8" t="s">
        <v>94</v>
      </c>
      <c r="C23" s="106">
        <v>7.3275462962962973E-2</v>
      </c>
      <c r="D23" s="98">
        <f t="shared" si="0"/>
        <v>2.1590854835519369E-2</v>
      </c>
      <c r="E23" s="106">
        <v>1.6087962962962967E-2</v>
      </c>
      <c r="F23" s="98">
        <f t="shared" si="1"/>
        <v>1.4469520319786809E-2</v>
      </c>
      <c r="G23" s="106">
        <v>4.6342592592592553E-2</v>
      </c>
      <c r="H23" s="98">
        <f t="shared" si="2"/>
        <v>6.2196125945601637E-2</v>
      </c>
      <c r="I23" s="107">
        <f t="shared" si="3"/>
        <v>0.13570601851851849</v>
      </c>
      <c r="J23" s="99">
        <f t="shared" si="4"/>
        <v>2.5844947946401207E-2</v>
      </c>
    </row>
    <row r="24" spans="2:10" s="21" customFormat="1" x14ac:dyDescent="0.25">
      <c r="B24" s="8" t="s">
        <v>12</v>
      </c>
      <c r="C24" s="106">
        <v>0.12504629629629621</v>
      </c>
      <c r="D24" s="98">
        <f t="shared" si="0"/>
        <v>3.684530021212306E-2</v>
      </c>
      <c r="E24" s="106">
        <v>4.3611111111111121E-2</v>
      </c>
      <c r="F24" s="98">
        <f t="shared" si="1"/>
        <v>3.92238507661559E-2</v>
      </c>
      <c r="G24" s="106">
        <v>3.1377314814814816E-2</v>
      </c>
      <c r="H24" s="98">
        <f t="shared" si="2"/>
        <v>4.2111313046584962E-2</v>
      </c>
      <c r="I24" s="107">
        <f t="shared" si="3"/>
        <v>0.20003472222222216</v>
      </c>
      <c r="J24" s="99">
        <f t="shared" si="4"/>
        <v>3.809622476397885E-2</v>
      </c>
    </row>
    <row r="25" spans="2:10" s="21" customFormat="1" x14ac:dyDescent="0.25">
      <c r="B25" s="8" t="s">
        <v>5</v>
      </c>
      <c r="C25" s="106">
        <v>7.1342592592592596E-2</v>
      </c>
      <c r="D25" s="98">
        <f t="shared" si="0"/>
        <v>2.1021328258749229E-2</v>
      </c>
      <c r="E25" s="106">
        <v>1.9907407407407408E-2</v>
      </c>
      <c r="F25" s="98">
        <f t="shared" si="1"/>
        <v>1.7904730179880077E-2</v>
      </c>
      <c r="G25" s="106">
        <v>2.2222222222222223E-2</v>
      </c>
      <c r="H25" s="98">
        <f t="shared" si="2"/>
        <v>2.9824316137751061E-2</v>
      </c>
      <c r="I25" s="107">
        <f t="shared" si="3"/>
        <v>0.11347222222222222</v>
      </c>
      <c r="J25" s="99">
        <f t="shared" si="4"/>
        <v>2.1610564577101705E-2</v>
      </c>
    </row>
    <row r="26" spans="2:10" s="21" customFormat="1" x14ac:dyDescent="0.25">
      <c r="B26" s="8" t="s">
        <v>6</v>
      </c>
      <c r="C26" s="106">
        <v>0.61699074074073856</v>
      </c>
      <c r="D26" s="98">
        <f t="shared" si="0"/>
        <v>0.1817983398470798</v>
      </c>
      <c r="E26" s="106">
        <v>0.27914351851851854</v>
      </c>
      <c r="F26" s="98">
        <f t="shared" si="1"/>
        <v>0.25106179213857427</v>
      </c>
      <c r="G26" s="106">
        <v>3.4699074074074063E-2</v>
      </c>
      <c r="H26" s="98">
        <f t="shared" si="2"/>
        <v>4.6569426969259191E-2</v>
      </c>
      <c r="I26" s="107">
        <f t="shared" si="3"/>
        <v>0.93083333333333118</v>
      </c>
      <c r="J26" s="99">
        <f t="shared" si="4"/>
        <v>0.17727540244276047</v>
      </c>
    </row>
    <row r="27" spans="2:10" s="21" customFormat="1" x14ac:dyDescent="0.25">
      <c r="B27" s="8" t="s">
        <v>108</v>
      </c>
      <c r="C27" s="106">
        <v>0.40290509259259299</v>
      </c>
      <c r="D27" s="98">
        <f t="shared" si="0"/>
        <v>0.1187173033769176</v>
      </c>
      <c r="E27" s="106">
        <v>0.13240740740740739</v>
      </c>
      <c r="F27" s="98">
        <f t="shared" si="1"/>
        <v>0.11908727514990003</v>
      </c>
      <c r="G27" s="106">
        <v>0.10127314814814821</v>
      </c>
      <c r="H27" s="98">
        <f t="shared" si="2"/>
        <v>0.13591810739860516</v>
      </c>
      <c r="I27" s="107">
        <f t="shared" si="3"/>
        <v>0.63658564814814866</v>
      </c>
      <c r="J27" s="99">
        <f t="shared" si="4"/>
        <v>0.12123650166311423</v>
      </c>
    </row>
    <row r="28" spans="2:10" s="21" customFormat="1" x14ac:dyDescent="0.25">
      <c r="B28" s="8" t="s">
        <v>17</v>
      </c>
      <c r="C28" s="106">
        <v>4.268518518518518E-2</v>
      </c>
      <c r="D28" s="98">
        <f t="shared" si="0"/>
        <v>1.2577329431905766E-2</v>
      </c>
      <c r="E28" s="106">
        <v>2.1134259259259255E-2</v>
      </c>
      <c r="F28" s="98">
        <f t="shared" si="1"/>
        <v>1.9008161225849425E-2</v>
      </c>
      <c r="G28" s="106">
        <v>5.4629629629629629E-3</v>
      </c>
      <c r="H28" s="98">
        <f t="shared" si="2"/>
        <v>7.3318110505304684E-3</v>
      </c>
      <c r="I28" s="107">
        <f>C28+E28+G28</f>
        <v>6.928240740740739E-2</v>
      </c>
      <c r="J28" s="99">
        <f t="shared" si="4"/>
        <v>1.3194700077369521E-2</v>
      </c>
    </row>
    <row r="29" spans="2:10" s="21" customFormat="1" x14ac:dyDescent="0.25">
      <c r="B29" s="18"/>
      <c r="C29" s="108"/>
      <c r="D29" s="108"/>
      <c r="E29" s="108"/>
      <c r="F29" s="108"/>
      <c r="G29" s="108"/>
      <c r="H29" s="108"/>
      <c r="I29" s="108"/>
      <c r="J29" s="109"/>
    </row>
    <row r="30" spans="2:10" s="21" customFormat="1" x14ac:dyDescent="0.25">
      <c r="B30" s="29" t="s">
        <v>29</v>
      </c>
      <c r="C30" s="103">
        <f t="shared" ref="C30:J30" si="5">SUM(C7:C28)</f>
        <v>3.3938194444444436</v>
      </c>
      <c r="D30" s="104">
        <f t="shared" si="5"/>
        <v>1</v>
      </c>
      <c r="E30" s="103">
        <f t="shared" si="5"/>
        <v>1.1118518518518521</v>
      </c>
      <c r="F30" s="104">
        <f t="shared" si="5"/>
        <v>1.0000000000000002</v>
      </c>
      <c r="G30" s="103">
        <f t="shared" si="5"/>
        <v>0.74510416666666668</v>
      </c>
      <c r="H30" s="104">
        <f t="shared" si="5"/>
        <v>1.0000000000000002</v>
      </c>
      <c r="I30" s="103">
        <f t="shared" si="5"/>
        <v>5.250775462962963</v>
      </c>
      <c r="J30" s="105">
        <f t="shared" si="5"/>
        <v>1.0000000000000002</v>
      </c>
    </row>
    <row r="31" spans="2:10" s="21" customFormat="1" x14ac:dyDescent="0.25">
      <c r="B31" s="30"/>
      <c r="C31" s="31"/>
      <c r="D31" s="31"/>
      <c r="E31" s="31"/>
      <c r="F31" s="32"/>
      <c r="G31" s="31"/>
      <c r="H31" s="31"/>
      <c r="I31" s="31"/>
      <c r="J31" s="19"/>
    </row>
    <row r="32" spans="2:10" s="21" customFormat="1" ht="66" customHeight="1" thickBot="1" x14ac:dyDescent="0.3">
      <c r="B32" s="156" t="s">
        <v>34</v>
      </c>
      <c r="C32" s="157"/>
      <c r="D32" s="157"/>
      <c r="E32" s="157"/>
      <c r="F32" s="158"/>
      <c r="G32" s="157"/>
      <c r="H32" s="157"/>
      <c r="I32" s="157"/>
      <c r="J32" s="158"/>
    </row>
    <row r="33" spans="9:9" s="21" customFormat="1" x14ac:dyDescent="0.25">
      <c r="I33" s="33"/>
    </row>
    <row r="34" spans="9:9" s="21" customFormat="1" x14ac:dyDescent="0.25"/>
    <row r="35" spans="9:9" s="21" customFormat="1" x14ac:dyDescent="0.25"/>
    <row r="36" spans="9:9" s="21" customFormat="1" x14ac:dyDescent="0.25"/>
    <row r="37" spans="9:9" s="21" customFormat="1" x14ac:dyDescent="0.25"/>
    <row r="38" spans="9:9" s="21" customFormat="1" x14ac:dyDescent="0.25"/>
    <row r="39" spans="9:9" s="21" customFormat="1" x14ac:dyDescent="0.25"/>
    <row r="40" spans="9:9" s="21" customFormat="1" x14ac:dyDescent="0.25"/>
    <row r="41" spans="9:9" s="21" customFormat="1" x14ac:dyDescent="0.25"/>
    <row r="42" spans="9:9" s="21" customFormat="1" x14ac:dyDescent="0.25"/>
    <row r="43" spans="9:9" s="21" customFormat="1" x14ac:dyDescent="0.25"/>
    <row r="44" spans="9:9" s="21" customFormat="1" x14ac:dyDescent="0.25"/>
    <row r="45" spans="9:9" s="21" customFormat="1" x14ac:dyDescent="0.25"/>
    <row r="46" spans="9:9" s="21" customFormat="1" x14ac:dyDescent="0.25"/>
    <row r="47" spans="9:9" s="21" customFormat="1" x14ac:dyDescent="0.25"/>
    <row r="48" spans="9:9" s="21" customFormat="1" x14ac:dyDescent="0.25"/>
    <row r="49" s="21" customFormat="1" x14ac:dyDescent="0.25"/>
    <row r="50" s="21" customFormat="1" x14ac:dyDescent="0.25"/>
    <row r="51" s="21" customFormat="1" x14ac:dyDescent="0.25"/>
    <row r="52" s="21" customFormat="1" x14ac:dyDescent="0.25"/>
    <row r="53" s="21" customFormat="1" x14ac:dyDescent="0.25"/>
    <row r="54" s="21" customFormat="1" x14ac:dyDescent="0.25"/>
    <row r="55" s="21" customFormat="1" x14ac:dyDescent="0.25"/>
    <row r="56" s="21" customFormat="1" x14ac:dyDescent="0.25"/>
    <row r="57" s="21" customFormat="1" x14ac:dyDescent="0.25"/>
    <row r="58" s="21" customFormat="1" x14ac:dyDescent="0.25"/>
    <row r="59" s="21" customFormat="1" x14ac:dyDescent="0.25"/>
    <row r="60" s="21" customFormat="1" x14ac:dyDescent="0.25"/>
    <row r="61" s="21" customFormat="1" x14ac:dyDescent="0.25"/>
    <row r="62" s="21" customFormat="1" x14ac:dyDescent="0.25"/>
    <row r="63" s="21" customFormat="1" x14ac:dyDescent="0.25"/>
    <row r="64" s="21" customFormat="1" x14ac:dyDescent="0.25"/>
    <row r="65" s="21" customFormat="1" x14ac:dyDescent="0.25"/>
    <row r="66" s="21" customFormat="1" x14ac:dyDescent="0.25"/>
    <row r="67" s="21" customFormat="1" x14ac:dyDescent="0.25"/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&amp;R9</oddHeader>
  </headerFooter>
  <colBreaks count="1" manualBreakCount="1">
    <brk id="10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L7" sqref="L7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193" t="s">
        <v>97</v>
      </c>
      <c r="C3" s="194"/>
      <c r="D3" s="194"/>
      <c r="E3" s="194"/>
      <c r="F3" s="195"/>
    </row>
    <row r="4" spans="2:6" x14ac:dyDescent="0.25">
      <c r="B4" s="175" t="s">
        <v>131</v>
      </c>
      <c r="C4" s="176"/>
      <c r="D4" s="176"/>
      <c r="E4" s="176"/>
      <c r="F4" s="177"/>
    </row>
    <row r="5" spans="2:6" x14ac:dyDescent="0.25">
      <c r="B5" s="42"/>
      <c r="C5" s="180" t="s">
        <v>66</v>
      </c>
      <c r="D5" s="176"/>
      <c r="E5" s="196" t="s">
        <v>67</v>
      </c>
      <c r="F5" s="197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86"/>
      <c r="D7" s="87"/>
      <c r="E7" s="86"/>
      <c r="F7" s="96"/>
    </row>
    <row r="8" spans="2:6" x14ac:dyDescent="0.25">
      <c r="B8" s="8" t="s">
        <v>13</v>
      </c>
      <c r="C8" s="86"/>
      <c r="D8" s="138"/>
      <c r="E8" s="86"/>
      <c r="F8" s="96"/>
    </row>
    <row r="9" spans="2:6" x14ac:dyDescent="0.25">
      <c r="B9" s="8" t="s">
        <v>0</v>
      </c>
      <c r="C9" s="86"/>
      <c r="D9" s="138"/>
      <c r="E9" s="86"/>
      <c r="F9" s="96"/>
    </row>
    <row r="10" spans="2:6" x14ac:dyDescent="0.25">
      <c r="B10" s="8" t="s">
        <v>8</v>
      </c>
      <c r="C10" s="86"/>
      <c r="D10" s="138"/>
      <c r="E10" s="86"/>
      <c r="F10" s="96"/>
    </row>
    <row r="11" spans="2:6" x14ac:dyDescent="0.25">
      <c r="B11" s="8" t="s">
        <v>26</v>
      </c>
      <c r="C11" s="86"/>
      <c r="D11" s="138"/>
      <c r="E11" s="86"/>
      <c r="F11" s="96"/>
    </row>
    <row r="12" spans="2:6" x14ac:dyDescent="0.25">
      <c r="B12" s="8" t="s">
        <v>3</v>
      </c>
      <c r="C12" s="86"/>
      <c r="D12" s="138"/>
      <c r="E12" s="86"/>
      <c r="F12" s="96"/>
    </row>
    <row r="13" spans="2:6" x14ac:dyDescent="0.25">
      <c r="B13" s="8" t="s">
        <v>7</v>
      </c>
      <c r="C13" s="86"/>
      <c r="D13" s="138"/>
      <c r="E13" s="86"/>
      <c r="F13" s="96"/>
    </row>
    <row r="14" spans="2:6" x14ac:dyDescent="0.25">
      <c r="B14" s="8" t="s">
        <v>2</v>
      </c>
      <c r="C14" s="86"/>
      <c r="D14" s="138"/>
      <c r="E14" s="86"/>
      <c r="F14" s="96"/>
    </row>
    <row r="15" spans="2:6" x14ac:dyDescent="0.25">
      <c r="B15" s="8" t="s">
        <v>9</v>
      </c>
      <c r="C15" s="86"/>
      <c r="D15" s="138"/>
      <c r="E15" s="86"/>
      <c r="F15" s="96"/>
    </row>
    <row r="16" spans="2:6" x14ac:dyDescent="0.25">
      <c r="B16" s="8" t="s">
        <v>1</v>
      </c>
      <c r="C16" s="86"/>
      <c r="D16" s="138"/>
      <c r="E16" s="86"/>
      <c r="F16" s="96"/>
    </row>
    <row r="17" spans="2:6" x14ac:dyDescent="0.25">
      <c r="B17" s="8" t="s">
        <v>27</v>
      </c>
      <c r="C17" s="86"/>
      <c r="D17" s="138"/>
      <c r="E17" s="86"/>
      <c r="F17" s="96"/>
    </row>
    <row r="18" spans="2:6" x14ac:dyDescent="0.25">
      <c r="B18" s="8" t="s">
        <v>16</v>
      </c>
      <c r="C18" s="86"/>
      <c r="D18" s="138"/>
      <c r="E18" s="86"/>
      <c r="F18" s="96"/>
    </row>
    <row r="19" spans="2:6" x14ac:dyDescent="0.25">
      <c r="B19" s="8" t="s">
        <v>4</v>
      </c>
      <c r="C19" s="86"/>
      <c r="D19" s="138"/>
      <c r="E19" s="86"/>
      <c r="F19" s="96"/>
    </row>
    <row r="20" spans="2:6" x14ac:dyDescent="0.25">
      <c r="B20" s="8" t="s">
        <v>14</v>
      </c>
      <c r="C20" s="86"/>
      <c r="D20" s="138"/>
      <c r="E20" s="86"/>
      <c r="F20" s="96"/>
    </row>
    <row r="21" spans="2:6" x14ac:dyDescent="0.25">
      <c r="B21" s="8" t="s">
        <v>11</v>
      </c>
      <c r="C21" s="86"/>
      <c r="D21" s="138"/>
      <c r="E21" s="86"/>
      <c r="F21" s="96"/>
    </row>
    <row r="22" spans="2:6" x14ac:dyDescent="0.25">
      <c r="B22" s="8" t="s">
        <v>15</v>
      </c>
      <c r="C22" s="86"/>
      <c r="D22" s="87"/>
      <c r="E22" s="86"/>
      <c r="F22" s="96"/>
    </row>
    <row r="23" spans="2:6" s="49" customFormat="1" x14ac:dyDescent="0.25">
      <c r="B23" s="8" t="s">
        <v>94</v>
      </c>
      <c r="C23" s="92"/>
      <c r="D23" s="138"/>
      <c r="E23" s="86"/>
      <c r="F23" s="96"/>
    </row>
    <row r="24" spans="2:6" x14ac:dyDescent="0.25">
      <c r="B24" s="8" t="s">
        <v>12</v>
      </c>
      <c r="C24" s="86"/>
      <c r="D24" s="138"/>
      <c r="E24" s="86"/>
      <c r="F24" s="96"/>
    </row>
    <row r="25" spans="2:6" s="50" customFormat="1" x14ac:dyDescent="0.25">
      <c r="B25" s="8" t="s">
        <v>5</v>
      </c>
      <c r="C25" s="43"/>
      <c r="D25" s="138"/>
      <c r="E25" s="86"/>
      <c r="F25" s="96"/>
    </row>
    <row r="26" spans="2:6" x14ac:dyDescent="0.25">
      <c r="B26" s="8" t="s">
        <v>6</v>
      </c>
      <c r="C26" s="106"/>
      <c r="D26" s="138"/>
      <c r="E26" s="86"/>
      <c r="F26" s="96"/>
    </row>
    <row r="27" spans="2:6" x14ac:dyDescent="0.25">
      <c r="B27" s="8" t="s">
        <v>108</v>
      </c>
      <c r="C27" s="106"/>
      <c r="D27" s="138"/>
      <c r="E27" s="86"/>
      <c r="F27" s="96"/>
    </row>
    <row r="28" spans="2:6" x14ac:dyDescent="0.25">
      <c r="B28" s="8" t="s">
        <v>17</v>
      </c>
      <c r="C28" s="106"/>
      <c r="D28" s="86"/>
      <c r="E28" s="86"/>
      <c r="F28" s="96"/>
    </row>
    <row r="29" spans="2:6" x14ac:dyDescent="0.25">
      <c r="B29" s="8"/>
      <c r="C29" s="107"/>
      <c r="D29" s="90"/>
      <c r="E29" s="90"/>
      <c r="F29" s="96"/>
    </row>
    <row r="30" spans="2:6" x14ac:dyDescent="0.25">
      <c r="B30" s="53" t="s">
        <v>29</v>
      </c>
      <c r="C30" s="92"/>
      <c r="D30" s="133"/>
      <c r="E30" s="94"/>
      <c r="F30" s="137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190" t="s">
        <v>136</v>
      </c>
      <c r="C32" s="191"/>
      <c r="D32" s="191"/>
      <c r="E32" s="191"/>
      <c r="F32" s="192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&amp;R41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L7" sqref="L7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00" t="s">
        <v>98</v>
      </c>
      <c r="C3" s="201"/>
      <c r="D3" s="201"/>
      <c r="E3" s="201"/>
      <c r="F3" s="202"/>
    </row>
    <row r="4" spans="2:6" x14ac:dyDescent="0.25">
      <c r="B4" s="175" t="s">
        <v>131</v>
      </c>
      <c r="C4" s="176"/>
      <c r="D4" s="176"/>
      <c r="E4" s="176"/>
      <c r="F4" s="177"/>
    </row>
    <row r="5" spans="2:6" x14ac:dyDescent="0.25">
      <c r="B5" s="42"/>
      <c r="C5" s="180" t="s">
        <v>70</v>
      </c>
      <c r="D5" s="176"/>
      <c r="E5" s="196" t="s">
        <v>71</v>
      </c>
      <c r="F5" s="197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135"/>
      <c r="D7" s="87"/>
      <c r="E7" s="135"/>
      <c r="F7" s="140"/>
    </row>
    <row r="8" spans="2:6" x14ac:dyDescent="0.25">
      <c r="B8" s="8" t="s">
        <v>13</v>
      </c>
      <c r="C8" s="135"/>
      <c r="D8" s="138"/>
      <c r="E8" s="135"/>
      <c r="F8" s="140"/>
    </row>
    <row r="9" spans="2:6" x14ac:dyDescent="0.25">
      <c r="B9" s="8" t="s">
        <v>0</v>
      </c>
      <c r="C9" s="135"/>
      <c r="D9" s="138"/>
      <c r="E9" s="135">
        <v>2.5462962962962961E-4</v>
      </c>
      <c r="F9" s="140">
        <f t="shared" ref="F9:F26" si="0">E9/$E$30</f>
        <v>3.5696900859970783E-3</v>
      </c>
    </row>
    <row r="10" spans="2:6" x14ac:dyDescent="0.25">
      <c r="B10" s="8" t="s">
        <v>8</v>
      </c>
      <c r="C10" s="135">
        <v>5.8564814814814807E-3</v>
      </c>
      <c r="D10" s="138">
        <f t="shared" ref="D10" si="1">C10/$C$30</f>
        <v>4.4989775051124739E-2</v>
      </c>
      <c r="E10" s="135"/>
      <c r="F10" s="140"/>
    </row>
    <row r="11" spans="2:6" x14ac:dyDescent="0.25">
      <c r="B11" s="8" t="s">
        <v>26</v>
      </c>
      <c r="C11" s="135"/>
      <c r="D11" s="138"/>
      <c r="E11" s="135"/>
      <c r="F11" s="140"/>
    </row>
    <row r="12" spans="2:6" x14ac:dyDescent="0.25">
      <c r="B12" s="8" t="s">
        <v>3</v>
      </c>
      <c r="C12" s="135"/>
      <c r="D12" s="138"/>
      <c r="E12" s="135">
        <v>5.6018518518518518E-3</v>
      </c>
      <c r="F12" s="140">
        <f t="shared" si="0"/>
        <v>7.8533181891935727E-2</v>
      </c>
    </row>
    <row r="13" spans="2:6" x14ac:dyDescent="0.25">
      <c r="B13" s="8" t="s">
        <v>7</v>
      </c>
      <c r="C13" s="135">
        <v>4.1087962962962962E-3</v>
      </c>
      <c r="D13" s="138">
        <f t="shared" ref="D13" si="2">C13/$C$30</f>
        <v>3.1563972614919535E-2</v>
      </c>
      <c r="E13" s="135">
        <v>1.7164351851851851E-2</v>
      </c>
      <c r="F13" s="140">
        <f t="shared" si="0"/>
        <v>0.2406295635242576</v>
      </c>
    </row>
    <row r="14" spans="2:6" x14ac:dyDescent="0.25">
      <c r="B14" s="8" t="s">
        <v>2</v>
      </c>
      <c r="C14" s="135"/>
      <c r="D14" s="138"/>
      <c r="E14" s="135"/>
      <c r="F14" s="140"/>
    </row>
    <row r="15" spans="2:6" x14ac:dyDescent="0.25">
      <c r="B15" s="8" t="s">
        <v>9</v>
      </c>
      <c r="C15" s="135">
        <v>2.0451388888888887E-2</v>
      </c>
      <c r="D15" s="138">
        <f t="shared" ref="D15" si="3">C15/$C$30</f>
        <v>0.15710856228327552</v>
      </c>
      <c r="E15" s="135"/>
      <c r="F15" s="140"/>
    </row>
    <row r="16" spans="2:6" x14ac:dyDescent="0.25">
      <c r="B16" s="8" t="s">
        <v>1</v>
      </c>
      <c r="C16" s="135"/>
      <c r="D16" s="138"/>
      <c r="E16" s="135"/>
      <c r="F16" s="140"/>
    </row>
    <row r="17" spans="2:6" x14ac:dyDescent="0.25">
      <c r="B17" s="8" t="s">
        <v>27</v>
      </c>
      <c r="C17" s="135">
        <v>2.5162037037037031E-2</v>
      </c>
      <c r="D17" s="138">
        <f t="shared" ref="D17" si="4">C17/$C$30</f>
        <v>0.19329599004178888</v>
      </c>
      <c r="E17" s="135"/>
      <c r="F17" s="140"/>
    </row>
    <row r="18" spans="2:6" x14ac:dyDescent="0.25">
      <c r="B18" s="8" t="s">
        <v>16</v>
      </c>
      <c r="C18" s="135"/>
      <c r="D18" s="138"/>
      <c r="E18" s="135"/>
      <c r="F18" s="140"/>
    </row>
    <row r="19" spans="2:6" x14ac:dyDescent="0.25">
      <c r="B19" s="8" t="s">
        <v>4</v>
      </c>
      <c r="C19" s="135"/>
      <c r="D19" s="138"/>
      <c r="E19" s="135"/>
      <c r="F19" s="140"/>
    </row>
    <row r="20" spans="2:6" x14ac:dyDescent="0.25">
      <c r="B20" s="8" t="s">
        <v>14</v>
      </c>
      <c r="C20" s="135"/>
      <c r="D20" s="138"/>
      <c r="E20" s="135">
        <v>3.0902777777777773E-3</v>
      </c>
      <c r="F20" s="140">
        <f t="shared" si="0"/>
        <v>4.3323056952782719E-2</v>
      </c>
    </row>
    <row r="21" spans="2:6" x14ac:dyDescent="0.25">
      <c r="B21" s="8" t="s">
        <v>11</v>
      </c>
      <c r="C21" s="135">
        <v>4.4791666666666674E-2</v>
      </c>
      <c r="D21" s="138">
        <f t="shared" ref="D21:D22" si="5">C21/$C$30</f>
        <v>0.34409175780208062</v>
      </c>
      <c r="E21" s="135">
        <v>3.3182870370370376E-2</v>
      </c>
      <c r="F21" s="140">
        <f t="shared" si="0"/>
        <v>0.4651955216615285</v>
      </c>
    </row>
    <row r="22" spans="2:6" x14ac:dyDescent="0.25">
      <c r="B22" s="8" t="s">
        <v>15</v>
      </c>
      <c r="C22" s="135">
        <v>2.0949074074074073E-3</v>
      </c>
      <c r="D22" s="138">
        <f t="shared" si="5"/>
        <v>1.6093180403663199E-2</v>
      </c>
      <c r="E22" s="135"/>
      <c r="F22" s="140"/>
    </row>
    <row r="23" spans="2:6" s="49" customFormat="1" x14ac:dyDescent="0.25">
      <c r="B23" s="8" t="s">
        <v>94</v>
      </c>
      <c r="C23" s="86"/>
      <c r="D23" s="138"/>
      <c r="E23" s="86">
        <v>3.1597222222222218E-3</v>
      </c>
      <c r="F23" s="140">
        <f t="shared" si="0"/>
        <v>4.4296608794418289E-2</v>
      </c>
    </row>
    <row r="24" spans="2:6" x14ac:dyDescent="0.25">
      <c r="B24" s="8" t="s">
        <v>12</v>
      </c>
      <c r="C24" s="86"/>
      <c r="D24" s="138"/>
      <c r="E24" s="86"/>
      <c r="F24" s="140"/>
    </row>
    <row r="25" spans="2:6" s="50" customFormat="1" x14ac:dyDescent="0.25">
      <c r="B25" s="8" t="s">
        <v>5</v>
      </c>
      <c r="C25" s="86">
        <v>6.1342592592592594E-3</v>
      </c>
      <c r="D25" s="138">
        <f t="shared" ref="D25:D26" si="6">C25/$C$30</f>
        <v>4.7123677425091139E-2</v>
      </c>
      <c r="E25" s="86">
        <v>8.518518518518519E-3</v>
      </c>
      <c r="F25" s="140">
        <f t="shared" si="0"/>
        <v>0.11942235924062955</v>
      </c>
    </row>
    <row r="26" spans="2:6" x14ac:dyDescent="0.25">
      <c r="B26" s="8" t="s">
        <v>6</v>
      </c>
      <c r="C26" s="106">
        <v>2.1574074074074072E-2</v>
      </c>
      <c r="D26" s="138">
        <f t="shared" si="6"/>
        <v>0.16573308437805634</v>
      </c>
      <c r="E26" s="86">
        <v>3.5879629629629629E-4</v>
      </c>
      <c r="F26" s="140">
        <f t="shared" si="0"/>
        <v>5.0300178484504292E-3</v>
      </c>
    </row>
    <row r="27" spans="2:6" x14ac:dyDescent="0.25">
      <c r="B27" s="8" t="s">
        <v>108</v>
      </c>
      <c r="C27" s="106"/>
      <c r="D27" s="86"/>
      <c r="E27" s="86"/>
      <c r="F27" s="140"/>
    </row>
    <row r="28" spans="2:6" x14ac:dyDescent="0.25">
      <c r="B28" s="8" t="s">
        <v>17</v>
      </c>
      <c r="C28" s="106"/>
      <c r="D28" s="86"/>
      <c r="E28" s="86"/>
      <c r="F28" s="140"/>
    </row>
    <row r="29" spans="2:6" x14ac:dyDescent="0.25">
      <c r="B29" s="8"/>
      <c r="C29" s="107"/>
      <c r="D29" s="90"/>
      <c r="E29" s="90"/>
      <c r="F29" s="96"/>
    </row>
    <row r="30" spans="2:6" x14ac:dyDescent="0.25">
      <c r="B30" s="53" t="s">
        <v>29</v>
      </c>
      <c r="C30" s="94">
        <f>SUM(C7:C28)</f>
        <v>0.13017361111111111</v>
      </c>
      <c r="D30" s="136">
        <f>SUM(D7:D28)</f>
        <v>1</v>
      </c>
      <c r="E30" s="94">
        <f>SUM(E7:E28)</f>
        <v>7.133101851851853E-2</v>
      </c>
      <c r="F30" s="137">
        <f>SUM(F7:F28)</f>
        <v>1</v>
      </c>
    </row>
    <row r="31" spans="2:6" x14ac:dyDescent="0.25">
      <c r="B31" s="60"/>
      <c r="C31" s="77"/>
      <c r="D31" s="78"/>
      <c r="E31" s="78"/>
      <c r="F31" s="79"/>
    </row>
    <row r="32" spans="2:6" ht="66" customHeight="1" thickBot="1" x14ac:dyDescent="0.3">
      <c r="B32" s="190" t="s">
        <v>137</v>
      </c>
      <c r="C32" s="191"/>
      <c r="D32" s="191"/>
      <c r="E32" s="191"/>
      <c r="F32" s="192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&amp;R43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L7" sqref="L7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172" t="s">
        <v>99</v>
      </c>
      <c r="C3" s="173"/>
      <c r="D3" s="173"/>
      <c r="E3" s="173"/>
      <c r="F3" s="174"/>
    </row>
    <row r="4" spans="2:6" x14ac:dyDescent="0.25">
      <c r="B4" s="175" t="s">
        <v>131</v>
      </c>
      <c r="C4" s="176"/>
      <c r="D4" s="176"/>
      <c r="E4" s="176"/>
      <c r="F4" s="177"/>
    </row>
    <row r="5" spans="2:6" x14ac:dyDescent="0.25">
      <c r="B5" s="42"/>
      <c r="C5" s="180" t="s">
        <v>52</v>
      </c>
      <c r="D5" s="176"/>
      <c r="E5" s="180" t="s">
        <v>53</v>
      </c>
      <c r="F5" s="177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135"/>
      <c r="D7" s="87"/>
      <c r="E7" s="65"/>
      <c r="F7" s="70"/>
    </row>
    <row r="8" spans="2:6" x14ac:dyDescent="0.25">
      <c r="B8" s="8" t="s">
        <v>13</v>
      </c>
      <c r="C8" s="135"/>
      <c r="D8" s="87"/>
      <c r="E8" s="65"/>
      <c r="F8" s="70"/>
    </row>
    <row r="9" spans="2:6" x14ac:dyDescent="0.25">
      <c r="B9" s="8" t="s">
        <v>0</v>
      </c>
      <c r="C9" s="135"/>
      <c r="D9" s="87"/>
      <c r="E9" s="65"/>
      <c r="F9" s="70"/>
    </row>
    <row r="10" spans="2:6" x14ac:dyDescent="0.25">
      <c r="B10" s="8" t="s">
        <v>8</v>
      </c>
      <c r="C10" s="135"/>
      <c r="D10" s="87"/>
      <c r="E10" s="65"/>
      <c r="F10" s="70"/>
    </row>
    <row r="11" spans="2:6" x14ac:dyDescent="0.25">
      <c r="B11" s="8" t="s">
        <v>26</v>
      </c>
      <c r="C11" s="135"/>
      <c r="D11" s="87"/>
      <c r="E11" s="65"/>
      <c r="F11" s="70"/>
    </row>
    <row r="12" spans="2:6" x14ac:dyDescent="0.25">
      <c r="B12" s="8" t="s">
        <v>3</v>
      </c>
      <c r="C12" s="135"/>
      <c r="D12" s="138"/>
      <c r="E12" s="65"/>
      <c r="F12" s="70"/>
    </row>
    <row r="13" spans="2:6" x14ac:dyDescent="0.25">
      <c r="B13" s="8" t="s">
        <v>7</v>
      </c>
      <c r="C13" s="135">
        <v>3.1828703703703702E-3</v>
      </c>
      <c r="D13" s="138">
        <f t="shared" ref="D13" si="0">C13/$C$30</f>
        <v>1</v>
      </c>
      <c r="E13" s="65"/>
      <c r="F13" s="70"/>
    </row>
    <row r="14" spans="2:6" x14ac:dyDescent="0.25">
      <c r="B14" s="8" t="s">
        <v>2</v>
      </c>
      <c r="C14" s="135"/>
      <c r="D14" s="87"/>
      <c r="E14" s="65"/>
      <c r="F14" s="70"/>
    </row>
    <row r="15" spans="2:6" x14ac:dyDescent="0.25">
      <c r="B15" s="8" t="s">
        <v>9</v>
      </c>
      <c r="C15" s="135"/>
      <c r="D15" s="87"/>
      <c r="E15" s="65"/>
      <c r="F15" s="70"/>
    </row>
    <row r="16" spans="2:6" x14ac:dyDescent="0.25">
      <c r="B16" s="8" t="s">
        <v>1</v>
      </c>
      <c r="C16" s="135"/>
      <c r="D16" s="87"/>
      <c r="E16" s="65"/>
      <c r="F16" s="70"/>
    </row>
    <row r="17" spans="2:6" x14ac:dyDescent="0.25">
      <c r="B17" s="8" t="s">
        <v>27</v>
      </c>
      <c r="C17" s="86"/>
      <c r="D17" s="87"/>
      <c r="E17" s="65"/>
      <c r="F17" s="70"/>
    </row>
    <row r="18" spans="2:6" x14ac:dyDescent="0.25">
      <c r="B18" s="8" t="s">
        <v>16</v>
      </c>
      <c r="C18" s="86"/>
      <c r="D18" s="87"/>
      <c r="E18" s="65"/>
      <c r="F18" s="70"/>
    </row>
    <row r="19" spans="2:6" x14ac:dyDescent="0.25">
      <c r="B19" s="8" t="s">
        <v>4</v>
      </c>
      <c r="C19" s="86"/>
      <c r="D19" s="87"/>
      <c r="E19" s="65"/>
      <c r="F19" s="70"/>
    </row>
    <row r="20" spans="2:6" x14ac:dyDescent="0.25">
      <c r="B20" s="8" t="s">
        <v>14</v>
      </c>
      <c r="C20" s="86"/>
      <c r="D20" s="87"/>
      <c r="E20" s="65"/>
      <c r="F20" s="70"/>
    </row>
    <row r="21" spans="2:6" x14ac:dyDescent="0.25">
      <c r="B21" s="8" t="s">
        <v>11</v>
      </c>
      <c r="C21" s="89"/>
      <c r="D21" s="87"/>
      <c r="E21" s="65"/>
      <c r="F21" s="70"/>
    </row>
    <row r="22" spans="2:6" x14ac:dyDescent="0.25">
      <c r="B22" s="8" t="s">
        <v>15</v>
      </c>
      <c r="C22" s="86"/>
      <c r="D22" s="87"/>
      <c r="E22" s="65"/>
      <c r="F22" s="70"/>
    </row>
    <row r="23" spans="2:6" s="49" customFormat="1" x14ac:dyDescent="0.25">
      <c r="B23" s="8" t="s">
        <v>94</v>
      </c>
      <c r="C23" s="92"/>
      <c r="D23" s="87"/>
      <c r="E23" s="65"/>
      <c r="F23" s="71"/>
    </row>
    <row r="24" spans="2:6" x14ac:dyDescent="0.25">
      <c r="B24" s="8" t="s">
        <v>12</v>
      </c>
      <c r="C24" s="89"/>
      <c r="D24" s="138"/>
      <c r="E24" s="47"/>
      <c r="F24" s="72"/>
    </row>
    <row r="25" spans="2:6" s="50" customFormat="1" x14ac:dyDescent="0.25">
      <c r="B25" s="8" t="s">
        <v>5</v>
      </c>
      <c r="C25" s="86"/>
      <c r="D25" s="138"/>
      <c r="E25" s="47"/>
      <c r="F25" s="44"/>
    </row>
    <row r="26" spans="2:6" x14ac:dyDescent="0.25">
      <c r="B26" s="8" t="s">
        <v>6</v>
      </c>
      <c r="C26" s="106"/>
      <c r="D26" s="86"/>
      <c r="E26" s="65"/>
      <c r="F26" s="70"/>
    </row>
    <row r="27" spans="2:6" x14ac:dyDescent="0.25">
      <c r="B27" s="8" t="s">
        <v>108</v>
      </c>
      <c r="C27" s="106"/>
      <c r="D27" s="86"/>
      <c r="E27" s="65"/>
      <c r="F27" s="70"/>
    </row>
    <row r="28" spans="2:6" x14ac:dyDescent="0.25">
      <c r="B28" s="8" t="s">
        <v>17</v>
      </c>
      <c r="C28" s="106"/>
      <c r="D28" s="86"/>
      <c r="E28" s="65"/>
      <c r="F28" s="70"/>
    </row>
    <row r="29" spans="2:6" x14ac:dyDescent="0.25">
      <c r="B29" s="8"/>
      <c r="C29" s="107"/>
      <c r="D29" s="90"/>
      <c r="E29" s="52"/>
      <c r="F29" s="48"/>
    </row>
    <row r="30" spans="2:6" x14ac:dyDescent="0.25">
      <c r="B30" s="53" t="s">
        <v>29</v>
      </c>
      <c r="C30" s="94">
        <f>SUM(C7:C28)</f>
        <v>3.1828703703703702E-3</v>
      </c>
      <c r="D30" s="136">
        <f>SUM(D7:D28)</f>
        <v>1</v>
      </c>
      <c r="E30" s="47"/>
      <c r="F30" s="70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03" t="s">
        <v>138</v>
      </c>
      <c r="C32" s="198"/>
      <c r="D32" s="198"/>
      <c r="E32" s="198"/>
      <c r="F32" s="199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&amp;R34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L7" sqref="L7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185" t="s">
        <v>100</v>
      </c>
      <c r="C3" s="186"/>
      <c r="D3" s="186"/>
      <c r="E3" s="186"/>
      <c r="F3" s="187"/>
    </row>
    <row r="4" spans="2:6" x14ac:dyDescent="0.25">
      <c r="B4" s="175" t="s">
        <v>131</v>
      </c>
      <c r="C4" s="176"/>
      <c r="D4" s="176"/>
      <c r="E4" s="176"/>
      <c r="F4" s="177"/>
    </row>
    <row r="5" spans="2:6" x14ac:dyDescent="0.25">
      <c r="B5" s="42"/>
      <c r="C5" s="180" t="s">
        <v>60</v>
      </c>
      <c r="D5" s="176"/>
      <c r="E5" s="196" t="s">
        <v>61</v>
      </c>
      <c r="F5" s="197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135"/>
      <c r="D7" s="87"/>
      <c r="E7" s="65"/>
      <c r="F7" s="70"/>
    </row>
    <row r="8" spans="2:6" x14ac:dyDescent="0.25">
      <c r="B8" s="8" t="s">
        <v>13</v>
      </c>
      <c r="C8" s="135"/>
      <c r="D8" s="87"/>
      <c r="E8" s="65"/>
      <c r="F8" s="70"/>
    </row>
    <row r="9" spans="2:6" x14ac:dyDescent="0.25">
      <c r="B9" s="8" t="s">
        <v>0</v>
      </c>
      <c r="C9" s="135"/>
      <c r="D9" s="87"/>
      <c r="E9" s="65"/>
      <c r="F9" s="70"/>
    </row>
    <row r="10" spans="2:6" x14ac:dyDescent="0.25">
      <c r="B10" s="8" t="s">
        <v>8</v>
      </c>
      <c r="C10" s="135">
        <v>1.9097222222222222E-3</v>
      </c>
      <c r="D10" s="87">
        <f>C10/C30</f>
        <v>0.23338048090523339</v>
      </c>
      <c r="E10" s="65"/>
      <c r="F10" s="70"/>
    </row>
    <row r="11" spans="2:6" x14ac:dyDescent="0.25">
      <c r="B11" s="8" t="s">
        <v>26</v>
      </c>
      <c r="C11" s="135"/>
      <c r="D11" s="87"/>
      <c r="E11" s="65"/>
      <c r="F11" s="70"/>
    </row>
    <row r="12" spans="2:6" x14ac:dyDescent="0.25">
      <c r="B12" s="8" t="s">
        <v>3</v>
      </c>
      <c r="C12" s="135"/>
      <c r="D12" s="87"/>
      <c r="E12" s="65"/>
      <c r="F12" s="70"/>
    </row>
    <row r="13" spans="2:6" x14ac:dyDescent="0.25">
      <c r="B13" s="8" t="s">
        <v>7</v>
      </c>
      <c r="C13" s="135">
        <v>1.8865740740740739E-3</v>
      </c>
      <c r="D13" s="87">
        <f>C13/C30</f>
        <v>0.23055162659123055</v>
      </c>
      <c r="E13" s="65"/>
      <c r="F13" s="70"/>
    </row>
    <row r="14" spans="2:6" x14ac:dyDescent="0.25">
      <c r="B14" s="8" t="s">
        <v>2</v>
      </c>
      <c r="C14" s="135"/>
      <c r="D14" s="87"/>
      <c r="E14" s="65"/>
      <c r="F14" s="70"/>
    </row>
    <row r="15" spans="2:6" x14ac:dyDescent="0.25">
      <c r="B15" s="8" t="s">
        <v>9</v>
      </c>
      <c r="C15" s="135"/>
      <c r="D15" s="87"/>
      <c r="E15" s="65"/>
      <c r="F15" s="70"/>
    </row>
    <row r="16" spans="2:6" x14ac:dyDescent="0.25">
      <c r="B16" s="8" t="s">
        <v>1</v>
      </c>
      <c r="C16" s="135"/>
      <c r="D16" s="87"/>
      <c r="E16" s="65"/>
      <c r="F16" s="70"/>
    </row>
    <row r="17" spans="2:6" x14ac:dyDescent="0.25">
      <c r="B17" s="8" t="s">
        <v>27</v>
      </c>
      <c r="C17" s="135"/>
      <c r="D17" s="87"/>
      <c r="E17" s="65"/>
      <c r="F17" s="70"/>
    </row>
    <row r="18" spans="2:6" x14ac:dyDescent="0.25">
      <c r="B18" s="8" t="s">
        <v>16</v>
      </c>
      <c r="C18" s="135"/>
      <c r="D18" s="87"/>
      <c r="E18" s="65"/>
      <c r="F18" s="70"/>
    </row>
    <row r="19" spans="2:6" x14ac:dyDescent="0.25">
      <c r="B19" s="8" t="s">
        <v>4</v>
      </c>
      <c r="C19" s="135"/>
      <c r="D19" s="87"/>
      <c r="E19" s="65"/>
      <c r="F19" s="70"/>
    </row>
    <row r="20" spans="2:6" x14ac:dyDescent="0.25">
      <c r="B20" s="8" t="s">
        <v>14</v>
      </c>
      <c r="C20" s="135"/>
      <c r="D20" s="87"/>
      <c r="E20" s="65"/>
      <c r="F20" s="70"/>
    </row>
    <row r="21" spans="2:6" x14ac:dyDescent="0.25">
      <c r="B21" s="8" t="s">
        <v>11</v>
      </c>
      <c r="C21" s="135"/>
      <c r="D21" s="87"/>
      <c r="E21" s="65"/>
      <c r="F21" s="70"/>
    </row>
    <row r="22" spans="2:6" x14ac:dyDescent="0.25">
      <c r="B22" s="8" t="s">
        <v>15</v>
      </c>
      <c r="C22" s="135"/>
      <c r="D22" s="87"/>
      <c r="E22" s="65"/>
      <c r="F22" s="70"/>
    </row>
    <row r="23" spans="2:6" s="49" customFormat="1" x14ac:dyDescent="0.25">
      <c r="B23" s="8" t="s">
        <v>94</v>
      </c>
      <c r="C23" s="135"/>
      <c r="D23" s="87"/>
      <c r="E23" s="76"/>
      <c r="F23" s="71"/>
    </row>
    <row r="24" spans="2:6" x14ac:dyDescent="0.25">
      <c r="B24" s="8" t="s">
        <v>12</v>
      </c>
      <c r="C24" s="89"/>
      <c r="D24" s="89"/>
      <c r="E24" s="45"/>
      <c r="F24" s="72"/>
    </row>
    <row r="25" spans="2:6" s="50" customFormat="1" x14ac:dyDescent="0.25">
      <c r="B25" s="8" t="s">
        <v>5</v>
      </c>
      <c r="C25" s="43"/>
      <c r="D25" s="43"/>
      <c r="E25" s="43"/>
      <c r="F25" s="44"/>
    </row>
    <row r="26" spans="2:6" x14ac:dyDescent="0.25">
      <c r="B26" s="8" t="s">
        <v>6</v>
      </c>
      <c r="C26" s="106">
        <v>4.386574074074074E-3</v>
      </c>
      <c r="D26" s="87">
        <f>C26/C30</f>
        <v>0.53606789250353604</v>
      </c>
      <c r="E26" s="47"/>
      <c r="F26" s="70"/>
    </row>
    <row r="27" spans="2:6" x14ac:dyDescent="0.25">
      <c r="B27" s="8" t="s">
        <v>108</v>
      </c>
      <c r="C27" s="106"/>
      <c r="D27" s="86"/>
      <c r="E27" s="47"/>
      <c r="F27" s="70"/>
    </row>
    <row r="28" spans="2:6" x14ac:dyDescent="0.25">
      <c r="B28" s="8" t="s">
        <v>17</v>
      </c>
      <c r="C28" s="106"/>
      <c r="D28" s="139"/>
      <c r="E28" s="47"/>
      <c r="F28" s="70"/>
    </row>
    <row r="29" spans="2:6" x14ac:dyDescent="0.25">
      <c r="B29" s="8"/>
      <c r="C29" s="107"/>
      <c r="D29" s="90"/>
      <c r="E29" s="52"/>
      <c r="F29" s="48"/>
    </row>
    <row r="30" spans="2:6" x14ac:dyDescent="0.25">
      <c r="B30" s="53" t="s">
        <v>29</v>
      </c>
      <c r="C30" s="94">
        <f>SUM(C7:C29)</f>
        <v>8.1828703703703699E-3</v>
      </c>
      <c r="D30" s="136">
        <f>D26+D13+D10</f>
        <v>1</v>
      </c>
      <c r="E30" s="47"/>
      <c r="F30" s="70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190" t="s">
        <v>139</v>
      </c>
      <c r="C32" s="198"/>
      <c r="D32" s="198"/>
      <c r="E32" s="198"/>
      <c r="F32" s="199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&amp;R38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L7" sqref="L7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193" t="s">
        <v>101</v>
      </c>
      <c r="C3" s="194"/>
      <c r="D3" s="194"/>
      <c r="E3" s="194"/>
      <c r="F3" s="195"/>
    </row>
    <row r="4" spans="2:6" x14ac:dyDescent="0.25">
      <c r="B4" s="175" t="s">
        <v>131</v>
      </c>
      <c r="C4" s="176"/>
      <c r="D4" s="176"/>
      <c r="E4" s="176"/>
      <c r="F4" s="177"/>
    </row>
    <row r="5" spans="2:6" x14ac:dyDescent="0.25">
      <c r="B5" s="42"/>
      <c r="C5" s="180" t="s">
        <v>68</v>
      </c>
      <c r="D5" s="176"/>
      <c r="E5" s="196" t="s">
        <v>69</v>
      </c>
      <c r="F5" s="197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86"/>
      <c r="D7" s="138"/>
      <c r="E7" s="86"/>
      <c r="F7" s="96"/>
    </row>
    <row r="8" spans="2:6" x14ac:dyDescent="0.25">
      <c r="B8" s="8" t="s">
        <v>13</v>
      </c>
      <c r="C8" s="86"/>
      <c r="D8" s="138"/>
      <c r="E8" s="86"/>
      <c r="F8" s="96"/>
    </row>
    <row r="9" spans="2:6" x14ac:dyDescent="0.25">
      <c r="B9" s="8" t="s">
        <v>0</v>
      </c>
      <c r="C9" s="86">
        <v>5.2777777777777771E-3</v>
      </c>
      <c r="D9" s="138">
        <f>C9/$C$30</f>
        <v>5.4610778443113767E-2</v>
      </c>
      <c r="E9" s="86"/>
      <c r="F9" s="96"/>
    </row>
    <row r="10" spans="2:6" x14ac:dyDescent="0.25">
      <c r="B10" s="8" t="s">
        <v>8</v>
      </c>
      <c r="C10" s="86">
        <v>4.0393518518518513E-3</v>
      </c>
      <c r="D10" s="138">
        <f>C10/$C$30</f>
        <v>4.1796407185628735E-2</v>
      </c>
      <c r="E10" s="86"/>
      <c r="F10" s="96"/>
    </row>
    <row r="11" spans="2:6" x14ac:dyDescent="0.25">
      <c r="B11" s="8" t="s">
        <v>26</v>
      </c>
      <c r="C11" s="86"/>
      <c r="D11" s="138"/>
      <c r="E11" s="86"/>
      <c r="F11" s="96"/>
    </row>
    <row r="12" spans="2:6" x14ac:dyDescent="0.25">
      <c r="B12" s="8" t="s">
        <v>3</v>
      </c>
      <c r="C12" s="86"/>
      <c r="D12" s="138"/>
      <c r="E12" s="86"/>
      <c r="F12" s="96"/>
    </row>
    <row r="13" spans="2:6" x14ac:dyDescent="0.25">
      <c r="B13" s="8" t="s">
        <v>7</v>
      </c>
      <c r="C13" s="86">
        <v>1.5624999999999998E-2</v>
      </c>
      <c r="D13" s="138">
        <f t="shared" ref="D13:D15" si="0">C13/$C$30</f>
        <v>0.1616766467065868</v>
      </c>
      <c r="E13" s="86"/>
      <c r="F13" s="96"/>
    </row>
    <row r="14" spans="2:6" x14ac:dyDescent="0.25">
      <c r="B14" s="8" t="s">
        <v>2</v>
      </c>
      <c r="C14" s="86">
        <v>2.0370370370370369E-3</v>
      </c>
      <c r="D14" s="138">
        <f t="shared" si="0"/>
        <v>2.1077844311377245E-2</v>
      </c>
      <c r="E14" s="86"/>
      <c r="F14" s="96"/>
    </row>
    <row r="15" spans="2:6" ht="15.95" customHeight="1" x14ac:dyDescent="0.25">
      <c r="B15" s="8" t="s">
        <v>9</v>
      </c>
      <c r="C15" s="86">
        <v>8.298611111111109E-3</v>
      </c>
      <c r="D15" s="138">
        <f t="shared" si="0"/>
        <v>8.5868263473053874E-2</v>
      </c>
      <c r="E15" s="86"/>
      <c r="F15" s="96"/>
    </row>
    <row r="16" spans="2:6" x14ac:dyDescent="0.25">
      <c r="B16" s="8" t="s">
        <v>1</v>
      </c>
      <c r="C16" s="86"/>
      <c r="D16" s="138"/>
      <c r="E16" s="86"/>
      <c r="F16" s="96"/>
    </row>
    <row r="17" spans="2:6" x14ac:dyDescent="0.25">
      <c r="B17" s="8" t="s">
        <v>27</v>
      </c>
      <c r="C17" s="86">
        <v>5.439814814814814E-3</v>
      </c>
      <c r="D17" s="138">
        <f t="shared" ref="D17:D25" si="1">C17/$C$30</f>
        <v>5.6287425149700594E-2</v>
      </c>
      <c r="E17" s="86"/>
      <c r="F17" s="96"/>
    </row>
    <row r="18" spans="2:6" x14ac:dyDescent="0.25">
      <c r="B18" s="8" t="s">
        <v>16</v>
      </c>
      <c r="C18" s="86"/>
      <c r="D18" s="138"/>
      <c r="E18" s="86"/>
      <c r="F18" s="96"/>
    </row>
    <row r="19" spans="2:6" x14ac:dyDescent="0.25">
      <c r="B19" s="8" t="s">
        <v>4</v>
      </c>
      <c r="C19" s="86">
        <v>5.2662037037037035E-3</v>
      </c>
      <c r="D19" s="138">
        <f t="shared" si="1"/>
        <v>5.4491017964071853E-2</v>
      </c>
      <c r="E19" s="86"/>
      <c r="F19" s="96"/>
    </row>
    <row r="20" spans="2:6" x14ac:dyDescent="0.25">
      <c r="B20" s="8" t="s">
        <v>14</v>
      </c>
      <c r="C20" s="86">
        <v>3.0555555555555557E-3</v>
      </c>
      <c r="D20" s="138">
        <f t="shared" si="1"/>
        <v>3.161676646706587E-2</v>
      </c>
      <c r="E20" s="86"/>
      <c r="F20" s="96"/>
    </row>
    <row r="21" spans="2:6" x14ac:dyDescent="0.25">
      <c r="B21" s="8" t="s">
        <v>11</v>
      </c>
      <c r="C21" s="86">
        <v>1.4722222222222223E-2</v>
      </c>
      <c r="D21" s="138">
        <f t="shared" si="1"/>
        <v>0.15233532934131738</v>
      </c>
      <c r="E21" s="86"/>
      <c r="F21" s="96"/>
    </row>
    <row r="22" spans="2:6" x14ac:dyDescent="0.25">
      <c r="B22" s="8" t="s">
        <v>15</v>
      </c>
      <c r="C22" s="86">
        <v>7.2916666666666668E-3</v>
      </c>
      <c r="D22" s="138">
        <f t="shared" si="1"/>
        <v>7.5449101796407181E-2</v>
      </c>
      <c r="E22" s="86"/>
      <c r="F22" s="96"/>
    </row>
    <row r="23" spans="2:6" s="49" customFormat="1" x14ac:dyDescent="0.25">
      <c r="B23" s="8" t="s">
        <v>94</v>
      </c>
      <c r="C23" s="86">
        <v>1.9375E-2</v>
      </c>
      <c r="D23" s="138">
        <f t="shared" si="1"/>
        <v>0.20047904191616767</v>
      </c>
      <c r="E23" s="86"/>
      <c r="F23" s="96"/>
    </row>
    <row r="24" spans="2:6" x14ac:dyDescent="0.25">
      <c r="B24" s="8" t="s">
        <v>12</v>
      </c>
      <c r="C24" s="86">
        <v>4.5370370370370373E-3</v>
      </c>
      <c r="D24" s="138">
        <f t="shared" si="1"/>
        <v>4.6946107784431139E-2</v>
      </c>
      <c r="E24" s="86"/>
      <c r="F24" s="96"/>
    </row>
    <row r="25" spans="2:6" s="50" customFormat="1" x14ac:dyDescent="0.25">
      <c r="B25" s="8" t="s">
        <v>5</v>
      </c>
      <c r="C25" s="86">
        <v>1.6782407407407406E-3</v>
      </c>
      <c r="D25" s="138">
        <f t="shared" si="1"/>
        <v>1.7365269461077842E-2</v>
      </c>
      <c r="E25" s="86"/>
      <c r="F25" s="96"/>
    </row>
    <row r="26" spans="2:6" x14ac:dyDescent="0.25">
      <c r="B26" s="8" t="s">
        <v>6</v>
      </c>
      <c r="C26" s="106"/>
      <c r="D26" s="138"/>
      <c r="E26" s="86"/>
      <c r="F26" s="96"/>
    </row>
    <row r="27" spans="2:6" x14ac:dyDescent="0.25">
      <c r="B27" s="8" t="s">
        <v>108</v>
      </c>
      <c r="C27" s="106"/>
      <c r="D27" s="138"/>
      <c r="E27" s="86"/>
      <c r="F27" s="96"/>
    </row>
    <row r="28" spans="2:6" x14ac:dyDescent="0.25">
      <c r="B28" s="8" t="s">
        <v>17</v>
      </c>
      <c r="C28" s="106"/>
      <c r="D28" s="138"/>
      <c r="E28" s="86"/>
      <c r="F28" s="96"/>
    </row>
    <row r="29" spans="2:6" x14ac:dyDescent="0.25">
      <c r="B29" s="8"/>
      <c r="C29" s="107"/>
      <c r="D29" s="90"/>
      <c r="E29" s="90"/>
      <c r="F29" s="96"/>
    </row>
    <row r="30" spans="2:6" x14ac:dyDescent="0.25">
      <c r="B30" s="53" t="s">
        <v>29</v>
      </c>
      <c r="C30" s="94">
        <f>SUM(C7:C28)</f>
        <v>9.6643518518518517E-2</v>
      </c>
      <c r="D30" s="136">
        <f>SUM(D7:D28)</f>
        <v>0.99999999999999989</v>
      </c>
      <c r="E30" s="94"/>
      <c r="F30" s="137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190" t="s">
        <v>140</v>
      </c>
      <c r="C32" s="191"/>
      <c r="D32" s="191"/>
      <c r="E32" s="191"/>
      <c r="F32" s="192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&amp;R42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L7" sqref="L7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172" t="s">
        <v>102</v>
      </c>
      <c r="C3" s="173"/>
      <c r="D3" s="173"/>
      <c r="E3" s="173"/>
      <c r="F3" s="174"/>
    </row>
    <row r="4" spans="2:6" x14ac:dyDescent="0.25">
      <c r="B4" s="175" t="s">
        <v>131</v>
      </c>
      <c r="C4" s="176"/>
      <c r="D4" s="176"/>
      <c r="E4" s="176"/>
      <c r="F4" s="177"/>
    </row>
    <row r="5" spans="2:6" x14ac:dyDescent="0.25">
      <c r="B5" s="42"/>
      <c r="C5" s="180" t="s">
        <v>54</v>
      </c>
      <c r="D5" s="176"/>
      <c r="E5" s="180" t="s">
        <v>55</v>
      </c>
      <c r="F5" s="177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65"/>
      <c r="D7" s="46"/>
      <c r="E7" s="65"/>
      <c r="F7" s="70"/>
    </row>
    <row r="8" spans="2:6" x14ac:dyDescent="0.25">
      <c r="B8" s="8" t="s">
        <v>13</v>
      </c>
      <c r="C8" s="65"/>
      <c r="D8" s="46"/>
      <c r="E8" s="65"/>
      <c r="F8" s="70"/>
    </row>
    <row r="9" spans="2:6" x14ac:dyDescent="0.25">
      <c r="B9" s="8" t="s">
        <v>0</v>
      </c>
      <c r="C9" s="65"/>
      <c r="D9" s="46"/>
      <c r="E9" s="65"/>
      <c r="F9" s="70"/>
    </row>
    <row r="10" spans="2:6" x14ac:dyDescent="0.25">
      <c r="B10" s="8" t="s">
        <v>8</v>
      </c>
      <c r="C10" s="65"/>
      <c r="D10" s="46"/>
      <c r="E10" s="65"/>
      <c r="F10" s="70"/>
    </row>
    <row r="11" spans="2:6" x14ac:dyDescent="0.25">
      <c r="B11" s="8" t="s">
        <v>26</v>
      </c>
      <c r="C11" s="65"/>
      <c r="D11" s="46"/>
      <c r="E11" s="65"/>
      <c r="F11" s="70"/>
    </row>
    <row r="12" spans="2:6" x14ac:dyDescent="0.25">
      <c r="B12" s="8" t="s">
        <v>3</v>
      </c>
      <c r="C12" s="65"/>
      <c r="D12" s="46"/>
      <c r="E12" s="65"/>
      <c r="F12" s="70"/>
    </row>
    <row r="13" spans="2:6" x14ac:dyDescent="0.25">
      <c r="B13" s="8" t="s">
        <v>7</v>
      </c>
      <c r="C13" s="65"/>
      <c r="D13" s="46"/>
      <c r="E13" s="65"/>
      <c r="F13" s="70"/>
    </row>
    <row r="14" spans="2:6" x14ac:dyDescent="0.25">
      <c r="B14" s="8" t="s">
        <v>2</v>
      </c>
      <c r="C14" s="65"/>
      <c r="D14" s="46"/>
      <c r="E14" s="65"/>
      <c r="F14" s="70"/>
    </row>
    <row r="15" spans="2:6" x14ac:dyDescent="0.25">
      <c r="B15" s="8" t="s">
        <v>9</v>
      </c>
      <c r="C15" s="65"/>
      <c r="D15" s="46"/>
      <c r="E15" s="65"/>
      <c r="F15" s="70"/>
    </row>
    <row r="16" spans="2:6" x14ac:dyDescent="0.25">
      <c r="B16" s="8" t="s">
        <v>1</v>
      </c>
      <c r="C16" s="65"/>
      <c r="D16" s="46"/>
      <c r="E16" s="65"/>
      <c r="F16" s="70"/>
    </row>
    <row r="17" spans="2:6" x14ac:dyDescent="0.25">
      <c r="B17" s="8" t="s">
        <v>27</v>
      </c>
      <c r="C17" s="47"/>
      <c r="D17" s="46"/>
      <c r="E17" s="65"/>
      <c r="F17" s="70"/>
    </row>
    <row r="18" spans="2:6" x14ac:dyDescent="0.25">
      <c r="B18" s="8" t="s">
        <v>16</v>
      </c>
      <c r="C18" s="47"/>
      <c r="D18" s="46"/>
      <c r="E18" s="65"/>
      <c r="F18" s="70"/>
    </row>
    <row r="19" spans="2:6" x14ac:dyDescent="0.25">
      <c r="B19" s="8" t="s">
        <v>4</v>
      </c>
      <c r="C19" s="47"/>
      <c r="D19" s="46"/>
      <c r="E19" s="65"/>
      <c r="F19" s="70"/>
    </row>
    <row r="20" spans="2:6" x14ac:dyDescent="0.25">
      <c r="B20" s="8" t="s">
        <v>14</v>
      </c>
      <c r="C20" s="47"/>
      <c r="D20" s="46"/>
      <c r="E20" s="65"/>
      <c r="F20" s="70"/>
    </row>
    <row r="21" spans="2:6" x14ac:dyDescent="0.25">
      <c r="B21" s="8" t="s">
        <v>11</v>
      </c>
      <c r="C21" s="45"/>
      <c r="D21" s="46"/>
      <c r="E21" s="65"/>
      <c r="F21" s="70"/>
    </row>
    <row r="22" spans="2:6" x14ac:dyDescent="0.25">
      <c r="B22" s="8" t="s">
        <v>15</v>
      </c>
      <c r="C22" s="47"/>
      <c r="D22" s="46"/>
      <c r="E22" s="65"/>
      <c r="F22" s="70"/>
    </row>
    <row r="23" spans="2:6" s="49" customFormat="1" x14ac:dyDescent="0.25">
      <c r="B23" s="8" t="s">
        <v>94</v>
      </c>
      <c r="C23" s="54"/>
      <c r="D23" s="46"/>
      <c r="E23" s="65"/>
      <c r="F23" s="71"/>
    </row>
    <row r="24" spans="2:6" x14ac:dyDescent="0.25">
      <c r="B24" s="8" t="s">
        <v>12</v>
      </c>
      <c r="C24" s="45"/>
      <c r="D24" s="59"/>
      <c r="E24" s="47"/>
      <c r="F24" s="72"/>
    </row>
    <row r="25" spans="2:6" s="50" customFormat="1" x14ac:dyDescent="0.25">
      <c r="B25" s="8" t="s">
        <v>5</v>
      </c>
      <c r="C25" s="47"/>
      <c r="D25" s="59"/>
      <c r="E25" s="47"/>
      <c r="F25" s="44"/>
    </row>
    <row r="26" spans="2:6" x14ac:dyDescent="0.25">
      <c r="B26" s="8" t="s">
        <v>6</v>
      </c>
      <c r="C26" s="26"/>
      <c r="D26" s="47"/>
      <c r="E26" s="65"/>
      <c r="F26" s="70"/>
    </row>
    <row r="27" spans="2:6" x14ac:dyDescent="0.25">
      <c r="B27" s="8" t="s">
        <v>108</v>
      </c>
      <c r="C27" s="26"/>
      <c r="D27" s="47"/>
      <c r="E27" s="65"/>
      <c r="F27" s="70"/>
    </row>
    <row r="28" spans="2:6" x14ac:dyDescent="0.25">
      <c r="B28" s="8" t="s">
        <v>17</v>
      </c>
      <c r="C28" s="26"/>
      <c r="D28" s="47"/>
      <c r="E28" s="65"/>
      <c r="F28" s="70"/>
    </row>
    <row r="29" spans="2:6" x14ac:dyDescent="0.25">
      <c r="B29" s="8"/>
      <c r="C29" s="27"/>
      <c r="D29" s="52"/>
      <c r="E29" s="52"/>
      <c r="F29" s="48"/>
    </row>
    <row r="30" spans="2:6" x14ac:dyDescent="0.25">
      <c r="B30" s="53" t="s">
        <v>29</v>
      </c>
      <c r="C30" s="66"/>
      <c r="D30" s="55"/>
      <c r="E30" s="47"/>
      <c r="F30" s="70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04" t="s">
        <v>106</v>
      </c>
      <c r="C32" s="205"/>
      <c r="D32" s="205"/>
      <c r="E32" s="205"/>
      <c r="F32" s="206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&amp;R35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L7" sqref="L7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185" t="s">
        <v>103</v>
      </c>
      <c r="C3" s="186"/>
      <c r="D3" s="186"/>
      <c r="E3" s="186"/>
      <c r="F3" s="187"/>
    </row>
    <row r="4" spans="2:6" x14ac:dyDescent="0.25">
      <c r="B4" s="175" t="s">
        <v>131</v>
      </c>
      <c r="C4" s="176"/>
      <c r="D4" s="176"/>
      <c r="E4" s="176"/>
      <c r="F4" s="177"/>
    </row>
    <row r="5" spans="2:6" x14ac:dyDescent="0.25">
      <c r="B5" s="42"/>
      <c r="C5" s="180" t="s">
        <v>58</v>
      </c>
      <c r="D5" s="176"/>
      <c r="E5" s="196" t="s">
        <v>59</v>
      </c>
      <c r="F5" s="197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86"/>
      <c r="D7" s="138"/>
      <c r="E7" s="86"/>
      <c r="F7" s="96"/>
    </row>
    <row r="8" spans="2:6" x14ac:dyDescent="0.25">
      <c r="B8" s="8" t="s">
        <v>13</v>
      </c>
      <c r="C8" s="86"/>
      <c r="D8" s="138"/>
      <c r="E8" s="86"/>
      <c r="F8" s="96"/>
    </row>
    <row r="9" spans="2:6" x14ac:dyDescent="0.25">
      <c r="B9" s="8" t="s">
        <v>0</v>
      </c>
      <c r="C9" s="86">
        <v>2.3379629629629627E-3</v>
      </c>
      <c r="D9" s="138">
        <f t="shared" ref="D9:D22" si="0">C9/$C$30</f>
        <v>7.2453371592539451E-2</v>
      </c>
      <c r="E9" s="86">
        <v>1.15625E-2</v>
      </c>
      <c r="F9" s="96">
        <f>E9/$E$30</f>
        <v>3.8814204677908158E-2</v>
      </c>
    </row>
    <row r="10" spans="2:6" x14ac:dyDescent="0.25">
      <c r="B10" s="8" t="s">
        <v>8</v>
      </c>
      <c r="C10" s="86">
        <v>8.1018518518518516E-4</v>
      </c>
      <c r="D10" s="138">
        <f t="shared" si="0"/>
        <v>2.5107604017216643E-2</v>
      </c>
      <c r="E10" s="86">
        <v>4.6412037037037038E-3</v>
      </c>
      <c r="F10" s="96">
        <f>E10/$E$30</f>
        <v>1.5580076151993165E-2</v>
      </c>
    </row>
    <row r="11" spans="2:6" x14ac:dyDescent="0.25">
      <c r="B11" s="8" t="s">
        <v>26</v>
      </c>
      <c r="C11" s="86"/>
      <c r="D11" s="138"/>
      <c r="E11" s="86"/>
      <c r="F11" s="96"/>
    </row>
    <row r="12" spans="2:6" x14ac:dyDescent="0.25">
      <c r="B12" s="8" t="s">
        <v>3</v>
      </c>
      <c r="C12" s="86"/>
      <c r="D12" s="138"/>
      <c r="E12" s="86">
        <v>8.6458333333333352E-3</v>
      </c>
      <c r="F12" s="96">
        <f t="shared" ref="F12:F26" si="1">E12/$E$30</f>
        <v>2.9023234128525924E-2</v>
      </c>
    </row>
    <row r="13" spans="2:6" x14ac:dyDescent="0.25">
      <c r="B13" s="8" t="s">
        <v>7</v>
      </c>
      <c r="C13" s="86">
        <v>3.7037037037037035E-4</v>
      </c>
      <c r="D13" s="138">
        <f t="shared" si="0"/>
        <v>1.1477761836441894E-2</v>
      </c>
      <c r="E13" s="86">
        <v>8.0787037037037025E-3</v>
      </c>
      <c r="F13" s="96">
        <f t="shared" si="1"/>
        <v>2.711943429947937E-2</v>
      </c>
    </row>
    <row r="14" spans="2:6" x14ac:dyDescent="0.25">
      <c r="B14" s="8" t="s">
        <v>2</v>
      </c>
      <c r="C14" s="86"/>
      <c r="D14" s="138"/>
      <c r="E14" s="86"/>
      <c r="F14" s="96"/>
    </row>
    <row r="15" spans="2:6" x14ac:dyDescent="0.25">
      <c r="B15" s="8" t="s">
        <v>9</v>
      </c>
      <c r="C15" s="86">
        <v>1.1458333333333333E-2</v>
      </c>
      <c r="D15" s="138">
        <f t="shared" si="0"/>
        <v>0.3550932568149211</v>
      </c>
      <c r="E15" s="86">
        <v>1.5081018518518518E-2</v>
      </c>
      <c r="F15" s="96">
        <f t="shared" si="1"/>
        <v>5.062553422954387E-2</v>
      </c>
    </row>
    <row r="16" spans="2:6" x14ac:dyDescent="0.25">
      <c r="B16" s="8" t="s">
        <v>1</v>
      </c>
      <c r="C16" s="86"/>
      <c r="D16" s="138"/>
      <c r="E16" s="86">
        <v>1.3750000000000002E-2</v>
      </c>
      <c r="F16" s="96">
        <f t="shared" si="1"/>
        <v>4.6157432589944841E-2</v>
      </c>
    </row>
    <row r="17" spans="2:6" x14ac:dyDescent="0.25">
      <c r="B17" s="8" t="s">
        <v>27</v>
      </c>
      <c r="C17" s="86">
        <v>2.0949074074074073E-3</v>
      </c>
      <c r="D17" s="138">
        <f t="shared" si="0"/>
        <v>6.4921090387374467E-2</v>
      </c>
      <c r="E17" s="86">
        <v>8.1481481481481492E-3</v>
      </c>
      <c r="F17" s="96">
        <f t="shared" si="1"/>
        <v>2.735255264589324E-2</v>
      </c>
    </row>
    <row r="18" spans="2:6" x14ac:dyDescent="0.25">
      <c r="B18" s="8" t="s">
        <v>16</v>
      </c>
      <c r="C18" s="86"/>
      <c r="D18" s="138"/>
      <c r="E18" s="86"/>
      <c r="F18" s="96"/>
    </row>
    <row r="19" spans="2:6" x14ac:dyDescent="0.25">
      <c r="B19" s="8" t="s">
        <v>4</v>
      </c>
      <c r="C19" s="86"/>
      <c r="D19" s="138"/>
      <c r="E19" s="86">
        <v>1.3993055555555554E-2</v>
      </c>
      <c r="F19" s="96">
        <f t="shared" si="1"/>
        <v>4.6973346802393352E-2</v>
      </c>
    </row>
    <row r="20" spans="2:6" x14ac:dyDescent="0.25">
      <c r="B20" s="8" t="s">
        <v>14</v>
      </c>
      <c r="C20" s="86">
        <v>1.712962962962963E-3</v>
      </c>
      <c r="D20" s="138">
        <f t="shared" si="0"/>
        <v>5.3084648493543767E-2</v>
      </c>
      <c r="E20" s="86"/>
      <c r="F20" s="96"/>
    </row>
    <row r="21" spans="2:6" x14ac:dyDescent="0.25">
      <c r="B21" s="8" t="s">
        <v>11</v>
      </c>
      <c r="C21" s="86">
        <v>8.4953703703703701E-3</v>
      </c>
      <c r="D21" s="138">
        <f t="shared" si="0"/>
        <v>0.26327116212338597</v>
      </c>
      <c r="E21" s="86">
        <v>0.16111111111111107</v>
      </c>
      <c r="F21" s="96">
        <f t="shared" si="1"/>
        <v>0.54083456368016158</v>
      </c>
    </row>
    <row r="22" spans="2:6" x14ac:dyDescent="0.25">
      <c r="B22" s="8" t="s">
        <v>15</v>
      </c>
      <c r="C22" s="86">
        <v>1.9097222222222224E-3</v>
      </c>
      <c r="D22" s="138">
        <f t="shared" si="0"/>
        <v>5.9182209469153528E-2</v>
      </c>
      <c r="E22" s="86">
        <v>6.736111111111112E-3</v>
      </c>
      <c r="F22" s="96">
        <f t="shared" si="1"/>
        <v>2.2612479602144697E-2</v>
      </c>
    </row>
    <row r="23" spans="2:6" s="49" customFormat="1" x14ac:dyDescent="0.25">
      <c r="B23" s="8" t="s">
        <v>94</v>
      </c>
      <c r="C23" s="86"/>
      <c r="D23" s="138"/>
      <c r="E23" s="86">
        <v>3.1979166666666663E-2</v>
      </c>
      <c r="F23" s="96">
        <f t="shared" si="1"/>
        <v>0.1073509985235838</v>
      </c>
    </row>
    <row r="24" spans="2:6" x14ac:dyDescent="0.25">
      <c r="B24" s="8" t="s">
        <v>12</v>
      </c>
      <c r="C24" s="86"/>
      <c r="D24" s="138"/>
      <c r="E24" s="86">
        <v>3.7268518518518514E-3</v>
      </c>
      <c r="F24" s="96">
        <f t="shared" si="1"/>
        <v>1.2510684590877303E-2</v>
      </c>
    </row>
    <row r="25" spans="2:6" s="50" customFormat="1" x14ac:dyDescent="0.25">
      <c r="B25" s="8" t="s">
        <v>5</v>
      </c>
      <c r="C25" s="86">
        <v>3.0787037037037033E-3</v>
      </c>
      <c r="D25" s="138">
        <f t="shared" ref="D25" si="2">C25/$C$30</f>
        <v>9.5408895265423233E-2</v>
      </c>
      <c r="E25" s="86">
        <v>2.8472222222222223E-3</v>
      </c>
      <c r="F25" s="96">
        <f t="shared" si="1"/>
        <v>9.5578522029683751E-3</v>
      </c>
    </row>
    <row r="26" spans="2:6" x14ac:dyDescent="0.25">
      <c r="B26" s="8" t="s">
        <v>6</v>
      </c>
      <c r="C26" s="106"/>
      <c r="D26" s="138"/>
      <c r="E26" s="86">
        <v>7.5925925925925926E-3</v>
      </c>
      <c r="F26" s="96">
        <f t="shared" si="1"/>
        <v>2.5487605874582334E-2</v>
      </c>
    </row>
    <row r="27" spans="2:6" x14ac:dyDescent="0.25">
      <c r="B27" s="8" t="s">
        <v>108</v>
      </c>
      <c r="C27" s="106"/>
      <c r="D27" s="86"/>
      <c r="E27" s="86"/>
      <c r="F27" s="96"/>
    </row>
    <row r="28" spans="2:6" x14ac:dyDescent="0.25">
      <c r="B28" s="8" t="s">
        <v>17</v>
      </c>
      <c r="C28" s="106"/>
      <c r="D28" s="86"/>
      <c r="E28" s="86"/>
      <c r="F28" s="96"/>
    </row>
    <row r="29" spans="2:6" x14ac:dyDescent="0.25">
      <c r="B29" s="8"/>
      <c r="C29" s="107"/>
      <c r="D29" s="90"/>
      <c r="E29" s="90"/>
      <c r="F29" s="96"/>
    </row>
    <row r="30" spans="2:6" x14ac:dyDescent="0.25">
      <c r="B30" s="53" t="s">
        <v>29</v>
      </c>
      <c r="C30" s="94">
        <f>SUM(C7:C28)</f>
        <v>3.2268518518518516E-2</v>
      </c>
      <c r="D30" s="136">
        <f>SUM(D7:D28)</f>
        <v>1</v>
      </c>
      <c r="E30" s="94">
        <f>SUM(E7:E28)</f>
        <v>0.29789351851851847</v>
      </c>
      <c r="F30" s="137">
        <f>SUM(F7:F28)</f>
        <v>1</v>
      </c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182" t="s">
        <v>141</v>
      </c>
      <c r="C32" s="183"/>
      <c r="D32" s="183"/>
      <c r="E32" s="183"/>
      <c r="F32" s="18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&amp;R37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L7" sqref="L7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185" t="s">
        <v>104</v>
      </c>
      <c r="C3" s="186"/>
      <c r="D3" s="186"/>
      <c r="E3" s="186"/>
      <c r="F3" s="187"/>
    </row>
    <row r="4" spans="2:6" x14ac:dyDescent="0.25">
      <c r="B4" s="175" t="s">
        <v>131</v>
      </c>
      <c r="C4" s="176"/>
      <c r="D4" s="176"/>
      <c r="E4" s="176"/>
      <c r="F4" s="177"/>
    </row>
    <row r="5" spans="2:6" x14ac:dyDescent="0.25">
      <c r="B5" s="42"/>
      <c r="C5" s="180" t="s">
        <v>62</v>
      </c>
      <c r="D5" s="176"/>
      <c r="E5" s="196" t="s">
        <v>63</v>
      </c>
      <c r="F5" s="197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47"/>
      <c r="D7" s="46"/>
      <c r="E7" s="47"/>
      <c r="F7" s="48"/>
    </row>
    <row r="8" spans="2:6" x14ac:dyDescent="0.25">
      <c r="B8" s="8" t="s">
        <v>13</v>
      </c>
      <c r="C8" s="47"/>
      <c r="D8" s="46"/>
      <c r="E8" s="47"/>
      <c r="F8" s="48"/>
    </row>
    <row r="9" spans="2:6" x14ac:dyDescent="0.25">
      <c r="B9" s="8" t="s">
        <v>0</v>
      </c>
      <c r="C9" s="47"/>
      <c r="D9" s="46"/>
      <c r="E9" s="47"/>
      <c r="F9" s="48"/>
    </row>
    <row r="10" spans="2:6" x14ac:dyDescent="0.25">
      <c r="B10" s="8" t="s">
        <v>8</v>
      </c>
      <c r="C10" s="47"/>
      <c r="D10" s="46"/>
      <c r="E10" s="47"/>
      <c r="F10" s="48"/>
    </row>
    <row r="11" spans="2:6" x14ac:dyDescent="0.25">
      <c r="B11" s="8" t="s">
        <v>26</v>
      </c>
      <c r="C11" s="47"/>
      <c r="D11" s="46"/>
      <c r="E11" s="47"/>
      <c r="F11" s="48"/>
    </row>
    <row r="12" spans="2:6" x14ac:dyDescent="0.25">
      <c r="B12" s="8" t="s">
        <v>3</v>
      </c>
      <c r="C12" s="47"/>
      <c r="D12" s="46"/>
      <c r="E12" s="47"/>
      <c r="F12" s="48"/>
    </row>
    <row r="13" spans="2:6" x14ac:dyDescent="0.25">
      <c r="B13" s="8" t="s">
        <v>7</v>
      </c>
      <c r="C13" s="47"/>
      <c r="D13" s="46"/>
      <c r="E13" s="47"/>
      <c r="F13" s="48"/>
    </row>
    <row r="14" spans="2:6" x14ac:dyDescent="0.25">
      <c r="B14" s="8" t="s">
        <v>2</v>
      </c>
      <c r="C14" s="47"/>
      <c r="D14" s="46"/>
      <c r="E14" s="47"/>
      <c r="F14" s="48"/>
    </row>
    <row r="15" spans="2:6" x14ac:dyDescent="0.25">
      <c r="B15" s="8" t="s">
        <v>9</v>
      </c>
      <c r="C15" s="47"/>
      <c r="D15" s="46"/>
      <c r="E15" s="47"/>
      <c r="F15" s="48"/>
    </row>
    <row r="16" spans="2:6" x14ac:dyDescent="0.25">
      <c r="B16" s="8" t="s">
        <v>1</v>
      </c>
      <c r="C16" s="47"/>
      <c r="D16" s="46"/>
      <c r="E16" s="47"/>
      <c r="F16" s="48"/>
    </row>
    <row r="17" spans="2:6" x14ac:dyDescent="0.25">
      <c r="B17" s="8" t="s">
        <v>27</v>
      </c>
      <c r="C17" s="47"/>
      <c r="D17" s="46"/>
      <c r="E17" s="47"/>
      <c r="F17" s="48"/>
    </row>
    <row r="18" spans="2:6" x14ac:dyDescent="0.25">
      <c r="B18" s="8" t="s">
        <v>16</v>
      </c>
      <c r="C18" s="47"/>
      <c r="D18" s="46"/>
      <c r="E18" s="47"/>
      <c r="F18" s="48"/>
    </row>
    <row r="19" spans="2:6" x14ac:dyDescent="0.25">
      <c r="B19" s="8" t="s">
        <v>4</v>
      </c>
      <c r="C19" s="47"/>
      <c r="D19" s="46"/>
      <c r="E19" s="47"/>
      <c r="F19" s="48"/>
    </row>
    <row r="20" spans="2:6" x14ac:dyDescent="0.25">
      <c r="B20" s="8" t="s">
        <v>14</v>
      </c>
      <c r="C20" s="47"/>
      <c r="D20" s="46"/>
      <c r="E20" s="47"/>
      <c r="F20" s="48"/>
    </row>
    <row r="21" spans="2:6" x14ac:dyDescent="0.25">
      <c r="B21" s="8" t="s">
        <v>11</v>
      </c>
      <c r="C21" s="47"/>
      <c r="D21" s="46"/>
      <c r="E21" s="47"/>
      <c r="F21" s="48"/>
    </row>
    <row r="22" spans="2:6" x14ac:dyDescent="0.25">
      <c r="B22" s="8" t="s">
        <v>15</v>
      </c>
      <c r="C22" s="47"/>
      <c r="D22" s="46"/>
      <c r="E22" s="47"/>
      <c r="F22" s="48"/>
    </row>
    <row r="23" spans="2:6" s="49" customFormat="1" x14ac:dyDescent="0.25">
      <c r="B23" s="8" t="s">
        <v>94</v>
      </c>
      <c r="C23" s="54"/>
      <c r="D23" s="46"/>
      <c r="E23" s="54"/>
      <c r="F23" s="48"/>
    </row>
    <row r="24" spans="2:6" x14ac:dyDescent="0.25">
      <c r="B24" s="8" t="s">
        <v>12</v>
      </c>
      <c r="C24" s="45"/>
      <c r="D24" s="59"/>
      <c r="E24" s="45"/>
      <c r="F24" s="48"/>
    </row>
    <row r="25" spans="2:6" s="50" customFormat="1" x14ac:dyDescent="0.25">
      <c r="B25" s="8" t="s">
        <v>5</v>
      </c>
      <c r="C25" s="26"/>
      <c r="D25" s="59"/>
      <c r="E25" s="43"/>
      <c r="F25" s="48"/>
    </row>
    <row r="26" spans="2:6" x14ac:dyDescent="0.25">
      <c r="B26" s="8" t="s">
        <v>6</v>
      </c>
      <c r="C26" s="26"/>
      <c r="D26" s="59"/>
      <c r="E26" s="47"/>
      <c r="F26" s="48"/>
    </row>
    <row r="27" spans="2:6" x14ac:dyDescent="0.25">
      <c r="B27" s="8" t="s">
        <v>108</v>
      </c>
      <c r="C27" s="26"/>
      <c r="D27" s="47"/>
      <c r="E27" s="47"/>
      <c r="F27" s="48"/>
    </row>
    <row r="28" spans="2:6" x14ac:dyDescent="0.25">
      <c r="B28" s="8" t="s">
        <v>17</v>
      </c>
      <c r="C28" s="26"/>
      <c r="D28" s="47"/>
      <c r="E28" s="47"/>
      <c r="F28" s="48"/>
    </row>
    <row r="29" spans="2:6" x14ac:dyDescent="0.25">
      <c r="B29" s="8"/>
      <c r="C29" s="27"/>
      <c r="D29" s="52"/>
      <c r="E29" s="52"/>
      <c r="F29" s="48"/>
    </row>
    <row r="30" spans="2:6" x14ac:dyDescent="0.25">
      <c r="B30" s="53" t="s">
        <v>29</v>
      </c>
      <c r="C30" s="66"/>
      <c r="D30" s="67"/>
      <c r="E30" s="66"/>
      <c r="F30" s="68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04" t="s">
        <v>107</v>
      </c>
      <c r="C32" s="205"/>
      <c r="D32" s="205"/>
      <c r="E32" s="205"/>
      <c r="F32" s="206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&amp;R39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L7" sqref="L7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193" t="s">
        <v>72</v>
      </c>
      <c r="C3" s="194"/>
      <c r="D3" s="194"/>
      <c r="E3" s="194"/>
      <c r="F3" s="195"/>
    </row>
    <row r="4" spans="2:6" x14ac:dyDescent="0.25">
      <c r="B4" s="175" t="s">
        <v>131</v>
      </c>
      <c r="C4" s="176"/>
      <c r="D4" s="176"/>
      <c r="E4" s="176"/>
      <c r="F4" s="177"/>
    </row>
    <row r="5" spans="2:6" x14ac:dyDescent="0.25">
      <c r="B5" s="42"/>
      <c r="C5" s="180" t="s">
        <v>73</v>
      </c>
      <c r="D5" s="176"/>
      <c r="E5" s="196" t="s">
        <v>74</v>
      </c>
      <c r="F5" s="197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135"/>
      <c r="D7" s="87"/>
      <c r="E7" s="65"/>
      <c r="F7" s="70"/>
    </row>
    <row r="8" spans="2:6" x14ac:dyDescent="0.25">
      <c r="B8" s="8" t="s">
        <v>13</v>
      </c>
      <c r="C8" s="135"/>
      <c r="D8" s="87"/>
      <c r="E8" s="65"/>
      <c r="F8" s="70"/>
    </row>
    <row r="9" spans="2:6" x14ac:dyDescent="0.25">
      <c r="B9" s="8" t="s">
        <v>0</v>
      </c>
      <c r="C9" s="135"/>
      <c r="D9" s="87"/>
      <c r="E9" s="65"/>
      <c r="F9" s="70"/>
    </row>
    <row r="10" spans="2:6" x14ac:dyDescent="0.25">
      <c r="B10" s="8" t="s">
        <v>8</v>
      </c>
      <c r="C10" s="135"/>
      <c r="D10" s="87"/>
      <c r="E10" s="65"/>
      <c r="F10" s="70"/>
    </row>
    <row r="11" spans="2:6" x14ac:dyDescent="0.25">
      <c r="B11" s="8" t="s">
        <v>26</v>
      </c>
      <c r="C11" s="135"/>
      <c r="D11" s="87"/>
      <c r="E11" s="65"/>
      <c r="F11" s="70"/>
    </row>
    <row r="12" spans="2:6" x14ac:dyDescent="0.25">
      <c r="B12" s="8" t="s">
        <v>3</v>
      </c>
      <c r="C12" s="135"/>
      <c r="D12" s="87"/>
      <c r="E12" s="65"/>
      <c r="F12" s="70"/>
    </row>
    <row r="13" spans="2:6" x14ac:dyDescent="0.25">
      <c r="B13" s="8" t="s">
        <v>7</v>
      </c>
      <c r="C13" s="135"/>
      <c r="D13" s="87"/>
      <c r="E13" s="65"/>
      <c r="F13" s="70"/>
    </row>
    <row r="14" spans="2:6" x14ac:dyDescent="0.25">
      <c r="B14" s="8" t="s">
        <v>2</v>
      </c>
      <c r="C14" s="135"/>
      <c r="D14" s="87"/>
      <c r="E14" s="65"/>
      <c r="F14" s="70"/>
    </row>
    <row r="15" spans="2:6" x14ac:dyDescent="0.25">
      <c r="B15" s="8" t="s">
        <v>9</v>
      </c>
      <c r="C15" s="135">
        <v>1.3425925925925927E-3</v>
      </c>
      <c r="D15" s="87">
        <f t="shared" ref="D15" si="0">C15/$C$30</f>
        <v>0.48333333333333345</v>
      </c>
      <c r="E15" s="65"/>
      <c r="F15" s="70"/>
    </row>
    <row r="16" spans="2:6" x14ac:dyDescent="0.25">
      <c r="B16" s="8" t="s">
        <v>1</v>
      </c>
      <c r="C16" s="135"/>
      <c r="D16" s="87"/>
      <c r="E16" s="65"/>
      <c r="F16" s="70"/>
    </row>
    <row r="17" spans="2:6" x14ac:dyDescent="0.25">
      <c r="B17" s="8" t="s">
        <v>27</v>
      </c>
      <c r="C17" s="135"/>
      <c r="D17" s="87"/>
      <c r="E17" s="65"/>
      <c r="F17" s="70"/>
    </row>
    <row r="18" spans="2:6" x14ac:dyDescent="0.25">
      <c r="B18" s="8" t="s">
        <v>16</v>
      </c>
      <c r="C18" s="135"/>
      <c r="D18" s="87"/>
      <c r="E18" s="65"/>
      <c r="F18" s="70"/>
    </row>
    <row r="19" spans="2:6" x14ac:dyDescent="0.25">
      <c r="B19" s="8" t="s">
        <v>4</v>
      </c>
      <c r="C19" s="135"/>
      <c r="D19" s="87"/>
      <c r="E19" s="65"/>
      <c r="F19" s="70"/>
    </row>
    <row r="20" spans="2:6" x14ac:dyDescent="0.25">
      <c r="B20" s="8" t="s">
        <v>14</v>
      </c>
      <c r="C20" s="135"/>
      <c r="D20" s="87"/>
      <c r="E20" s="65"/>
      <c r="F20" s="70"/>
    </row>
    <row r="21" spans="2:6" x14ac:dyDescent="0.25">
      <c r="B21" s="8" t="s">
        <v>11</v>
      </c>
      <c r="C21" s="86">
        <v>1.435185185185185E-3</v>
      </c>
      <c r="D21" s="87">
        <f t="shared" ref="D21" si="1">C21/$C$30</f>
        <v>0.51666666666666661</v>
      </c>
      <c r="E21" s="65"/>
      <c r="F21" s="70"/>
    </row>
    <row r="22" spans="2:6" x14ac:dyDescent="0.25">
      <c r="B22" s="8" t="s">
        <v>15</v>
      </c>
      <c r="C22" s="135"/>
      <c r="D22" s="87"/>
      <c r="E22" s="65"/>
      <c r="F22" s="70"/>
    </row>
    <row r="23" spans="2:6" s="49" customFormat="1" x14ac:dyDescent="0.25">
      <c r="B23" s="8" t="s">
        <v>94</v>
      </c>
      <c r="C23" s="135"/>
      <c r="D23" s="87"/>
      <c r="E23" s="76"/>
      <c r="F23" s="71"/>
    </row>
    <row r="24" spans="2:6" x14ac:dyDescent="0.25">
      <c r="B24" s="80" t="s">
        <v>12</v>
      </c>
      <c r="C24" s="89"/>
      <c r="D24" s="89"/>
      <c r="E24" s="45"/>
      <c r="F24" s="72"/>
    </row>
    <row r="25" spans="2:6" s="50" customFormat="1" x14ac:dyDescent="0.25">
      <c r="B25" s="80" t="s">
        <v>5</v>
      </c>
      <c r="C25" s="86"/>
      <c r="D25" s="87"/>
      <c r="E25" s="43"/>
      <c r="F25" s="44"/>
    </row>
    <row r="26" spans="2:6" x14ac:dyDescent="0.25">
      <c r="B26" s="8" t="s">
        <v>6</v>
      </c>
      <c r="C26" s="106"/>
      <c r="D26" s="87"/>
      <c r="E26" s="47"/>
      <c r="F26" s="70"/>
    </row>
    <row r="27" spans="2:6" x14ac:dyDescent="0.25">
      <c r="B27" s="8" t="s">
        <v>108</v>
      </c>
      <c r="C27" s="106"/>
      <c r="D27" s="87"/>
      <c r="E27" s="47"/>
      <c r="F27" s="70"/>
    </row>
    <row r="28" spans="2:6" x14ac:dyDescent="0.25">
      <c r="B28" s="8" t="s">
        <v>17</v>
      </c>
      <c r="C28" s="106"/>
      <c r="D28" s="87"/>
      <c r="E28" s="47"/>
      <c r="F28" s="70"/>
    </row>
    <row r="29" spans="2:6" x14ac:dyDescent="0.25">
      <c r="B29" s="8"/>
      <c r="C29" s="107"/>
      <c r="D29" s="90"/>
      <c r="E29" s="52"/>
      <c r="F29" s="48"/>
    </row>
    <row r="30" spans="2:6" x14ac:dyDescent="0.25">
      <c r="B30" s="53" t="s">
        <v>29</v>
      </c>
      <c r="C30" s="94">
        <f>SUM(C7:C28)</f>
        <v>2.7777777777777775E-3</v>
      </c>
      <c r="D30" s="129">
        <f>SUM(D7:D28)</f>
        <v>1</v>
      </c>
      <c r="E30" s="47"/>
      <c r="F30" s="70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190" t="s">
        <v>142</v>
      </c>
      <c r="C32" s="198"/>
      <c r="D32" s="198"/>
      <c r="E32" s="198"/>
      <c r="F32" s="199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&amp;R44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65"/>
  <sheetViews>
    <sheetView zoomScale="110" zoomScaleNormal="110" zoomScaleSheetLayoutView="100" zoomScalePageLayoutView="110" workbookViewId="0">
      <selection activeCell="L7" sqref="L7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72" t="s">
        <v>109</v>
      </c>
      <c r="C3" s="173"/>
      <c r="D3" s="173"/>
      <c r="E3" s="173"/>
      <c r="F3" s="173"/>
      <c r="G3" s="173"/>
      <c r="H3" s="173"/>
      <c r="I3" s="173"/>
      <c r="J3" s="173"/>
      <c r="K3" s="174"/>
    </row>
    <row r="4" spans="2:11" x14ac:dyDescent="0.25">
      <c r="B4" s="175" t="s">
        <v>131</v>
      </c>
      <c r="C4" s="176"/>
      <c r="D4" s="176"/>
      <c r="E4" s="176"/>
      <c r="F4" s="176"/>
      <c r="G4" s="176"/>
      <c r="H4" s="176"/>
      <c r="I4" s="176"/>
      <c r="J4" s="176"/>
      <c r="K4" s="177"/>
    </row>
    <row r="5" spans="2:11" s="83" customFormat="1" x14ac:dyDescent="0.25">
      <c r="B5" s="81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2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2" t="s">
        <v>24</v>
      </c>
    </row>
    <row r="7" spans="2:11" x14ac:dyDescent="0.25">
      <c r="B7" s="8" t="s">
        <v>10</v>
      </c>
      <c r="C7" s="86"/>
      <c r="D7" s="86"/>
      <c r="E7" s="86"/>
      <c r="F7" s="86"/>
      <c r="G7" s="86"/>
      <c r="H7" s="86"/>
      <c r="I7" s="86"/>
      <c r="J7" s="86"/>
      <c r="K7" s="88"/>
    </row>
    <row r="8" spans="2:11" x14ac:dyDescent="0.25">
      <c r="B8" s="8" t="s">
        <v>13</v>
      </c>
      <c r="C8" s="86"/>
      <c r="D8" s="86"/>
      <c r="E8" s="86"/>
      <c r="F8" s="86"/>
      <c r="G8" s="86"/>
      <c r="H8" s="86"/>
      <c r="I8" s="86"/>
      <c r="J8" s="86"/>
      <c r="K8" s="88"/>
    </row>
    <row r="9" spans="2:11" x14ac:dyDescent="0.25">
      <c r="B9" s="8" t="s">
        <v>0</v>
      </c>
      <c r="C9" s="86"/>
      <c r="D9" s="86">
        <v>8.0208333333333329E-3</v>
      </c>
      <c r="E9" s="86"/>
      <c r="F9" s="86">
        <v>4.3287037037037035E-3</v>
      </c>
      <c r="G9" s="86">
        <v>1.0833333333333334E-2</v>
      </c>
      <c r="H9" s="86">
        <v>1.2847222222222223E-3</v>
      </c>
      <c r="I9" s="86"/>
      <c r="J9" s="86"/>
      <c r="K9" s="88">
        <f t="shared" ref="K9:K28" si="0">J9+I9+H9+G9+F9+E9+D9+C9</f>
        <v>2.4467592592592589E-2</v>
      </c>
    </row>
    <row r="10" spans="2:11" x14ac:dyDescent="0.25">
      <c r="B10" s="8" t="s">
        <v>8</v>
      </c>
      <c r="C10" s="86"/>
      <c r="D10" s="86">
        <v>7.7546296296296293E-4</v>
      </c>
      <c r="E10" s="86">
        <v>7.7662037037037031E-3</v>
      </c>
      <c r="F10" s="86">
        <v>7.8240740740740736E-3</v>
      </c>
      <c r="G10" s="86"/>
      <c r="H10" s="86"/>
      <c r="I10" s="86"/>
      <c r="J10" s="86"/>
      <c r="K10" s="88">
        <f t="shared" si="0"/>
        <v>1.636574074074074E-2</v>
      </c>
    </row>
    <row r="11" spans="2:11" x14ac:dyDescent="0.25">
      <c r="B11" s="8" t="s">
        <v>26</v>
      </c>
      <c r="C11" s="86"/>
      <c r="D11" s="86"/>
      <c r="E11" s="86"/>
      <c r="F11" s="86"/>
      <c r="G11" s="86"/>
      <c r="H11" s="86"/>
      <c r="I11" s="86"/>
      <c r="J11" s="86"/>
      <c r="K11" s="88"/>
    </row>
    <row r="12" spans="2:11" x14ac:dyDescent="0.25">
      <c r="B12" s="8" t="s">
        <v>3</v>
      </c>
      <c r="C12" s="86"/>
      <c r="D12" s="86"/>
      <c r="E12" s="86"/>
      <c r="F12" s="86">
        <v>1.8715277777777779E-2</v>
      </c>
      <c r="G12" s="86">
        <v>6.145833333333333E-3</v>
      </c>
      <c r="H12" s="86"/>
      <c r="I12" s="86"/>
      <c r="J12" s="86"/>
      <c r="K12" s="88">
        <f t="shared" si="0"/>
        <v>2.4861111111111112E-2</v>
      </c>
    </row>
    <row r="13" spans="2:11" x14ac:dyDescent="0.25">
      <c r="B13" s="8" t="s">
        <v>7</v>
      </c>
      <c r="C13" s="86"/>
      <c r="D13" s="86">
        <v>2.1643518518518522E-3</v>
      </c>
      <c r="E13" s="86"/>
      <c r="F13" s="86">
        <v>5.4629629629629629E-3</v>
      </c>
      <c r="G13" s="86"/>
      <c r="H13" s="86"/>
      <c r="I13" s="86"/>
      <c r="J13" s="86"/>
      <c r="K13" s="88">
        <f t="shared" si="0"/>
        <v>7.6273148148148151E-3</v>
      </c>
    </row>
    <row r="14" spans="2:11" x14ac:dyDescent="0.25">
      <c r="B14" s="8" t="s">
        <v>2</v>
      </c>
      <c r="C14" s="86"/>
      <c r="D14" s="86">
        <v>9.6064814814814819E-4</v>
      </c>
      <c r="E14" s="86"/>
      <c r="F14" s="86">
        <v>1.0416666666666666E-2</v>
      </c>
      <c r="G14" s="86">
        <v>5.4398148148148144E-4</v>
      </c>
      <c r="H14" s="86"/>
      <c r="I14" s="86"/>
      <c r="J14" s="86"/>
      <c r="K14" s="88">
        <f t="shared" si="0"/>
        <v>1.1921296296296296E-2</v>
      </c>
    </row>
    <row r="15" spans="2:11" x14ac:dyDescent="0.25">
      <c r="B15" s="8" t="s">
        <v>9</v>
      </c>
      <c r="C15" s="86"/>
      <c r="D15" s="86">
        <v>1.6493055555555559E-2</v>
      </c>
      <c r="E15" s="86"/>
      <c r="F15" s="86">
        <v>6.7476851851851856E-3</v>
      </c>
      <c r="G15" s="86"/>
      <c r="H15" s="86"/>
      <c r="I15" s="86"/>
      <c r="J15" s="86"/>
      <c r="K15" s="88">
        <f t="shared" si="0"/>
        <v>2.3240740740740746E-2</v>
      </c>
    </row>
    <row r="16" spans="2:11" x14ac:dyDescent="0.25">
      <c r="B16" s="8" t="s">
        <v>1</v>
      </c>
      <c r="C16" s="86"/>
      <c r="D16" s="86">
        <v>2.5532407407407406E-2</v>
      </c>
      <c r="E16" s="86">
        <v>1.2662037037037038E-2</v>
      </c>
      <c r="F16" s="86"/>
      <c r="G16" s="86"/>
      <c r="H16" s="86"/>
      <c r="I16" s="86"/>
      <c r="J16" s="86"/>
      <c r="K16" s="88">
        <f t="shared" si="0"/>
        <v>3.8194444444444448E-2</v>
      </c>
    </row>
    <row r="17" spans="2:11" x14ac:dyDescent="0.25">
      <c r="B17" s="8" t="s">
        <v>27</v>
      </c>
      <c r="C17" s="86"/>
      <c r="D17" s="86">
        <v>4.3981481481481476E-3</v>
      </c>
      <c r="E17" s="86"/>
      <c r="F17" s="86"/>
      <c r="G17" s="86"/>
      <c r="H17" s="86"/>
      <c r="I17" s="86"/>
      <c r="J17" s="86"/>
      <c r="K17" s="88">
        <f t="shared" si="0"/>
        <v>4.3981481481481476E-3</v>
      </c>
    </row>
    <row r="18" spans="2:11" x14ac:dyDescent="0.25">
      <c r="B18" s="8" t="s">
        <v>16</v>
      </c>
      <c r="C18" s="86"/>
      <c r="D18" s="86"/>
      <c r="E18" s="86"/>
      <c r="F18" s="86"/>
      <c r="G18" s="86"/>
      <c r="H18" s="86"/>
      <c r="I18" s="86"/>
      <c r="J18" s="86"/>
      <c r="K18" s="88"/>
    </row>
    <row r="19" spans="2:11" x14ac:dyDescent="0.25">
      <c r="B19" s="8" t="s">
        <v>4</v>
      </c>
      <c r="C19" s="86"/>
      <c r="D19" s="86"/>
      <c r="E19" s="86"/>
      <c r="F19" s="86"/>
      <c r="G19" s="86"/>
      <c r="H19" s="86"/>
      <c r="I19" s="86"/>
      <c r="J19" s="86"/>
      <c r="K19" s="88"/>
    </row>
    <row r="20" spans="2:11" x14ac:dyDescent="0.25">
      <c r="B20" s="8" t="s">
        <v>14</v>
      </c>
      <c r="C20" s="86"/>
      <c r="D20" s="86">
        <v>1.8171296296296295E-3</v>
      </c>
      <c r="E20" s="86"/>
      <c r="F20" s="86"/>
      <c r="G20" s="86"/>
      <c r="H20" s="86"/>
      <c r="I20" s="86"/>
      <c r="J20" s="86"/>
      <c r="K20" s="88">
        <f t="shared" si="0"/>
        <v>1.8171296296296295E-3</v>
      </c>
    </row>
    <row r="21" spans="2:11" x14ac:dyDescent="0.25">
      <c r="B21" s="8" t="s">
        <v>11</v>
      </c>
      <c r="C21" s="86"/>
      <c r="D21" s="86">
        <v>1.7106481481481479E-2</v>
      </c>
      <c r="E21" s="86"/>
      <c r="F21" s="86">
        <v>2.0393518518518523E-2</v>
      </c>
      <c r="G21" s="86">
        <v>1.443287037037037E-2</v>
      </c>
      <c r="H21" s="86">
        <v>2.0254629629629629E-3</v>
      </c>
      <c r="I21" s="86"/>
      <c r="J21" s="86"/>
      <c r="K21" s="88">
        <f t="shared" si="0"/>
        <v>5.3958333333333337E-2</v>
      </c>
    </row>
    <row r="22" spans="2:11" x14ac:dyDescent="0.25">
      <c r="B22" s="8" t="s">
        <v>15</v>
      </c>
      <c r="C22" s="86"/>
      <c r="D22" s="86">
        <v>1.2997685185185185E-2</v>
      </c>
      <c r="E22" s="86">
        <v>4.9652777777777785E-3</v>
      </c>
      <c r="F22" s="86">
        <v>1.6157407407407405E-2</v>
      </c>
      <c r="G22" s="86">
        <v>8.1828703703703699E-3</v>
      </c>
      <c r="H22" s="86"/>
      <c r="I22" s="86"/>
      <c r="J22" s="86"/>
      <c r="K22" s="88">
        <f t="shared" si="0"/>
        <v>4.2303240740740738E-2</v>
      </c>
    </row>
    <row r="23" spans="2:11" x14ac:dyDescent="0.25">
      <c r="B23" s="8" t="s">
        <v>94</v>
      </c>
      <c r="C23" s="86">
        <v>2.5231481481481481E-3</v>
      </c>
      <c r="D23" s="86"/>
      <c r="E23" s="86">
        <v>2.1990740740740742E-3</v>
      </c>
      <c r="F23" s="86">
        <v>2.6481481481481484E-2</v>
      </c>
      <c r="G23" s="86">
        <v>6.9212962962962969E-3</v>
      </c>
      <c r="H23" s="86"/>
      <c r="I23" s="86"/>
      <c r="J23" s="86"/>
      <c r="K23" s="88">
        <f t="shared" si="0"/>
        <v>3.8125000000000006E-2</v>
      </c>
    </row>
    <row r="24" spans="2:11" x14ac:dyDescent="0.25">
      <c r="B24" s="8" t="s">
        <v>12</v>
      </c>
      <c r="C24" s="86"/>
      <c r="D24" s="86">
        <v>7.743055555555556E-3</v>
      </c>
      <c r="E24" s="86">
        <v>3.3564814814814811E-3</v>
      </c>
      <c r="F24" s="86"/>
      <c r="G24" s="86"/>
      <c r="H24" s="86"/>
      <c r="I24" s="86"/>
      <c r="J24" s="86"/>
      <c r="K24" s="88">
        <f t="shared" si="0"/>
        <v>1.1099537037037036E-2</v>
      </c>
    </row>
    <row r="25" spans="2:11" x14ac:dyDescent="0.25">
      <c r="B25" s="8" t="s">
        <v>5</v>
      </c>
      <c r="C25" s="86"/>
      <c r="D25" s="86">
        <v>1.8634259259259257E-3</v>
      </c>
      <c r="E25" s="86"/>
      <c r="F25" s="86"/>
      <c r="G25" s="86"/>
      <c r="H25" s="86"/>
      <c r="I25" s="86"/>
      <c r="J25" s="86"/>
      <c r="K25" s="88">
        <f t="shared" si="0"/>
        <v>1.8634259259259257E-3</v>
      </c>
    </row>
    <row r="26" spans="2:11" x14ac:dyDescent="0.25">
      <c r="B26" s="8" t="s">
        <v>6</v>
      </c>
      <c r="C26" s="86"/>
      <c r="D26" s="86"/>
      <c r="E26" s="86"/>
      <c r="F26" s="86"/>
      <c r="G26" s="86">
        <v>7.7546296296296304E-4</v>
      </c>
      <c r="H26" s="86"/>
      <c r="I26" s="86"/>
      <c r="J26" s="86"/>
      <c r="K26" s="88">
        <f t="shared" si="0"/>
        <v>7.7546296296296304E-4</v>
      </c>
    </row>
    <row r="27" spans="2:11" x14ac:dyDescent="0.25">
      <c r="B27" s="8" t="s">
        <v>108</v>
      </c>
      <c r="C27" s="86"/>
      <c r="D27" s="86">
        <v>2.9976851851851848E-3</v>
      </c>
      <c r="E27" s="86"/>
      <c r="F27" s="86"/>
      <c r="G27" s="86"/>
      <c r="H27" s="86"/>
      <c r="I27" s="86"/>
      <c r="J27" s="86"/>
      <c r="K27" s="88">
        <f t="shared" si="0"/>
        <v>2.9976851851851848E-3</v>
      </c>
    </row>
    <row r="28" spans="2:11" x14ac:dyDescent="0.25">
      <c r="B28" s="8" t="s">
        <v>17</v>
      </c>
      <c r="C28" s="86"/>
      <c r="D28" s="86">
        <v>1.2384259259259258E-3</v>
      </c>
      <c r="E28" s="86"/>
      <c r="F28" s="86"/>
      <c r="G28" s="86">
        <v>7.291666666666667E-4</v>
      </c>
      <c r="H28" s="86"/>
      <c r="I28" s="86"/>
      <c r="J28" s="86"/>
      <c r="K28" s="88">
        <f t="shared" si="0"/>
        <v>1.9675925925925924E-3</v>
      </c>
    </row>
    <row r="29" spans="2:11" x14ac:dyDescent="0.25">
      <c r="B29" s="53"/>
      <c r="C29" s="90"/>
      <c r="D29" s="90"/>
      <c r="E29" s="91"/>
      <c r="F29" s="91"/>
      <c r="G29" s="90"/>
      <c r="H29" s="90"/>
      <c r="I29" s="90"/>
      <c r="J29" s="90"/>
      <c r="K29" s="88"/>
    </row>
    <row r="30" spans="2:11" x14ac:dyDescent="0.25">
      <c r="B30" s="53" t="s">
        <v>29</v>
      </c>
      <c r="C30" s="92">
        <f>SUM(C7:C28)</f>
        <v>2.5231481481481481E-3</v>
      </c>
      <c r="D30" s="92">
        <f t="shared" ref="D30:H30" si="1">SUM(D7:D28)</f>
        <v>0.10410879629629628</v>
      </c>
      <c r="E30" s="92">
        <f t="shared" si="1"/>
        <v>3.0949074074074073E-2</v>
      </c>
      <c r="F30" s="92">
        <f t="shared" si="1"/>
        <v>0.11652777777777777</v>
      </c>
      <c r="G30" s="92">
        <f t="shared" si="1"/>
        <v>4.8564814814814825E-2</v>
      </c>
      <c r="H30" s="92">
        <f t="shared" si="1"/>
        <v>3.3101851851851851E-3</v>
      </c>
      <c r="I30" s="92"/>
      <c r="J30" s="92"/>
      <c r="K30" s="93">
        <f>SUM(K7:K28)</f>
        <v>0.30598379629629624</v>
      </c>
    </row>
    <row r="31" spans="2:11" x14ac:dyDescent="0.25">
      <c r="B31" s="53"/>
      <c r="C31" s="56"/>
      <c r="D31" s="56"/>
      <c r="E31" s="56"/>
      <c r="F31" s="56"/>
      <c r="G31" s="56"/>
      <c r="H31" s="56"/>
      <c r="I31" s="56"/>
      <c r="J31" s="52"/>
      <c r="K31" s="84"/>
    </row>
    <row r="32" spans="2:11" ht="66" customHeight="1" thickBot="1" x14ac:dyDescent="0.3">
      <c r="B32" s="207" t="s">
        <v>83</v>
      </c>
      <c r="C32" s="208"/>
      <c r="D32" s="208"/>
      <c r="E32" s="208"/>
      <c r="F32" s="208"/>
      <c r="G32" s="208"/>
      <c r="H32" s="208"/>
      <c r="I32" s="208"/>
      <c r="J32" s="208"/>
      <c r="K32" s="209"/>
    </row>
    <row r="65" spans="10:16" s="49" customFormat="1" x14ac:dyDescent="0.25">
      <c r="J65" s="34"/>
      <c r="K65" s="34"/>
      <c r="L65" s="34"/>
      <c r="M65" s="34"/>
      <c r="N65" s="34"/>
      <c r="O65" s="34"/>
      <c r="P65" s="34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&amp;R45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="110" zoomScaleNormal="110" zoomScaleSheetLayoutView="100" zoomScalePageLayoutView="110" workbookViewId="0">
      <selection activeCell="L7" sqref="L7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44" t="s">
        <v>35</v>
      </c>
      <c r="C3" s="145"/>
      <c r="D3" s="145"/>
      <c r="E3" s="145"/>
      <c r="F3" s="145"/>
      <c r="G3" s="145"/>
      <c r="H3" s="146"/>
    </row>
    <row r="4" spans="2:8" s="1" customFormat="1" x14ac:dyDescent="0.25">
      <c r="B4" s="147" t="s">
        <v>131</v>
      </c>
      <c r="C4" s="148"/>
      <c r="D4" s="148"/>
      <c r="E4" s="148"/>
      <c r="F4" s="148"/>
      <c r="G4" s="148"/>
      <c r="H4" s="149"/>
    </row>
    <row r="5" spans="2:8" s="1" customFormat="1" x14ac:dyDescent="0.25">
      <c r="B5" s="2"/>
      <c r="C5" s="150" t="s">
        <v>36</v>
      </c>
      <c r="D5" s="148"/>
      <c r="E5" s="150" t="s">
        <v>37</v>
      </c>
      <c r="F5" s="148"/>
      <c r="G5" s="148" t="s">
        <v>38</v>
      </c>
      <c r="H5" s="149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7" t="s">
        <v>25</v>
      </c>
    </row>
    <row r="7" spans="2:8" s="1" customFormat="1" x14ac:dyDescent="0.25">
      <c r="B7" s="8" t="s">
        <v>10</v>
      </c>
      <c r="C7" s="100">
        <v>2.0486111111111109E-3</v>
      </c>
      <c r="D7" s="98">
        <f>C7/$C$30</f>
        <v>9.6870587462647242E-4</v>
      </c>
      <c r="E7" s="100"/>
      <c r="F7" s="98"/>
      <c r="G7" s="100">
        <f>C7+E7</f>
        <v>2.0486111111111109E-3</v>
      </c>
      <c r="H7" s="99">
        <f>G7/$G$30</f>
        <v>8.4276885278685018E-4</v>
      </c>
    </row>
    <row r="8" spans="2:8" s="1" customFormat="1" x14ac:dyDescent="0.25">
      <c r="B8" s="8" t="s">
        <v>13</v>
      </c>
      <c r="C8" s="100">
        <v>8.1944444444444452E-3</v>
      </c>
      <c r="D8" s="98">
        <f t="shared" ref="D8:D27" si="0">C8/$C$30</f>
        <v>3.8748234985058905E-3</v>
      </c>
      <c r="E8" s="100"/>
      <c r="F8" s="98"/>
      <c r="G8" s="100">
        <f t="shared" ref="G8:G28" si="1">C8+E8</f>
        <v>8.1944444444444452E-3</v>
      </c>
      <c r="H8" s="99">
        <f t="shared" ref="H8:H28" si="2">G8/$G$30</f>
        <v>3.3710754111474016E-3</v>
      </c>
    </row>
    <row r="9" spans="2:8" s="1" customFormat="1" x14ac:dyDescent="0.25">
      <c r="B9" s="8" t="s">
        <v>0</v>
      </c>
      <c r="C9" s="100">
        <v>0.26965277777777824</v>
      </c>
      <c r="D9" s="98">
        <f t="shared" si="0"/>
        <v>0.12750796309066439</v>
      </c>
      <c r="E9" s="100">
        <v>7.2500000000000037E-2</v>
      </c>
      <c r="F9" s="98">
        <f t="shared" ref="F9:F28" si="3">E9/$E$30</f>
        <v>0.22941693524758289</v>
      </c>
      <c r="G9" s="100">
        <f t="shared" si="1"/>
        <v>0.34215277777777831</v>
      </c>
      <c r="H9" s="99">
        <f t="shared" si="2"/>
        <v>0.14075668263324806</v>
      </c>
    </row>
    <row r="10" spans="2:8" s="1" customFormat="1" x14ac:dyDescent="0.25">
      <c r="B10" s="8" t="s">
        <v>8</v>
      </c>
      <c r="C10" s="100">
        <v>3.8877314814814802E-2</v>
      </c>
      <c r="D10" s="98">
        <f t="shared" si="0"/>
        <v>1.8383519959719322E-2</v>
      </c>
      <c r="E10" s="100">
        <v>8.6111111111111145E-3</v>
      </c>
      <c r="F10" s="98">
        <f t="shared" si="3"/>
        <v>2.724875476120716E-2</v>
      </c>
      <c r="G10" s="100">
        <f t="shared" si="1"/>
        <v>4.748842592592592E-2</v>
      </c>
      <c r="H10" s="99">
        <f t="shared" si="2"/>
        <v>1.9536048604431901E-2</v>
      </c>
    </row>
    <row r="11" spans="2:8" s="1" customFormat="1" x14ac:dyDescent="0.25">
      <c r="B11" s="8" t="s">
        <v>26</v>
      </c>
      <c r="C11" s="100">
        <v>1.1469907407407408E-2</v>
      </c>
      <c r="D11" s="98">
        <f t="shared" si="0"/>
        <v>5.4236583149990646E-3</v>
      </c>
      <c r="E11" s="100"/>
      <c r="F11" s="98"/>
      <c r="G11" s="100">
        <f t="shared" si="1"/>
        <v>1.1469907407407408E-2</v>
      </c>
      <c r="H11" s="99">
        <f t="shared" si="2"/>
        <v>4.7185532944167725E-3</v>
      </c>
    </row>
    <row r="12" spans="2:8" s="1" customFormat="1" x14ac:dyDescent="0.25">
      <c r="B12" s="8" t="s">
        <v>3</v>
      </c>
      <c r="C12" s="100">
        <v>4.0462962962962937E-2</v>
      </c>
      <c r="D12" s="98">
        <f t="shared" si="0"/>
        <v>1.9133309252509299E-2</v>
      </c>
      <c r="E12" s="100">
        <v>8.7847222222222198E-3</v>
      </c>
      <c r="F12" s="98">
        <f t="shared" si="3"/>
        <v>2.779812481687664E-2</v>
      </c>
      <c r="G12" s="100">
        <f t="shared" si="1"/>
        <v>4.9247685185185158E-2</v>
      </c>
      <c r="H12" s="99">
        <f t="shared" si="2"/>
        <v>2.0259782308520033E-2</v>
      </c>
    </row>
    <row r="13" spans="2:8" s="1" customFormat="1" x14ac:dyDescent="0.25">
      <c r="B13" s="8" t="s">
        <v>7</v>
      </c>
      <c r="C13" s="100">
        <v>7.3055555555555568E-2</v>
      </c>
      <c r="D13" s="98">
        <f t="shared" si="0"/>
        <v>3.4545036613798284E-2</v>
      </c>
      <c r="E13" s="100">
        <v>5.9155092592592579E-2</v>
      </c>
      <c r="F13" s="98">
        <f t="shared" si="3"/>
        <v>0.18718869030178723</v>
      </c>
      <c r="G13" s="100">
        <f t="shared" si="1"/>
        <v>0.13221064814814815</v>
      </c>
      <c r="H13" s="99">
        <f t="shared" si="2"/>
        <v>5.438954014341351E-2</v>
      </c>
    </row>
    <row r="14" spans="2:8" s="1" customFormat="1" x14ac:dyDescent="0.25">
      <c r="B14" s="8" t="s">
        <v>2</v>
      </c>
      <c r="C14" s="100">
        <v>4.717592592592592E-2</v>
      </c>
      <c r="D14" s="98">
        <f t="shared" si="0"/>
        <v>2.2307599689138428E-2</v>
      </c>
      <c r="E14" s="100">
        <v>4.0625000000000001E-3</v>
      </c>
      <c r="F14" s="98">
        <f t="shared" si="3"/>
        <v>1.2855259302666277E-2</v>
      </c>
      <c r="G14" s="100">
        <f t="shared" si="1"/>
        <v>5.1238425925925923E-2</v>
      </c>
      <c r="H14" s="99">
        <f t="shared" si="2"/>
        <v>2.1078744131567153E-2</v>
      </c>
    </row>
    <row r="15" spans="2:8" s="1" customFormat="1" x14ac:dyDescent="0.25">
      <c r="B15" s="8" t="s">
        <v>9</v>
      </c>
      <c r="C15" s="100">
        <v>6.0810185185185217E-2</v>
      </c>
      <c r="D15" s="98">
        <f t="shared" si="0"/>
        <v>2.8754693024223104E-2</v>
      </c>
      <c r="E15" s="100">
        <v>4.3032407407407394E-2</v>
      </c>
      <c r="F15" s="98">
        <f t="shared" si="3"/>
        <v>0.13617052446527977</v>
      </c>
      <c r="G15" s="100">
        <f t="shared" si="1"/>
        <v>0.10384259259259261</v>
      </c>
      <c r="H15" s="99">
        <f t="shared" si="2"/>
        <v>4.2719334164992219E-2</v>
      </c>
    </row>
    <row r="16" spans="2:8" s="1" customFormat="1" x14ac:dyDescent="0.25">
      <c r="B16" s="8" t="s">
        <v>1</v>
      </c>
      <c r="C16" s="100">
        <v>1.5937499999999997E-2</v>
      </c>
      <c r="D16" s="98">
        <f t="shared" si="0"/>
        <v>7.5362033297212009E-3</v>
      </c>
      <c r="E16" s="100">
        <v>2.5763888888888881E-2</v>
      </c>
      <c r="F16" s="98">
        <f t="shared" si="3"/>
        <v>8.1526516261353627E-2</v>
      </c>
      <c r="G16" s="100">
        <f t="shared" si="1"/>
        <v>4.1701388888888878E-2</v>
      </c>
      <c r="H16" s="99">
        <f t="shared" si="2"/>
        <v>1.7155345630457744E-2</v>
      </c>
    </row>
    <row r="17" spans="2:8" s="1" customFormat="1" x14ac:dyDescent="0.25">
      <c r="B17" s="8" t="s">
        <v>27</v>
      </c>
      <c r="C17" s="100">
        <v>1.3472222222222221E-2</v>
      </c>
      <c r="D17" s="98">
        <f t="shared" si="0"/>
        <v>6.3704725314418864E-3</v>
      </c>
      <c r="E17" s="100">
        <v>1.9953703703703703E-2</v>
      </c>
      <c r="F17" s="98">
        <f t="shared" si="3"/>
        <v>6.3140931731614405E-2</v>
      </c>
      <c r="G17" s="100">
        <f t="shared" si="1"/>
        <v>3.3425925925925921E-2</v>
      </c>
      <c r="H17" s="99">
        <f t="shared" si="2"/>
        <v>1.3750940377674709E-2</v>
      </c>
    </row>
    <row r="18" spans="2:8" s="1" customFormat="1" x14ac:dyDescent="0.25">
      <c r="B18" s="8" t="s">
        <v>16</v>
      </c>
      <c r="C18" s="100">
        <v>8.2766203703703675E-2</v>
      </c>
      <c r="D18" s="98">
        <f t="shared" si="0"/>
        <v>3.9136811917818662E-2</v>
      </c>
      <c r="E18" s="100"/>
      <c r="F18" s="98"/>
      <c r="G18" s="100">
        <f t="shared" si="1"/>
        <v>8.2766203703703675E-2</v>
      </c>
      <c r="H18" s="99">
        <f t="shared" si="2"/>
        <v>3.404881393377833E-2</v>
      </c>
    </row>
    <row r="19" spans="2:8" s="1" customFormat="1" x14ac:dyDescent="0.25">
      <c r="B19" s="8" t="s">
        <v>4</v>
      </c>
      <c r="C19" s="100">
        <v>0.24152777777777804</v>
      </c>
      <c r="D19" s="98">
        <f t="shared" si="0"/>
        <v>0.11420878074409746</v>
      </c>
      <c r="E19" s="100">
        <v>4.456018518518518E-3</v>
      </c>
      <c r="F19" s="98">
        <f t="shared" si="3"/>
        <v>1.4100498095517139E-2</v>
      </c>
      <c r="G19" s="100">
        <f t="shared" si="1"/>
        <v>0.24598379629629655</v>
      </c>
      <c r="H19" s="99">
        <f t="shared" si="2"/>
        <v>0.10119416061174547</v>
      </c>
    </row>
    <row r="20" spans="2:8" s="1" customFormat="1" x14ac:dyDescent="0.25">
      <c r="B20" s="8" t="s">
        <v>14</v>
      </c>
      <c r="C20" s="100">
        <v>2.4953703703703704E-2</v>
      </c>
      <c r="D20" s="98">
        <f t="shared" si="0"/>
        <v>1.1799603760986864E-2</v>
      </c>
      <c r="E20" s="100">
        <v>2.0358796296296305E-2</v>
      </c>
      <c r="F20" s="98">
        <f t="shared" si="3"/>
        <v>6.4422795194843271E-2</v>
      </c>
      <c r="G20" s="100">
        <f t="shared" si="1"/>
        <v>4.5312500000000006E-2</v>
      </c>
      <c r="H20" s="99">
        <f t="shared" si="2"/>
        <v>1.8640904286217622E-2</v>
      </c>
    </row>
    <row r="21" spans="2:8" s="1" customFormat="1" x14ac:dyDescent="0.25">
      <c r="B21" s="8" t="s">
        <v>11</v>
      </c>
      <c r="C21" s="100">
        <v>1.8263888888888885E-2</v>
      </c>
      <c r="D21" s="98">
        <f t="shared" si="0"/>
        <v>8.6362591534495676E-3</v>
      </c>
      <c r="E21" s="100">
        <v>8.8310185185185176E-3</v>
      </c>
      <c r="F21" s="98">
        <f t="shared" si="3"/>
        <v>2.7944623498388509E-2</v>
      </c>
      <c r="G21" s="100">
        <f t="shared" si="1"/>
        <v>2.7094907407407401E-2</v>
      </c>
      <c r="H21" s="99">
        <f t="shared" si="2"/>
        <v>1.1146451324146983E-2</v>
      </c>
    </row>
    <row r="22" spans="2:8" s="1" customFormat="1" x14ac:dyDescent="0.25">
      <c r="B22" s="8" t="s">
        <v>15</v>
      </c>
      <c r="C22" s="100">
        <v>2.0486111111111113E-3</v>
      </c>
      <c r="D22" s="98">
        <f t="shared" si="0"/>
        <v>9.6870587462647264E-4</v>
      </c>
      <c r="E22" s="100">
        <v>2.614583333333333E-2</v>
      </c>
      <c r="F22" s="98">
        <f t="shared" si="3"/>
        <v>8.273513038382653E-2</v>
      </c>
      <c r="G22" s="100">
        <f t="shared" si="1"/>
        <v>2.8194444444444442E-2</v>
      </c>
      <c r="H22" s="99">
        <f t="shared" si="2"/>
        <v>1.1598784889202074E-2</v>
      </c>
    </row>
    <row r="23" spans="2:8" s="1" customFormat="1" x14ac:dyDescent="0.25">
      <c r="B23" s="8" t="s">
        <v>94</v>
      </c>
      <c r="C23" s="100">
        <v>5.4050925925925924E-3</v>
      </c>
      <c r="D23" s="98">
        <f t="shared" si="0"/>
        <v>2.5558510929410321E-3</v>
      </c>
      <c r="E23" s="100">
        <v>2.8819444444444444E-3</v>
      </c>
      <c r="F23" s="98">
        <f t="shared" si="3"/>
        <v>9.1195429241136827E-3</v>
      </c>
      <c r="G23" s="100">
        <f t="shared" si="1"/>
        <v>8.2870370370370372E-3</v>
      </c>
      <c r="H23" s="99">
        <f t="shared" si="2"/>
        <v>3.4091666587309877E-3</v>
      </c>
    </row>
    <row r="24" spans="2:8" s="1" customFormat="1" x14ac:dyDescent="0.25">
      <c r="B24" s="8" t="s">
        <v>12</v>
      </c>
      <c r="C24" s="100">
        <v>1.6145833333333331E-2</v>
      </c>
      <c r="D24" s="98">
        <f t="shared" si="0"/>
        <v>7.634715791547622E-3</v>
      </c>
      <c r="E24" s="100">
        <v>6.7129629629629625E-4</v>
      </c>
      <c r="F24" s="98">
        <f t="shared" si="3"/>
        <v>2.1242308819220622E-3</v>
      </c>
      <c r="G24" s="100">
        <f t="shared" si="1"/>
        <v>1.6817129629629626E-2</v>
      </c>
      <c r="H24" s="99">
        <f t="shared" si="2"/>
        <v>6.9183228423688884E-3</v>
      </c>
    </row>
    <row r="25" spans="2:8" s="1" customFormat="1" x14ac:dyDescent="0.25">
      <c r="B25" s="8" t="s">
        <v>5</v>
      </c>
      <c r="C25" s="100">
        <v>1.434027777777778E-2</v>
      </c>
      <c r="D25" s="98">
        <f t="shared" si="0"/>
        <v>6.7809411223853089E-3</v>
      </c>
      <c r="E25" s="100"/>
      <c r="F25" s="98"/>
      <c r="G25" s="100">
        <f t="shared" si="1"/>
        <v>1.434027777777778E-2</v>
      </c>
      <c r="H25" s="99">
        <f t="shared" si="2"/>
        <v>5.8993819695079535E-3</v>
      </c>
    </row>
    <row r="26" spans="2:8" s="1" customFormat="1" x14ac:dyDescent="0.25">
      <c r="B26" s="8" t="s">
        <v>6</v>
      </c>
      <c r="C26" s="100">
        <v>0.56748842592592508</v>
      </c>
      <c r="D26" s="98">
        <f t="shared" si="0"/>
        <v>0.26834247310062431</v>
      </c>
      <c r="E26" s="100">
        <v>2.6851851851851854E-3</v>
      </c>
      <c r="F26" s="98">
        <f t="shared" si="3"/>
        <v>8.4969235276882507E-3</v>
      </c>
      <c r="G26" s="100">
        <f t="shared" si="1"/>
        <v>0.57017361111111031</v>
      </c>
      <c r="H26" s="99">
        <f t="shared" si="2"/>
        <v>0.23456114121377711</v>
      </c>
    </row>
    <row r="27" spans="2:8" s="1" customFormat="1" x14ac:dyDescent="0.25">
      <c r="B27" s="8" t="s">
        <v>108</v>
      </c>
      <c r="C27" s="100">
        <v>0.5606944444444466</v>
      </c>
      <c r="D27" s="98">
        <f t="shared" si="0"/>
        <v>0.26512987226217527</v>
      </c>
      <c r="E27" s="100"/>
      <c r="F27" s="98"/>
      <c r="G27" s="100">
        <f t="shared" si="1"/>
        <v>0.5606944444444466</v>
      </c>
      <c r="H27" s="99">
        <f t="shared" si="2"/>
        <v>0.23066154974240866</v>
      </c>
    </row>
    <row r="28" spans="2:8" s="1" customFormat="1" x14ac:dyDescent="0.25">
      <c r="B28" s="36" t="s">
        <v>17</v>
      </c>
      <c r="C28" s="110"/>
      <c r="D28" s="98"/>
      <c r="E28" s="110">
        <v>8.1249999999999985E-3</v>
      </c>
      <c r="F28" s="98">
        <f t="shared" si="3"/>
        <v>2.5710518605332546E-2</v>
      </c>
      <c r="G28" s="100">
        <f t="shared" si="1"/>
        <v>8.1249999999999985E-3</v>
      </c>
      <c r="H28" s="111">
        <f t="shared" si="2"/>
        <v>3.3425069754597107E-3</v>
      </c>
    </row>
    <row r="29" spans="2:8" s="1" customFormat="1" x14ac:dyDescent="0.25">
      <c r="B29" s="8"/>
      <c r="C29" s="101"/>
      <c r="D29" s="112"/>
      <c r="E29" s="101"/>
      <c r="F29" s="101"/>
      <c r="G29" s="101"/>
      <c r="H29" s="102"/>
    </row>
    <row r="30" spans="2:8" s="1" customFormat="1" x14ac:dyDescent="0.25">
      <c r="B30" s="37" t="s">
        <v>29</v>
      </c>
      <c r="C30" s="113">
        <f t="shared" ref="C30:H30" si="4">SUM(C7:C28)</f>
        <v>2.1147916666666688</v>
      </c>
      <c r="D30" s="114">
        <f t="shared" si="4"/>
        <v>1</v>
      </c>
      <c r="E30" s="113">
        <f>SUM(E7:E28)</f>
        <v>0.31601851851851853</v>
      </c>
      <c r="F30" s="114">
        <f>SUM(F7:F28)</f>
        <v>1</v>
      </c>
      <c r="G30" s="113">
        <f t="shared" si="4"/>
        <v>2.4308101851851869</v>
      </c>
      <c r="H30" s="115">
        <f t="shared" si="4"/>
        <v>1.0000000000000002</v>
      </c>
    </row>
    <row r="31" spans="2:8" s="1" customFormat="1" ht="66" customHeight="1" thickBot="1" x14ac:dyDescent="0.3">
      <c r="B31" s="141" t="s">
        <v>39</v>
      </c>
      <c r="C31" s="142"/>
      <c r="D31" s="142"/>
      <c r="E31" s="142"/>
      <c r="F31" s="142"/>
      <c r="G31" s="142"/>
      <c r="H31" s="143"/>
    </row>
    <row r="32" spans="2:8" s="1" customFormat="1" x14ac:dyDescent="0.25">
      <c r="C32" s="35"/>
      <c r="D32" s="35"/>
      <c r="E32" s="35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&amp;R10</oddHeader>
  </headerFooter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="110" zoomScaleNormal="110" zoomScaleSheetLayoutView="100" zoomScalePageLayoutView="110" workbookViewId="0">
      <selection activeCell="L7" sqref="L7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72" t="s">
        <v>110</v>
      </c>
      <c r="C3" s="173"/>
      <c r="D3" s="173"/>
      <c r="E3" s="173"/>
      <c r="F3" s="173"/>
      <c r="G3" s="173"/>
      <c r="H3" s="173"/>
      <c r="I3" s="173"/>
      <c r="J3" s="173"/>
      <c r="K3" s="174"/>
    </row>
    <row r="4" spans="2:11" x14ac:dyDescent="0.25">
      <c r="B4" s="175" t="s">
        <v>131</v>
      </c>
      <c r="C4" s="176"/>
      <c r="D4" s="176"/>
      <c r="E4" s="176"/>
      <c r="F4" s="176"/>
      <c r="G4" s="176"/>
      <c r="H4" s="176"/>
      <c r="I4" s="176"/>
      <c r="J4" s="176"/>
      <c r="K4" s="177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2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/>
      <c r="I6" s="43" t="s">
        <v>24</v>
      </c>
      <c r="J6" s="43" t="s">
        <v>24</v>
      </c>
      <c r="K6" s="82" t="s">
        <v>24</v>
      </c>
    </row>
    <row r="7" spans="2:11" x14ac:dyDescent="0.25">
      <c r="B7" s="8" t="s">
        <v>10</v>
      </c>
      <c r="C7" s="86"/>
      <c r="D7" s="86"/>
      <c r="E7" s="86"/>
      <c r="F7" s="86"/>
      <c r="G7" s="86"/>
      <c r="H7" s="86"/>
      <c r="I7" s="86"/>
      <c r="J7" s="86"/>
      <c r="K7" s="88"/>
    </row>
    <row r="8" spans="2:11" x14ac:dyDescent="0.25">
      <c r="B8" s="8" t="s">
        <v>13</v>
      </c>
      <c r="C8" s="86"/>
      <c r="D8" s="86"/>
      <c r="E8" s="86"/>
      <c r="F8" s="86"/>
      <c r="G8" s="86"/>
      <c r="H8" s="86"/>
      <c r="I8" s="86"/>
      <c r="J8" s="86"/>
      <c r="K8" s="88"/>
    </row>
    <row r="9" spans="2:11" x14ac:dyDescent="0.25">
      <c r="B9" s="8" t="s">
        <v>0</v>
      </c>
      <c r="C9" s="86"/>
      <c r="D9" s="86"/>
      <c r="E9" s="86"/>
      <c r="F9" s="86"/>
      <c r="G9" s="86"/>
      <c r="H9" s="86"/>
      <c r="I9" s="86"/>
      <c r="J9" s="86"/>
      <c r="K9" s="88"/>
    </row>
    <row r="10" spans="2:11" x14ac:dyDescent="0.25">
      <c r="B10" s="8" t="s">
        <v>8</v>
      </c>
      <c r="C10" s="86">
        <v>3.9004629629629632E-3</v>
      </c>
      <c r="D10" s="86"/>
      <c r="E10" s="86"/>
      <c r="F10" s="86">
        <v>4.1550925925925922E-3</v>
      </c>
      <c r="G10" s="86"/>
      <c r="H10" s="86"/>
      <c r="I10" s="86"/>
      <c r="J10" s="86"/>
      <c r="K10" s="88">
        <f t="shared" ref="K10:K28" si="0">J10+I10+H10+G10+F10+E10+D10+C10</f>
        <v>8.0555555555555554E-3</v>
      </c>
    </row>
    <row r="11" spans="2:11" x14ac:dyDescent="0.25">
      <c r="B11" s="8" t="s">
        <v>26</v>
      </c>
      <c r="C11" s="86"/>
      <c r="D11" s="86"/>
      <c r="E11" s="86"/>
      <c r="F11" s="86">
        <v>1.5162037037037036E-3</v>
      </c>
      <c r="G11" s="86"/>
      <c r="H11" s="86"/>
      <c r="I11" s="86"/>
      <c r="J11" s="86"/>
      <c r="K11" s="88">
        <f t="shared" si="0"/>
        <v>1.5162037037037036E-3</v>
      </c>
    </row>
    <row r="12" spans="2:11" x14ac:dyDescent="0.25">
      <c r="B12" s="8" t="s">
        <v>3</v>
      </c>
      <c r="C12" s="86"/>
      <c r="D12" s="86">
        <v>5.6712962962962967E-4</v>
      </c>
      <c r="E12" s="86"/>
      <c r="F12" s="86"/>
      <c r="G12" s="86"/>
      <c r="H12" s="86"/>
      <c r="I12" s="86"/>
      <c r="J12" s="86"/>
      <c r="K12" s="88">
        <f t="shared" si="0"/>
        <v>5.6712962962962967E-4</v>
      </c>
    </row>
    <row r="13" spans="2:11" x14ac:dyDescent="0.25">
      <c r="B13" s="8" t="s">
        <v>7</v>
      </c>
      <c r="C13" s="86">
        <v>4.9537037037037032E-3</v>
      </c>
      <c r="D13" s="86"/>
      <c r="E13" s="86"/>
      <c r="F13" s="86">
        <v>6.7361111111111094E-3</v>
      </c>
      <c r="G13" s="86">
        <v>1.8749999999999997E-3</v>
      </c>
      <c r="H13" s="86"/>
      <c r="I13" s="86"/>
      <c r="J13" s="86"/>
      <c r="K13" s="88">
        <f t="shared" si="0"/>
        <v>1.3564814814814813E-2</v>
      </c>
    </row>
    <row r="14" spans="2:11" x14ac:dyDescent="0.25">
      <c r="B14" s="8" t="s">
        <v>2</v>
      </c>
      <c r="C14" s="86"/>
      <c r="D14" s="86"/>
      <c r="E14" s="86"/>
      <c r="F14" s="86"/>
      <c r="G14" s="86"/>
      <c r="H14" s="86"/>
      <c r="I14" s="86"/>
      <c r="J14" s="86"/>
      <c r="K14" s="88"/>
    </row>
    <row r="15" spans="2:11" x14ac:dyDescent="0.25">
      <c r="B15" s="8" t="s">
        <v>9</v>
      </c>
      <c r="C15" s="86">
        <v>5.7523148148148143E-3</v>
      </c>
      <c r="D15" s="86"/>
      <c r="E15" s="86">
        <v>8.8194444444444423E-3</v>
      </c>
      <c r="F15" s="86">
        <v>3.668981481481481E-3</v>
      </c>
      <c r="G15" s="86">
        <v>4.5023148148148149E-3</v>
      </c>
      <c r="H15" s="86">
        <v>2.44212962962963E-3</v>
      </c>
      <c r="I15" s="86"/>
      <c r="J15" s="86"/>
      <c r="K15" s="88">
        <f t="shared" si="0"/>
        <v>2.5185185185185182E-2</v>
      </c>
    </row>
    <row r="16" spans="2:11" x14ac:dyDescent="0.25">
      <c r="B16" s="8" t="s">
        <v>1</v>
      </c>
      <c r="C16" s="86"/>
      <c r="D16" s="86"/>
      <c r="E16" s="86"/>
      <c r="F16" s="86"/>
      <c r="G16" s="86"/>
      <c r="H16" s="86"/>
      <c r="I16" s="86"/>
      <c r="J16" s="86"/>
      <c r="K16" s="88"/>
    </row>
    <row r="17" spans="2:11" x14ac:dyDescent="0.25">
      <c r="B17" s="8" t="s">
        <v>27</v>
      </c>
      <c r="C17" s="86">
        <v>1.0162037037037037E-2</v>
      </c>
      <c r="D17" s="86"/>
      <c r="E17" s="86">
        <v>2.650462962962963E-3</v>
      </c>
      <c r="F17" s="86">
        <v>1.5856481481481481E-3</v>
      </c>
      <c r="G17" s="86"/>
      <c r="H17" s="86"/>
      <c r="I17" s="86"/>
      <c r="J17" s="86"/>
      <c r="K17" s="88">
        <f t="shared" si="0"/>
        <v>1.4398148148148148E-2</v>
      </c>
    </row>
    <row r="18" spans="2:11" x14ac:dyDescent="0.25">
      <c r="B18" s="8" t="s">
        <v>16</v>
      </c>
      <c r="C18" s="86"/>
      <c r="D18" s="86"/>
      <c r="E18" s="86"/>
      <c r="F18" s="86"/>
      <c r="G18" s="86"/>
      <c r="H18" s="86"/>
      <c r="I18" s="86"/>
      <c r="J18" s="86"/>
      <c r="K18" s="88">
        <f t="shared" si="0"/>
        <v>0</v>
      </c>
    </row>
    <row r="19" spans="2:11" x14ac:dyDescent="0.25">
      <c r="B19" s="8" t="s">
        <v>4</v>
      </c>
      <c r="C19" s="86">
        <v>1.8055555555555557E-3</v>
      </c>
      <c r="D19" s="86"/>
      <c r="E19" s="86">
        <v>2.0138888888888888E-3</v>
      </c>
      <c r="F19" s="86">
        <v>3.7731481481481483E-3</v>
      </c>
      <c r="G19" s="86"/>
      <c r="H19" s="86"/>
      <c r="I19" s="86"/>
      <c r="J19" s="86"/>
      <c r="K19" s="88">
        <f t="shared" si="0"/>
        <v>7.5925925925925926E-3</v>
      </c>
    </row>
    <row r="20" spans="2:11" x14ac:dyDescent="0.25">
      <c r="B20" s="8" t="s">
        <v>14</v>
      </c>
      <c r="C20" s="86"/>
      <c r="D20" s="86"/>
      <c r="E20" s="86"/>
      <c r="F20" s="86">
        <v>2.9629629629629628E-3</v>
      </c>
      <c r="G20" s="86"/>
      <c r="H20" s="86"/>
      <c r="I20" s="86"/>
      <c r="J20" s="86"/>
      <c r="K20" s="88">
        <f t="shared" si="0"/>
        <v>2.9629629629629628E-3</v>
      </c>
    </row>
    <row r="21" spans="2:11" x14ac:dyDescent="0.25">
      <c r="B21" s="8" t="s">
        <v>11</v>
      </c>
      <c r="C21" s="86">
        <v>1.1886574074074075E-2</v>
      </c>
      <c r="D21" s="86">
        <v>4.4907407407407405E-3</v>
      </c>
      <c r="E21" s="86">
        <v>4.0162037037037041E-3</v>
      </c>
      <c r="F21" s="86">
        <v>2.1192129629629634E-2</v>
      </c>
      <c r="G21" s="86"/>
      <c r="H21" s="86"/>
      <c r="I21" s="86"/>
      <c r="J21" s="86"/>
      <c r="K21" s="88">
        <f t="shared" si="0"/>
        <v>4.1585648148148156E-2</v>
      </c>
    </row>
    <row r="22" spans="2:11" x14ac:dyDescent="0.25">
      <c r="B22" s="8" t="s">
        <v>15</v>
      </c>
      <c r="C22" s="86">
        <v>2.1249999999999998E-2</v>
      </c>
      <c r="D22" s="86"/>
      <c r="E22" s="86">
        <v>8.6226851851851846E-3</v>
      </c>
      <c r="F22" s="86">
        <v>2.3611111111111111E-3</v>
      </c>
      <c r="G22" s="86">
        <v>1.7824074074074075E-3</v>
      </c>
      <c r="H22" s="86"/>
      <c r="I22" s="86"/>
      <c r="J22" s="86"/>
      <c r="K22" s="88">
        <f t="shared" si="0"/>
        <v>3.4016203703703701E-2</v>
      </c>
    </row>
    <row r="23" spans="2:11" x14ac:dyDescent="0.25">
      <c r="B23" s="8" t="s">
        <v>94</v>
      </c>
      <c r="C23" s="86">
        <v>6.5509259259259271E-3</v>
      </c>
      <c r="D23" s="86">
        <v>8.125000000000002E-3</v>
      </c>
      <c r="E23" s="86">
        <v>6.6087962962962949E-3</v>
      </c>
      <c r="F23" s="86">
        <v>1.5069444444444446E-2</v>
      </c>
      <c r="G23" s="86">
        <v>2.7893518518518519E-3</v>
      </c>
      <c r="H23" s="86"/>
      <c r="I23" s="86"/>
      <c r="J23" s="86"/>
      <c r="K23" s="88">
        <f t="shared" si="0"/>
        <v>3.9143518518518515E-2</v>
      </c>
    </row>
    <row r="24" spans="2:11" x14ac:dyDescent="0.25">
      <c r="B24" s="8" t="s">
        <v>12</v>
      </c>
      <c r="C24" s="86">
        <v>2.9618055555555557E-2</v>
      </c>
      <c r="D24" s="86">
        <v>1.0868055555555554E-2</v>
      </c>
      <c r="E24" s="86">
        <v>4.0509259259259257E-3</v>
      </c>
      <c r="F24" s="86">
        <v>1.2581018518518517E-2</v>
      </c>
      <c r="G24" s="86">
        <v>3.9004629629629632E-3</v>
      </c>
      <c r="H24" s="86"/>
      <c r="I24" s="86"/>
      <c r="J24" s="86"/>
      <c r="K24" s="88">
        <f t="shared" si="0"/>
        <v>6.1018518518518521E-2</v>
      </c>
    </row>
    <row r="25" spans="2:11" x14ac:dyDescent="0.25">
      <c r="B25" s="8" t="s">
        <v>5</v>
      </c>
      <c r="C25" s="86"/>
      <c r="D25" s="86">
        <v>1.3090277777777779E-2</v>
      </c>
      <c r="E25" s="86">
        <v>1.2002314814814816E-2</v>
      </c>
      <c r="F25" s="86">
        <v>1.7951388888888888E-2</v>
      </c>
      <c r="G25" s="86">
        <v>6.5972222222222222E-3</v>
      </c>
      <c r="H25" s="86"/>
      <c r="I25" s="86"/>
      <c r="J25" s="86"/>
      <c r="K25" s="88">
        <f t="shared" si="0"/>
        <v>4.9641203703703708E-2</v>
      </c>
    </row>
    <row r="26" spans="2:11" x14ac:dyDescent="0.25">
      <c r="B26" s="8" t="s">
        <v>6</v>
      </c>
      <c r="C26" s="86">
        <v>1.0266203703703703E-2</v>
      </c>
      <c r="D26" s="86"/>
      <c r="E26" s="86"/>
      <c r="F26" s="86">
        <v>3.7754629629629624E-2</v>
      </c>
      <c r="G26" s="86"/>
      <c r="H26" s="86"/>
      <c r="I26" s="86"/>
      <c r="J26" s="86"/>
      <c r="K26" s="88">
        <f t="shared" si="0"/>
        <v>4.8020833333333325E-2</v>
      </c>
    </row>
    <row r="27" spans="2:11" x14ac:dyDescent="0.25">
      <c r="B27" s="8" t="s">
        <v>108</v>
      </c>
      <c r="C27" s="86"/>
      <c r="D27" s="86"/>
      <c r="E27" s="86"/>
      <c r="F27" s="86"/>
      <c r="G27" s="86"/>
      <c r="H27" s="86"/>
      <c r="I27" s="86"/>
      <c r="J27" s="86"/>
      <c r="K27" s="88"/>
    </row>
    <row r="28" spans="2:11" x14ac:dyDescent="0.25">
      <c r="B28" s="8" t="s">
        <v>17</v>
      </c>
      <c r="C28" s="86"/>
      <c r="D28" s="86"/>
      <c r="E28" s="86"/>
      <c r="F28" s="86">
        <v>1.712962962962963E-3</v>
      </c>
      <c r="G28" s="86"/>
      <c r="H28" s="86"/>
      <c r="I28" s="86"/>
      <c r="J28" s="86"/>
      <c r="K28" s="88">
        <f t="shared" si="0"/>
        <v>1.712962962962963E-3</v>
      </c>
    </row>
    <row r="29" spans="2:11" x14ac:dyDescent="0.25">
      <c r="B29" s="53"/>
      <c r="C29" s="90"/>
      <c r="D29" s="90"/>
      <c r="E29" s="91"/>
      <c r="F29" s="91"/>
      <c r="G29" s="90"/>
      <c r="H29" s="90"/>
      <c r="I29" s="90"/>
      <c r="J29" s="90"/>
      <c r="K29" s="88"/>
    </row>
    <row r="30" spans="2:11" x14ac:dyDescent="0.25">
      <c r="B30" s="53" t="s">
        <v>29</v>
      </c>
      <c r="C30" s="92">
        <f>SUM(C7:C28)</f>
        <v>0.10614583333333333</v>
      </c>
      <c r="D30" s="92">
        <f t="shared" ref="D30:G30" si="1">SUM(D7:D28)</f>
        <v>3.7141203703703704E-2</v>
      </c>
      <c r="E30" s="92">
        <f t="shared" si="1"/>
        <v>4.8784722222222215E-2</v>
      </c>
      <c r="F30" s="92">
        <f t="shared" si="1"/>
        <v>0.13302083333333334</v>
      </c>
      <c r="G30" s="92">
        <f t="shared" si="1"/>
        <v>2.1446759259259259E-2</v>
      </c>
      <c r="H30" s="92"/>
      <c r="I30" s="92"/>
      <c r="J30" s="92"/>
      <c r="K30" s="93">
        <f>SUM(K7:K28)</f>
        <v>0.3489814814814815</v>
      </c>
    </row>
    <row r="31" spans="2:11" x14ac:dyDescent="0.25">
      <c r="B31" s="60"/>
      <c r="C31" s="65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07" t="s">
        <v>83</v>
      </c>
      <c r="C32" s="208"/>
      <c r="D32" s="208"/>
      <c r="E32" s="208"/>
      <c r="F32" s="208"/>
      <c r="G32" s="208"/>
      <c r="H32" s="208"/>
      <c r="I32" s="208"/>
      <c r="J32" s="208"/>
      <c r="K32" s="209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&amp;R46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="110" zoomScaleNormal="110" zoomScaleSheetLayoutView="100" zoomScalePageLayoutView="110" workbookViewId="0">
      <selection activeCell="L7" sqref="L7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72" t="s">
        <v>111</v>
      </c>
      <c r="C3" s="173"/>
      <c r="D3" s="173"/>
      <c r="E3" s="173"/>
      <c r="F3" s="173"/>
      <c r="G3" s="173"/>
      <c r="H3" s="173"/>
      <c r="I3" s="173"/>
      <c r="J3" s="173"/>
      <c r="K3" s="174"/>
    </row>
    <row r="4" spans="2:11" x14ac:dyDescent="0.25">
      <c r="B4" s="175" t="s">
        <v>131</v>
      </c>
      <c r="C4" s="176"/>
      <c r="D4" s="176"/>
      <c r="E4" s="176"/>
      <c r="F4" s="176"/>
      <c r="G4" s="176"/>
      <c r="H4" s="176"/>
      <c r="I4" s="176"/>
      <c r="J4" s="176"/>
      <c r="K4" s="177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2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2" t="s">
        <v>24</v>
      </c>
    </row>
    <row r="7" spans="2:11" x14ac:dyDescent="0.25">
      <c r="B7" s="8" t="s">
        <v>10</v>
      </c>
      <c r="C7" s="86"/>
      <c r="D7" s="86">
        <v>1.6469907407407409E-2</v>
      </c>
      <c r="E7" s="86"/>
      <c r="F7" s="86"/>
      <c r="G7" s="86"/>
      <c r="H7" s="86"/>
      <c r="I7" s="86"/>
      <c r="J7" s="86"/>
      <c r="K7" s="88">
        <f>C7+D7+E7+F7+G7+H7+I7+J7</f>
        <v>1.6469907407407409E-2</v>
      </c>
    </row>
    <row r="8" spans="2:11" x14ac:dyDescent="0.25">
      <c r="B8" s="8" t="s">
        <v>13</v>
      </c>
      <c r="C8" s="86"/>
      <c r="D8" s="86">
        <v>4.155092592592593E-3</v>
      </c>
      <c r="E8" s="86"/>
      <c r="F8" s="86"/>
      <c r="G8" s="86"/>
      <c r="H8" s="86"/>
      <c r="I8" s="86"/>
      <c r="J8" s="86"/>
      <c r="K8" s="88">
        <f t="shared" ref="K8:K26" si="0">C8+D8+E8+F8+G8+H8+I8+J8</f>
        <v>4.155092592592593E-3</v>
      </c>
    </row>
    <row r="9" spans="2:11" x14ac:dyDescent="0.25">
      <c r="B9" s="8" t="s">
        <v>0</v>
      </c>
      <c r="C9" s="86"/>
      <c r="D9" s="86">
        <v>2.4699074074074071E-2</v>
      </c>
      <c r="E9" s="86"/>
      <c r="F9" s="86">
        <v>6.9328703703703696E-3</v>
      </c>
      <c r="G9" s="86"/>
      <c r="H9" s="86">
        <v>6.2847222222222228E-3</v>
      </c>
      <c r="I9" s="86"/>
      <c r="J9" s="86"/>
      <c r="K9" s="88">
        <f t="shared" si="0"/>
        <v>3.7916666666666668E-2</v>
      </c>
    </row>
    <row r="10" spans="2:11" x14ac:dyDescent="0.25">
      <c r="B10" s="8" t="s">
        <v>8</v>
      </c>
      <c r="C10" s="86"/>
      <c r="D10" s="86">
        <v>6.9884259259259257E-2</v>
      </c>
      <c r="E10" s="86"/>
      <c r="F10" s="86">
        <v>7.4421296296296301E-3</v>
      </c>
      <c r="G10" s="86"/>
      <c r="H10" s="86"/>
      <c r="I10" s="86"/>
      <c r="J10" s="86"/>
      <c r="K10" s="88">
        <f t="shared" si="0"/>
        <v>7.7326388888888889E-2</v>
      </c>
    </row>
    <row r="11" spans="2:11" x14ac:dyDescent="0.25">
      <c r="B11" s="8" t="s">
        <v>26</v>
      </c>
      <c r="C11" s="86"/>
      <c r="D11" s="86"/>
      <c r="E11" s="86"/>
      <c r="F11" s="86"/>
      <c r="G11" s="86"/>
      <c r="H11" s="86"/>
      <c r="I11" s="86"/>
      <c r="J11" s="86"/>
      <c r="K11" s="88"/>
    </row>
    <row r="12" spans="2:11" x14ac:dyDescent="0.25">
      <c r="B12" s="8" t="s">
        <v>3</v>
      </c>
      <c r="C12" s="86"/>
      <c r="D12" s="86">
        <v>4.155092592592593E-3</v>
      </c>
      <c r="E12" s="86"/>
      <c r="F12" s="86">
        <v>6.0185185185185177E-3</v>
      </c>
      <c r="G12" s="86"/>
      <c r="H12" s="86"/>
      <c r="I12" s="86"/>
      <c r="J12" s="86"/>
      <c r="K12" s="88">
        <f t="shared" si="0"/>
        <v>1.0173611111111111E-2</v>
      </c>
    </row>
    <row r="13" spans="2:11" x14ac:dyDescent="0.25">
      <c r="B13" s="8" t="s">
        <v>7</v>
      </c>
      <c r="C13" s="86"/>
      <c r="D13" s="86">
        <v>2.3784722222222218E-2</v>
      </c>
      <c r="E13" s="86"/>
      <c r="F13" s="86">
        <v>6.4699074074074069E-3</v>
      </c>
      <c r="G13" s="86"/>
      <c r="H13" s="86"/>
      <c r="I13" s="86"/>
      <c r="J13" s="86"/>
      <c r="K13" s="88">
        <f t="shared" si="0"/>
        <v>3.0254629629629624E-2</v>
      </c>
    </row>
    <row r="14" spans="2:11" x14ac:dyDescent="0.25">
      <c r="B14" s="8" t="s">
        <v>2</v>
      </c>
      <c r="C14" s="86"/>
      <c r="D14" s="86">
        <v>2.3726851851851846E-2</v>
      </c>
      <c r="E14" s="86"/>
      <c r="F14" s="86"/>
      <c r="G14" s="86"/>
      <c r="H14" s="86"/>
      <c r="I14" s="86"/>
      <c r="J14" s="86"/>
      <c r="K14" s="88">
        <f t="shared" si="0"/>
        <v>2.3726851851851846E-2</v>
      </c>
    </row>
    <row r="15" spans="2:11" x14ac:dyDescent="0.25">
      <c r="B15" s="8" t="s">
        <v>9</v>
      </c>
      <c r="C15" s="86"/>
      <c r="D15" s="86">
        <v>1.9166666666666669E-2</v>
      </c>
      <c r="E15" s="86"/>
      <c r="F15" s="86"/>
      <c r="G15" s="86"/>
      <c r="H15" s="86"/>
      <c r="I15" s="86"/>
      <c r="J15" s="86"/>
      <c r="K15" s="88">
        <f t="shared" si="0"/>
        <v>1.9166666666666669E-2</v>
      </c>
    </row>
    <row r="16" spans="2:11" x14ac:dyDescent="0.25">
      <c r="B16" s="8" t="s">
        <v>1</v>
      </c>
      <c r="C16" s="86"/>
      <c r="D16" s="86">
        <v>2.465277777777778E-3</v>
      </c>
      <c r="E16" s="86"/>
      <c r="F16" s="86"/>
      <c r="G16" s="86"/>
      <c r="H16" s="86"/>
      <c r="I16" s="86"/>
      <c r="J16" s="86"/>
      <c r="K16" s="88">
        <f t="shared" si="0"/>
        <v>2.465277777777778E-3</v>
      </c>
    </row>
    <row r="17" spans="2:11" x14ac:dyDescent="0.25">
      <c r="B17" s="8" t="s">
        <v>27</v>
      </c>
      <c r="C17" s="86">
        <v>2.9166666666666668E-3</v>
      </c>
      <c r="D17" s="86">
        <v>5.9027777777777776E-2</v>
      </c>
      <c r="E17" s="86"/>
      <c r="F17" s="86">
        <v>1.4502314814814817E-2</v>
      </c>
      <c r="G17" s="86">
        <v>1.6550925925925926E-3</v>
      </c>
      <c r="H17" s="86"/>
      <c r="I17" s="86"/>
      <c r="J17" s="86"/>
      <c r="K17" s="88">
        <f t="shared" si="0"/>
        <v>7.8101851851851853E-2</v>
      </c>
    </row>
    <row r="18" spans="2:11" x14ac:dyDescent="0.25">
      <c r="B18" s="8" t="s">
        <v>16</v>
      </c>
      <c r="C18" s="86"/>
      <c r="D18" s="86"/>
      <c r="E18" s="86"/>
      <c r="F18" s="86"/>
      <c r="G18" s="86"/>
      <c r="H18" s="86"/>
      <c r="I18" s="86"/>
      <c r="J18" s="86"/>
      <c r="K18" s="88"/>
    </row>
    <row r="19" spans="2:11" x14ac:dyDescent="0.25">
      <c r="B19" s="8" t="s">
        <v>4</v>
      </c>
      <c r="C19" s="86"/>
      <c r="D19" s="86">
        <v>5.7870370370370367E-3</v>
      </c>
      <c r="E19" s="86"/>
      <c r="F19" s="86">
        <v>9.4560185185185198E-3</v>
      </c>
      <c r="G19" s="86"/>
      <c r="H19" s="86"/>
      <c r="I19" s="86"/>
      <c r="J19" s="86"/>
      <c r="K19" s="88">
        <f t="shared" si="0"/>
        <v>1.5243055555555557E-2</v>
      </c>
    </row>
    <row r="20" spans="2:11" x14ac:dyDescent="0.25">
      <c r="B20" s="8" t="s">
        <v>14</v>
      </c>
      <c r="C20" s="86"/>
      <c r="D20" s="86">
        <v>1.4236111111111111E-2</v>
      </c>
      <c r="E20" s="86"/>
      <c r="F20" s="86"/>
      <c r="G20" s="86"/>
      <c r="H20" s="86"/>
      <c r="I20" s="86"/>
      <c r="J20" s="86"/>
      <c r="K20" s="88">
        <f t="shared" si="0"/>
        <v>1.4236111111111111E-2</v>
      </c>
    </row>
    <row r="21" spans="2:11" x14ac:dyDescent="0.25">
      <c r="B21" s="8" t="s">
        <v>11</v>
      </c>
      <c r="C21" s="86"/>
      <c r="D21" s="86">
        <v>9.6168981481481494E-2</v>
      </c>
      <c r="E21" s="86"/>
      <c r="F21" s="86">
        <v>8.9502314814814826E-2</v>
      </c>
      <c r="G21" s="86"/>
      <c r="H21" s="86"/>
      <c r="I21" s="86"/>
      <c r="J21" s="86"/>
      <c r="K21" s="88">
        <f t="shared" si="0"/>
        <v>0.18567129629629631</v>
      </c>
    </row>
    <row r="22" spans="2:11" x14ac:dyDescent="0.25">
      <c r="B22" s="8" t="s">
        <v>15</v>
      </c>
      <c r="C22" s="86"/>
      <c r="D22" s="86">
        <v>3.9687500000000001E-2</v>
      </c>
      <c r="E22" s="86"/>
      <c r="F22" s="86">
        <v>2.2256944444444444E-2</v>
      </c>
      <c r="G22" s="86"/>
      <c r="H22" s="86"/>
      <c r="I22" s="86"/>
      <c r="J22" s="86"/>
      <c r="K22" s="88">
        <f t="shared" si="0"/>
        <v>6.1944444444444441E-2</v>
      </c>
    </row>
    <row r="23" spans="2:11" x14ac:dyDescent="0.25">
      <c r="B23" s="8" t="s">
        <v>94</v>
      </c>
      <c r="C23" s="86"/>
      <c r="D23" s="86">
        <v>0.17418981481481488</v>
      </c>
      <c r="E23" s="86"/>
      <c r="F23" s="86">
        <v>0.25247685185185187</v>
      </c>
      <c r="G23" s="86"/>
      <c r="H23" s="86"/>
      <c r="I23" s="86"/>
      <c r="J23" s="86"/>
      <c r="K23" s="88">
        <f t="shared" si="0"/>
        <v>0.42666666666666675</v>
      </c>
    </row>
    <row r="24" spans="2:11" x14ac:dyDescent="0.25">
      <c r="B24" s="8" t="s">
        <v>12</v>
      </c>
      <c r="C24" s="89"/>
      <c r="D24" s="86">
        <v>6.0567129629629658E-2</v>
      </c>
      <c r="E24" s="86"/>
      <c r="F24" s="86">
        <v>0.43554398148148143</v>
      </c>
      <c r="G24" s="86">
        <v>3.5902777777777777E-2</v>
      </c>
      <c r="H24" s="86">
        <v>8.3912037037037045E-3</v>
      </c>
      <c r="I24" s="86"/>
      <c r="J24" s="86"/>
      <c r="K24" s="88">
        <f t="shared" si="0"/>
        <v>0.54040509259259262</v>
      </c>
    </row>
    <row r="25" spans="2:11" x14ac:dyDescent="0.25">
      <c r="B25" s="8" t="s">
        <v>5</v>
      </c>
      <c r="C25" s="43"/>
      <c r="D25" s="86">
        <v>1.173611111111111E-2</v>
      </c>
      <c r="E25" s="86">
        <v>1.5856481481481481E-3</v>
      </c>
      <c r="F25" s="86">
        <v>1.0335648148148149E-2</v>
      </c>
      <c r="G25" s="86">
        <v>1.3460648148148147E-2</v>
      </c>
      <c r="H25" s="86">
        <v>6.5509259259259262E-3</v>
      </c>
      <c r="I25" s="86"/>
      <c r="J25" s="86"/>
      <c r="K25" s="88">
        <f t="shared" si="0"/>
        <v>4.3668981481481482E-2</v>
      </c>
    </row>
    <row r="26" spans="2:11" x14ac:dyDescent="0.25">
      <c r="B26" s="8" t="s">
        <v>6</v>
      </c>
      <c r="C26" s="86"/>
      <c r="D26" s="86">
        <v>7.6851851851851855E-3</v>
      </c>
      <c r="E26" s="86"/>
      <c r="F26" s="86"/>
      <c r="G26" s="86"/>
      <c r="H26" s="86"/>
      <c r="I26" s="86"/>
      <c r="J26" s="86"/>
      <c r="K26" s="88">
        <f t="shared" si="0"/>
        <v>7.6851851851851855E-3</v>
      </c>
    </row>
    <row r="27" spans="2:11" x14ac:dyDescent="0.25">
      <c r="B27" s="8" t="s">
        <v>108</v>
      </c>
      <c r="C27" s="86"/>
      <c r="D27" s="86"/>
      <c r="E27" s="86"/>
      <c r="F27" s="86"/>
      <c r="G27" s="86"/>
      <c r="H27" s="86"/>
      <c r="I27" s="86"/>
      <c r="J27" s="86"/>
      <c r="K27" s="88"/>
    </row>
    <row r="28" spans="2:11" x14ac:dyDescent="0.25">
      <c r="B28" s="8" t="s">
        <v>17</v>
      </c>
      <c r="C28" s="86"/>
      <c r="D28" s="86"/>
      <c r="E28" s="86"/>
      <c r="F28" s="86"/>
      <c r="G28" s="86"/>
      <c r="H28" s="86"/>
      <c r="I28" s="86"/>
      <c r="J28" s="86"/>
      <c r="K28" s="88"/>
    </row>
    <row r="29" spans="2:11" x14ac:dyDescent="0.25">
      <c r="B29" s="8"/>
      <c r="C29" s="90"/>
      <c r="D29" s="90"/>
      <c r="E29" s="91"/>
      <c r="F29" s="90"/>
      <c r="G29" s="91"/>
      <c r="H29" s="91"/>
      <c r="I29" s="90"/>
      <c r="J29" s="90"/>
      <c r="K29" s="88"/>
    </row>
    <row r="30" spans="2:11" x14ac:dyDescent="0.25">
      <c r="B30" s="53" t="s">
        <v>29</v>
      </c>
      <c r="C30" s="92">
        <f t="shared" ref="C30:H30" si="1">SUM(C7:C28)</f>
        <v>2.9166666666666668E-3</v>
      </c>
      <c r="D30" s="92">
        <f t="shared" si="1"/>
        <v>0.65759259259259262</v>
      </c>
      <c r="E30" s="92">
        <f t="shared" si="1"/>
        <v>1.5856481481481481E-3</v>
      </c>
      <c r="F30" s="92">
        <f t="shared" si="1"/>
        <v>0.86093750000000002</v>
      </c>
      <c r="G30" s="92">
        <f t="shared" si="1"/>
        <v>5.1018518518518512E-2</v>
      </c>
      <c r="H30" s="92">
        <f t="shared" si="1"/>
        <v>2.1226851851851854E-2</v>
      </c>
      <c r="I30" s="92"/>
      <c r="J30" s="86"/>
      <c r="K30" s="93">
        <f>SUM(K7:K28)</f>
        <v>1.5952777777777776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07" t="s">
        <v>83</v>
      </c>
      <c r="C32" s="208"/>
      <c r="D32" s="208"/>
      <c r="E32" s="208"/>
      <c r="F32" s="208"/>
      <c r="G32" s="208"/>
      <c r="H32" s="208"/>
      <c r="I32" s="208"/>
      <c r="J32" s="208"/>
      <c r="K32" s="209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&amp;R47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="110" zoomScaleNormal="110" zoomScaleSheetLayoutView="100" zoomScalePageLayoutView="110" workbookViewId="0">
      <selection activeCell="L7" sqref="L7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72" t="s">
        <v>112</v>
      </c>
      <c r="C3" s="173"/>
      <c r="D3" s="173"/>
      <c r="E3" s="173"/>
      <c r="F3" s="173"/>
      <c r="G3" s="173"/>
      <c r="H3" s="173"/>
      <c r="I3" s="173"/>
      <c r="J3" s="173"/>
      <c r="K3" s="174"/>
    </row>
    <row r="4" spans="2:11" x14ac:dyDescent="0.25">
      <c r="B4" s="175" t="s">
        <v>131</v>
      </c>
      <c r="C4" s="176"/>
      <c r="D4" s="176"/>
      <c r="E4" s="176"/>
      <c r="F4" s="176"/>
      <c r="G4" s="176"/>
      <c r="H4" s="176"/>
      <c r="I4" s="176"/>
      <c r="J4" s="176"/>
      <c r="K4" s="177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2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2" t="s">
        <v>24</v>
      </c>
    </row>
    <row r="7" spans="2:11" x14ac:dyDescent="0.25">
      <c r="B7" s="8" t="s">
        <v>10</v>
      </c>
      <c r="C7" s="86"/>
      <c r="D7" s="86"/>
      <c r="E7" s="86"/>
      <c r="F7" s="86"/>
      <c r="G7" s="86"/>
      <c r="H7" s="86"/>
      <c r="I7" s="86"/>
      <c r="J7" s="86"/>
      <c r="K7" s="88"/>
    </row>
    <row r="8" spans="2:11" x14ac:dyDescent="0.25">
      <c r="B8" s="8" t="s">
        <v>13</v>
      </c>
      <c r="C8" s="86">
        <v>3.7962962962962959E-3</v>
      </c>
      <c r="D8" s="86"/>
      <c r="E8" s="86">
        <v>1.8171296296296297E-3</v>
      </c>
      <c r="F8" s="86"/>
      <c r="G8" s="86"/>
      <c r="H8" s="86"/>
      <c r="I8" s="86"/>
      <c r="J8" s="86"/>
      <c r="K8" s="88">
        <f t="shared" ref="K8:K28" si="0">SUM(C8:J8)</f>
        <v>5.6134259259259254E-3</v>
      </c>
    </row>
    <row r="9" spans="2:11" x14ac:dyDescent="0.25">
      <c r="B9" s="8" t="s">
        <v>0</v>
      </c>
      <c r="C9" s="86">
        <v>5.0138888888888886E-2</v>
      </c>
      <c r="D9" s="86">
        <v>1.7118055555555553E-2</v>
      </c>
      <c r="E9" s="86">
        <v>8.9351851851851849E-3</v>
      </c>
      <c r="F9" s="86"/>
      <c r="G9" s="86">
        <v>2.7893518518518519E-3</v>
      </c>
      <c r="H9" s="86"/>
      <c r="I9" s="86"/>
      <c r="J9" s="86"/>
      <c r="K9" s="88">
        <f t="shared" si="0"/>
        <v>7.8981481481481472E-2</v>
      </c>
    </row>
    <row r="10" spans="2:11" x14ac:dyDescent="0.25">
      <c r="B10" s="8" t="s">
        <v>8</v>
      </c>
      <c r="C10" s="86">
        <v>1.5740740740740741E-3</v>
      </c>
      <c r="D10" s="86">
        <v>4.386574074074074E-3</v>
      </c>
      <c r="E10" s="86">
        <v>2.4189814814814812E-3</v>
      </c>
      <c r="F10" s="86"/>
      <c r="G10" s="86"/>
      <c r="H10" s="86"/>
      <c r="I10" s="86"/>
      <c r="J10" s="86"/>
      <c r="K10" s="88">
        <f t="shared" si="0"/>
        <v>8.3796296296296292E-3</v>
      </c>
    </row>
    <row r="11" spans="2:11" x14ac:dyDescent="0.25">
      <c r="B11" s="8" t="s">
        <v>26</v>
      </c>
      <c r="C11" s="86"/>
      <c r="D11" s="86"/>
      <c r="E11" s="86"/>
      <c r="F11" s="86"/>
      <c r="G11" s="86"/>
      <c r="H11" s="86"/>
      <c r="I11" s="86"/>
      <c r="J11" s="86"/>
      <c r="K11" s="88"/>
    </row>
    <row r="12" spans="2:11" x14ac:dyDescent="0.25">
      <c r="B12" s="8" t="s">
        <v>3</v>
      </c>
      <c r="C12" s="86">
        <v>0.10567129629629632</v>
      </c>
      <c r="D12" s="86">
        <v>3.0324074074074073E-2</v>
      </c>
      <c r="E12" s="86"/>
      <c r="F12" s="86"/>
      <c r="G12" s="86">
        <v>2.7997685185185184E-2</v>
      </c>
      <c r="H12" s="86"/>
      <c r="I12" s="86"/>
      <c r="J12" s="86"/>
      <c r="K12" s="88">
        <f t="shared" si="0"/>
        <v>0.1639930555555556</v>
      </c>
    </row>
    <row r="13" spans="2:11" x14ac:dyDescent="0.25">
      <c r="B13" s="8" t="s">
        <v>7</v>
      </c>
      <c r="C13" s="86">
        <v>1.0706018518518517E-2</v>
      </c>
      <c r="D13" s="86">
        <v>1.8969907407407404E-2</v>
      </c>
      <c r="E13" s="86">
        <v>2.465277777777778E-3</v>
      </c>
      <c r="F13" s="86"/>
      <c r="G13" s="86">
        <v>3.197916666666667E-2</v>
      </c>
      <c r="H13" s="86"/>
      <c r="I13" s="86"/>
      <c r="J13" s="86"/>
      <c r="K13" s="88">
        <f t="shared" si="0"/>
        <v>6.4120370370370369E-2</v>
      </c>
    </row>
    <row r="14" spans="2:11" x14ac:dyDescent="0.25">
      <c r="B14" s="8" t="s">
        <v>2</v>
      </c>
      <c r="C14" s="86">
        <v>6.4351851851851853E-3</v>
      </c>
      <c r="D14" s="86">
        <v>4.386574074074074E-3</v>
      </c>
      <c r="E14" s="86"/>
      <c r="F14" s="86"/>
      <c r="G14" s="86"/>
      <c r="H14" s="86"/>
      <c r="I14" s="86"/>
      <c r="J14" s="86"/>
      <c r="K14" s="88">
        <f t="shared" si="0"/>
        <v>1.082175925925926E-2</v>
      </c>
    </row>
    <row r="15" spans="2:11" x14ac:dyDescent="0.25">
      <c r="B15" s="8" t="s">
        <v>9</v>
      </c>
      <c r="C15" s="86">
        <v>3.2638888888888891E-3</v>
      </c>
      <c r="D15" s="86">
        <v>4.2013888888888891E-3</v>
      </c>
      <c r="E15" s="86"/>
      <c r="F15" s="86"/>
      <c r="G15" s="86"/>
      <c r="H15" s="86"/>
      <c r="I15" s="86"/>
      <c r="J15" s="86"/>
      <c r="K15" s="88">
        <f t="shared" si="0"/>
        <v>7.4652777777777781E-3</v>
      </c>
    </row>
    <row r="16" spans="2:11" x14ac:dyDescent="0.25">
      <c r="B16" s="8" t="s">
        <v>1</v>
      </c>
      <c r="C16" s="86"/>
      <c r="D16" s="86"/>
      <c r="E16" s="86"/>
      <c r="F16" s="86"/>
      <c r="G16" s="86">
        <v>2.3495370370370371E-3</v>
      </c>
      <c r="H16" s="86"/>
      <c r="I16" s="86"/>
      <c r="J16" s="86"/>
      <c r="K16" s="88">
        <f t="shared" si="0"/>
        <v>2.3495370370370371E-3</v>
      </c>
    </row>
    <row r="17" spans="2:11" x14ac:dyDescent="0.25">
      <c r="B17" s="8" t="s">
        <v>27</v>
      </c>
      <c r="C17" s="86">
        <v>1.8402777777777778E-2</v>
      </c>
      <c r="D17" s="86">
        <v>1.3252314814814816E-2</v>
      </c>
      <c r="E17" s="86">
        <v>7.7199074074074071E-3</v>
      </c>
      <c r="F17" s="86"/>
      <c r="G17" s="86"/>
      <c r="H17" s="86"/>
      <c r="I17" s="86"/>
      <c r="J17" s="86"/>
      <c r="K17" s="88">
        <f t="shared" si="0"/>
        <v>3.9375E-2</v>
      </c>
    </row>
    <row r="18" spans="2:11" x14ac:dyDescent="0.25">
      <c r="B18" s="8" t="s">
        <v>16</v>
      </c>
      <c r="C18" s="86"/>
      <c r="D18" s="86"/>
      <c r="E18" s="86"/>
      <c r="F18" s="86"/>
      <c r="G18" s="86"/>
      <c r="H18" s="86"/>
      <c r="I18" s="86"/>
      <c r="J18" s="86"/>
      <c r="K18" s="88"/>
    </row>
    <row r="19" spans="2:11" x14ac:dyDescent="0.25">
      <c r="B19" s="8" t="s">
        <v>4</v>
      </c>
      <c r="C19" s="86">
        <v>1.417824074074074E-2</v>
      </c>
      <c r="D19" s="86"/>
      <c r="E19" s="86"/>
      <c r="F19" s="86">
        <v>3.8773148148148148E-3</v>
      </c>
      <c r="G19" s="86">
        <v>5.6249999999999998E-3</v>
      </c>
      <c r="H19" s="86"/>
      <c r="I19" s="86"/>
      <c r="J19" s="86"/>
      <c r="K19" s="88">
        <f t="shared" si="0"/>
        <v>2.3680555555555552E-2</v>
      </c>
    </row>
    <row r="20" spans="2:11" x14ac:dyDescent="0.25">
      <c r="B20" s="8" t="s">
        <v>14</v>
      </c>
      <c r="C20" s="86">
        <v>1.2025462962962962E-2</v>
      </c>
      <c r="D20" s="86">
        <v>6.7361111111111111E-3</v>
      </c>
      <c r="E20" s="86"/>
      <c r="F20" s="86">
        <v>4.8611111111111112E-3</v>
      </c>
      <c r="G20" s="86"/>
      <c r="H20" s="86"/>
      <c r="I20" s="86"/>
      <c r="J20" s="86"/>
      <c r="K20" s="88">
        <f t="shared" si="0"/>
        <v>2.3622685185185184E-2</v>
      </c>
    </row>
    <row r="21" spans="2:11" x14ac:dyDescent="0.25">
      <c r="B21" s="8" t="s">
        <v>11</v>
      </c>
      <c r="C21" s="86">
        <v>4.6030092592592595E-2</v>
      </c>
      <c r="D21" s="86"/>
      <c r="E21" s="86"/>
      <c r="F21" s="86"/>
      <c r="G21" s="86">
        <v>1.1770833333333335E-2</v>
      </c>
      <c r="H21" s="86"/>
      <c r="I21" s="86"/>
      <c r="J21" s="86"/>
      <c r="K21" s="88">
        <f t="shared" si="0"/>
        <v>5.7800925925925929E-2</v>
      </c>
    </row>
    <row r="22" spans="2:11" x14ac:dyDescent="0.25">
      <c r="B22" s="8" t="s">
        <v>15</v>
      </c>
      <c r="C22" s="86">
        <v>4.340277777777778E-3</v>
      </c>
      <c r="D22" s="86">
        <v>2.0949074074074073E-3</v>
      </c>
      <c r="E22" s="86"/>
      <c r="F22" s="86"/>
      <c r="G22" s="86">
        <v>9.1550925925925914E-3</v>
      </c>
      <c r="H22" s="86"/>
      <c r="I22" s="86"/>
      <c r="J22" s="86"/>
      <c r="K22" s="88">
        <f t="shared" si="0"/>
        <v>1.5590277777777776E-2</v>
      </c>
    </row>
    <row r="23" spans="2:11" x14ac:dyDescent="0.25">
      <c r="B23" s="8" t="s">
        <v>94</v>
      </c>
      <c r="C23" s="86">
        <v>2.2175925925925929E-2</v>
      </c>
      <c r="D23" s="86">
        <v>1.0104166666666666E-2</v>
      </c>
      <c r="E23" s="86"/>
      <c r="F23" s="86"/>
      <c r="G23" s="86">
        <v>1.1145833333333334E-2</v>
      </c>
      <c r="H23" s="86"/>
      <c r="I23" s="86"/>
      <c r="J23" s="86"/>
      <c r="K23" s="88">
        <f t="shared" si="0"/>
        <v>4.342592592592593E-2</v>
      </c>
    </row>
    <row r="24" spans="2:11" x14ac:dyDescent="0.25">
      <c r="B24" s="8" t="s">
        <v>12</v>
      </c>
      <c r="C24" s="86">
        <v>7.0370370370370361E-3</v>
      </c>
      <c r="D24" s="86">
        <v>3.8657407407407408E-3</v>
      </c>
      <c r="E24" s="86"/>
      <c r="F24" s="86"/>
      <c r="G24" s="86">
        <v>4.8611111111111104E-4</v>
      </c>
      <c r="H24" s="86"/>
      <c r="I24" s="86"/>
      <c r="J24" s="86"/>
      <c r="K24" s="88">
        <f t="shared" si="0"/>
        <v>1.1388888888888888E-2</v>
      </c>
    </row>
    <row r="25" spans="2:11" x14ac:dyDescent="0.25">
      <c r="B25" s="8" t="s">
        <v>5</v>
      </c>
      <c r="C25" s="86"/>
      <c r="D25" s="86"/>
      <c r="E25" s="86"/>
      <c r="F25" s="86"/>
      <c r="G25" s="86"/>
      <c r="H25" s="86"/>
      <c r="I25" s="86"/>
      <c r="J25" s="86"/>
      <c r="K25" s="88"/>
    </row>
    <row r="26" spans="2:11" x14ac:dyDescent="0.25">
      <c r="B26" s="8" t="s">
        <v>6</v>
      </c>
      <c r="C26" s="86">
        <v>4.8032407407407407E-3</v>
      </c>
      <c r="D26" s="86"/>
      <c r="E26" s="86"/>
      <c r="F26" s="86"/>
      <c r="G26" s="86"/>
      <c r="H26" s="86"/>
      <c r="I26" s="86"/>
      <c r="J26" s="86"/>
      <c r="K26" s="88">
        <f t="shared" si="0"/>
        <v>4.8032407407407407E-3</v>
      </c>
    </row>
    <row r="27" spans="2:11" x14ac:dyDescent="0.25">
      <c r="B27" s="8" t="s">
        <v>108</v>
      </c>
      <c r="C27" s="86"/>
      <c r="D27" s="86"/>
      <c r="E27" s="86"/>
      <c r="F27" s="86"/>
      <c r="G27" s="86"/>
      <c r="H27" s="86"/>
      <c r="I27" s="86"/>
      <c r="J27" s="86"/>
      <c r="K27" s="88"/>
    </row>
    <row r="28" spans="2:11" x14ac:dyDescent="0.25">
      <c r="B28" s="8" t="s">
        <v>17</v>
      </c>
      <c r="C28" s="86"/>
      <c r="D28" s="86"/>
      <c r="E28" s="86"/>
      <c r="F28" s="86"/>
      <c r="G28" s="86">
        <v>3.1828703703703706E-3</v>
      </c>
      <c r="H28" s="86"/>
      <c r="I28" s="86"/>
      <c r="J28" s="86"/>
      <c r="K28" s="88">
        <f t="shared" si="0"/>
        <v>3.1828703703703706E-3</v>
      </c>
    </row>
    <row r="29" spans="2:11" x14ac:dyDescent="0.25">
      <c r="B29" s="8"/>
      <c r="C29" s="90"/>
      <c r="D29" s="90"/>
      <c r="E29" s="91"/>
      <c r="F29" s="91"/>
      <c r="G29" s="91"/>
      <c r="H29" s="91"/>
      <c r="I29" s="90"/>
      <c r="J29" s="90"/>
      <c r="K29" s="96"/>
    </row>
    <row r="30" spans="2:11" x14ac:dyDescent="0.25">
      <c r="B30" s="53" t="s">
        <v>29</v>
      </c>
      <c r="C30" s="92">
        <f>SUM(C7:C28)</f>
        <v>0.31057870370370372</v>
      </c>
      <c r="D30" s="92">
        <f t="shared" ref="D30:G30" si="1">SUM(D7:D28)</f>
        <v>0.1154398148148148</v>
      </c>
      <c r="E30" s="92">
        <f t="shared" si="1"/>
        <v>2.3356481481481482E-2</v>
      </c>
      <c r="F30" s="92">
        <f t="shared" si="1"/>
        <v>8.7384259259259255E-3</v>
      </c>
      <c r="G30" s="92">
        <f t="shared" si="1"/>
        <v>0.10648148148148148</v>
      </c>
      <c r="H30" s="92"/>
      <c r="I30" s="92"/>
      <c r="J30" s="86"/>
      <c r="K30" s="93">
        <f>SUM(K7:K28)</f>
        <v>0.56459490740740759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07" t="s">
        <v>83</v>
      </c>
      <c r="C32" s="208"/>
      <c r="D32" s="208"/>
      <c r="E32" s="208"/>
      <c r="F32" s="208"/>
      <c r="G32" s="208"/>
      <c r="H32" s="208"/>
      <c r="I32" s="208"/>
      <c r="J32" s="208"/>
      <c r="K32" s="209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&amp;R48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="110" zoomScaleNormal="110" zoomScaleSheetLayoutView="100" zoomScalePageLayoutView="110" workbookViewId="0">
      <selection activeCell="L7" sqref="L7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72" t="s">
        <v>113</v>
      </c>
      <c r="C3" s="173"/>
      <c r="D3" s="173"/>
      <c r="E3" s="173"/>
      <c r="F3" s="173"/>
      <c r="G3" s="173"/>
      <c r="H3" s="173"/>
      <c r="I3" s="173"/>
      <c r="J3" s="173"/>
      <c r="K3" s="174"/>
    </row>
    <row r="4" spans="2:11" x14ac:dyDescent="0.25">
      <c r="B4" s="175" t="s">
        <v>131</v>
      </c>
      <c r="C4" s="176"/>
      <c r="D4" s="176"/>
      <c r="E4" s="176"/>
      <c r="F4" s="176"/>
      <c r="G4" s="176"/>
      <c r="H4" s="176"/>
      <c r="I4" s="176"/>
      <c r="J4" s="176"/>
      <c r="K4" s="177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2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2" t="s">
        <v>24</v>
      </c>
    </row>
    <row r="7" spans="2:11" x14ac:dyDescent="0.25">
      <c r="B7" s="8" t="s">
        <v>10</v>
      </c>
      <c r="C7" s="86"/>
      <c r="D7" s="86"/>
      <c r="E7" s="86"/>
      <c r="F7" s="86"/>
      <c r="G7" s="86"/>
      <c r="H7" s="86"/>
      <c r="I7" s="86"/>
      <c r="J7" s="86"/>
      <c r="K7" s="88"/>
    </row>
    <row r="8" spans="2:11" x14ac:dyDescent="0.25">
      <c r="B8" s="8" t="s">
        <v>13</v>
      </c>
      <c r="C8" s="86"/>
      <c r="D8" s="86"/>
      <c r="E8" s="86"/>
      <c r="F8" s="86"/>
      <c r="G8" s="86"/>
      <c r="H8" s="86"/>
      <c r="I8" s="86"/>
      <c r="J8" s="86"/>
      <c r="K8" s="88"/>
    </row>
    <row r="9" spans="2:11" x14ac:dyDescent="0.25">
      <c r="B9" s="8" t="s">
        <v>0</v>
      </c>
      <c r="C9" s="86"/>
      <c r="D9" s="86"/>
      <c r="E9" s="86"/>
      <c r="F9" s="86"/>
      <c r="G9" s="86"/>
      <c r="H9" s="86"/>
      <c r="I9" s="86"/>
      <c r="J9" s="86"/>
      <c r="K9" s="88"/>
    </row>
    <row r="10" spans="2:11" x14ac:dyDescent="0.25">
      <c r="B10" s="8" t="s">
        <v>8</v>
      </c>
      <c r="C10" s="86"/>
      <c r="D10" s="86"/>
      <c r="E10" s="86"/>
      <c r="F10" s="86"/>
      <c r="G10" s="86"/>
      <c r="H10" s="86"/>
      <c r="I10" s="86"/>
      <c r="J10" s="86"/>
      <c r="K10" s="88"/>
    </row>
    <row r="11" spans="2:11" x14ac:dyDescent="0.25">
      <c r="B11" s="8" t="s">
        <v>26</v>
      </c>
      <c r="C11" s="86"/>
      <c r="D11" s="86"/>
      <c r="E11" s="86"/>
      <c r="F11" s="86"/>
      <c r="G11" s="86"/>
      <c r="H11" s="86"/>
      <c r="I11" s="86"/>
      <c r="J11" s="86"/>
      <c r="K11" s="88"/>
    </row>
    <row r="12" spans="2:11" x14ac:dyDescent="0.25">
      <c r="B12" s="8" t="s">
        <v>3</v>
      </c>
      <c r="C12" s="86"/>
      <c r="D12" s="86"/>
      <c r="E12" s="86"/>
      <c r="F12" s="86"/>
      <c r="G12" s="86"/>
      <c r="H12" s="86"/>
      <c r="I12" s="86"/>
      <c r="J12" s="86"/>
      <c r="K12" s="88"/>
    </row>
    <row r="13" spans="2:11" x14ac:dyDescent="0.25">
      <c r="B13" s="8" t="s">
        <v>7</v>
      </c>
      <c r="C13" s="86"/>
      <c r="D13" s="86"/>
      <c r="E13" s="86"/>
      <c r="F13" s="86"/>
      <c r="G13" s="86"/>
      <c r="H13" s="86"/>
      <c r="I13" s="86"/>
      <c r="J13" s="86"/>
      <c r="K13" s="88"/>
    </row>
    <row r="14" spans="2:11" x14ac:dyDescent="0.25">
      <c r="B14" s="8" t="s">
        <v>2</v>
      </c>
      <c r="C14" s="86"/>
      <c r="D14" s="86"/>
      <c r="E14" s="86"/>
      <c r="F14" s="86"/>
      <c r="G14" s="86"/>
      <c r="H14" s="86"/>
      <c r="I14" s="86"/>
      <c r="J14" s="86"/>
      <c r="K14" s="88"/>
    </row>
    <row r="15" spans="2:11" x14ac:dyDescent="0.25">
      <c r="B15" s="8" t="s">
        <v>9</v>
      </c>
      <c r="C15" s="86">
        <v>1.0995370370370371E-3</v>
      </c>
      <c r="D15" s="86">
        <v>9.7222222222222219E-4</v>
      </c>
      <c r="E15" s="86"/>
      <c r="F15" s="86"/>
      <c r="G15" s="86"/>
      <c r="H15" s="86"/>
      <c r="I15" s="86"/>
      <c r="J15" s="86"/>
      <c r="K15" s="88">
        <f>C15+D15</f>
        <v>2.0717592592592593E-3</v>
      </c>
    </row>
    <row r="16" spans="2:11" x14ac:dyDescent="0.25">
      <c r="B16" s="8" t="s">
        <v>1</v>
      </c>
      <c r="C16" s="86"/>
      <c r="D16" s="86"/>
      <c r="E16" s="86"/>
      <c r="F16" s="86"/>
      <c r="G16" s="86"/>
      <c r="H16" s="86"/>
      <c r="I16" s="86"/>
      <c r="J16" s="86"/>
      <c r="K16" s="88"/>
    </row>
    <row r="17" spans="2:11" x14ac:dyDescent="0.25">
      <c r="B17" s="8" t="s">
        <v>27</v>
      </c>
      <c r="C17" s="86"/>
      <c r="D17" s="86"/>
      <c r="E17" s="86"/>
      <c r="F17" s="86"/>
      <c r="G17" s="86"/>
      <c r="H17" s="86"/>
      <c r="I17" s="86"/>
      <c r="J17" s="86"/>
      <c r="K17" s="88"/>
    </row>
    <row r="18" spans="2:11" x14ac:dyDescent="0.25">
      <c r="B18" s="8" t="s">
        <v>16</v>
      </c>
      <c r="C18" s="86"/>
      <c r="D18" s="86"/>
      <c r="E18" s="86"/>
      <c r="F18" s="86"/>
      <c r="G18" s="86"/>
      <c r="H18" s="86"/>
      <c r="I18" s="86"/>
      <c r="J18" s="86"/>
      <c r="K18" s="88"/>
    </row>
    <row r="19" spans="2:11" x14ac:dyDescent="0.25">
      <c r="B19" s="8" t="s">
        <v>4</v>
      </c>
      <c r="C19" s="86"/>
      <c r="D19" s="86"/>
      <c r="E19" s="86"/>
      <c r="F19" s="86"/>
      <c r="G19" s="86"/>
      <c r="H19" s="86"/>
      <c r="I19" s="86"/>
      <c r="J19" s="86"/>
      <c r="K19" s="88"/>
    </row>
    <row r="20" spans="2:11" x14ac:dyDescent="0.25">
      <c r="B20" s="8" t="s">
        <v>14</v>
      </c>
      <c r="C20" s="86"/>
      <c r="D20" s="86"/>
      <c r="E20" s="86"/>
      <c r="F20" s="86"/>
      <c r="G20" s="86"/>
      <c r="H20" s="86"/>
      <c r="I20" s="86"/>
      <c r="J20" s="86"/>
      <c r="K20" s="88"/>
    </row>
    <row r="21" spans="2:11" x14ac:dyDescent="0.25">
      <c r="B21" s="8" t="s">
        <v>11</v>
      </c>
      <c r="C21" s="86"/>
      <c r="D21" s="86"/>
      <c r="E21" s="86"/>
      <c r="F21" s="86"/>
      <c r="G21" s="86"/>
      <c r="H21" s="86"/>
      <c r="I21" s="86"/>
      <c r="J21" s="86"/>
      <c r="K21" s="88"/>
    </row>
    <row r="22" spans="2:11" x14ac:dyDescent="0.25">
      <c r="B22" s="8" t="s">
        <v>15</v>
      </c>
      <c r="C22" s="86"/>
      <c r="D22" s="86"/>
      <c r="E22" s="86"/>
      <c r="F22" s="86"/>
      <c r="G22" s="86"/>
      <c r="H22" s="86"/>
      <c r="I22" s="86"/>
      <c r="J22" s="86"/>
      <c r="K22" s="88"/>
    </row>
    <row r="23" spans="2:11" x14ac:dyDescent="0.25">
      <c r="B23" s="8" t="s">
        <v>94</v>
      </c>
      <c r="C23" s="86"/>
      <c r="D23" s="86"/>
      <c r="E23" s="86"/>
      <c r="F23" s="86"/>
      <c r="G23" s="86"/>
      <c r="H23" s="86"/>
      <c r="I23" s="86"/>
      <c r="J23" s="86"/>
      <c r="K23" s="88"/>
    </row>
    <row r="24" spans="2:11" x14ac:dyDescent="0.25">
      <c r="B24" s="8" t="s">
        <v>12</v>
      </c>
      <c r="C24" s="86"/>
      <c r="D24" s="86"/>
      <c r="E24" s="86"/>
      <c r="F24" s="86"/>
      <c r="G24" s="86"/>
      <c r="H24" s="86"/>
      <c r="I24" s="86"/>
      <c r="J24" s="86"/>
      <c r="K24" s="88"/>
    </row>
    <row r="25" spans="2:11" x14ac:dyDescent="0.25">
      <c r="B25" s="8" t="s">
        <v>5</v>
      </c>
      <c r="C25" s="86"/>
      <c r="D25" s="86"/>
      <c r="E25" s="86"/>
      <c r="F25" s="86"/>
      <c r="G25" s="86"/>
      <c r="H25" s="86"/>
      <c r="I25" s="86"/>
      <c r="J25" s="86"/>
      <c r="K25" s="88"/>
    </row>
    <row r="26" spans="2:11" x14ac:dyDescent="0.25">
      <c r="B26" s="8" t="s">
        <v>6</v>
      </c>
      <c r="C26" s="86"/>
      <c r="D26" s="86"/>
      <c r="E26" s="86"/>
      <c r="F26" s="86"/>
      <c r="G26" s="86"/>
      <c r="H26" s="86"/>
      <c r="I26" s="86"/>
      <c r="J26" s="86"/>
      <c r="K26" s="88"/>
    </row>
    <row r="27" spans="2:11" x14ac:dyDescent="0.25">
      <c r="B27" s="8" t="s">
        <v>108</v>
      </c>
      <c r="C27" s="86"/>
      <c r="D27" s="86"/>
      <c r="E27" s="86"/>
      <c r="F27" s="86"/>
      <c r="G27" s="86"/>
      <c r="H27" s="86"/>
      <c r="I27" s="86"/>
      <c r="J27" s="86"/>
      <c r="K27" s="88"/>
    </row>
    <row r="28" spans="2:11" x14ac:dyDescent="0.25">
      <c r="B28" s="8" t="s">
        <v>17</v>
      </c>
      <c r="C28" s="86"/>
      <c r="D28" s="86"/>
      <c r="E28" s="86"/>
      <c r="F28" s="86"/>
      <c r="G28" s="86"/>
      <c r="H28" s="86"/>
      <c r="I28" s="86"/>
      <c r="J28" s="86"/>
      <c r="K28" s="88"/>
    </row>
    <row r="29" spans="2:11" x14ac:dyDescent="0.25">
      <c r="B29" s="8"/>
      <c r="C29" s="90"/>
      <c r="D29" s="90"/>
      <c r="E29" s="91"/>
      <c r="F29" s="91"/>
      <c r="G29" s="91"/>
      <c r="H29" s="91"/>
      <c r="I29" s="90"/>
      <c r="J29" s="90"/>
      <c r="K29" s="96"/>
    </row>
    <row r="30" spans="2:11" x14ac:dyDescent="0.25">
      <c r="B30" s="53" t="s">
        <v>29</v>
      </c>
      <c r="C30" s="92">
        <f>C15</f>
        <v>1.0995370370370371E-3</v>
      </c>
      <c r="D30" s="92">
        <f>D15</f>
        <v>9.7222222222222219E-4</v>
      </c>
      <c r="E30" s="92"/>
      <c r="F30" s="92"/>
      <c r="G30" s="92"/>
      <c r="H30" s="92"/>
      <c r="I30" s="92"/>
      <c r="J30" s="86"/>
      <c r="K30" s="93">
        <f>K15</f>
        <v>2.0717592592592593E-3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07" t="s">
        <v>83</v>
      </c>
      <c r="C32" s="208"/>
      <c r="D32" s="208"/>
      <c r="E32" s="208"/>
      <c r="F32" s="208"/>
      <c r="G32" s="208"/>
      <c r="H32" s="208"/>
      <c r="I32" s="208"/>
      <c r="J32" s="208"/>
      <c r="K32" s="209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&amp;R51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="110" zoomScaleNormal="110" zoomScaleSheetLayoutView="100" zoomScalePageLayoutView="110" workbookViewId="0">
      <selection activeCell="L7" sqref="L7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72" t="s">
        <v>114</v>
      </c>
      <c r="C3" s="173"/>
      <c r="D3" s="173"/>
      <c r="E3" s="173"/>
      <c r="F3" s="173"/>
      <c r="G3" s="173"/>
      <c r="H3" s="173"/>
      <c r="I3" s="173"/>
      <c r="J3" s="173"/>
      <c r="K3" s="174"/>
    </row>
    <row r="4" spans="2:11" x14ac:dyDescent="0.25">
      <c r="B4" s="175" t="s">
        <v>131</v>
      </c>
      <c r="C4" s="176"/>
      <c r="D4" s="176"/>
      <c r="E4" s="176"/>
      <c r="F4" s="176"/>
      <c r="G4" s="176"/>
      <c r="H4" s="176"/>
      <c r="I4" s="176"/>
      <c r="J4" s="176"/>
      <c r="K4" s="177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2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2" t="s">
        <v>24</v>
      </c>
    </row>
    <row r="7" spans="2:11" x14ac:dyDescent="0.25">
      <c r="B7" s="8" t="s">
        <v>10</v>
      </c>
      <c r="C7" s="86"/>
      <c r="D7" s="86"/>
      <c r="E7" s="87"/>
      <c r="F7" s="86"/>
      <c r="G7" s="86"/>
      <c r="H7" s="86"/>
      <c r="I7" s="86"/>
      <c r="J7" s="86"/>
      <c r="K7" s="88"/>
    </row>
    <row r="8" spans="2:11" x14ac:dyDescent="0.25">
      <c r="B8" s="8" t="s">
        <v>13</v>
      </c>
      <c r="C8" s="86"/>
      <c r="D8" s="86"/>
      <c r="E8" s="86"/>
      <c r="F8" s="86"/>
      <c r="G8" s="86"/>
      <c r="H8" s="86"/>
      <c r="I8" s="86"/>
      <c r="J8" s="86"/>
      <c r="K8" s="88"/>
    </row>
    <row r="9" spans="2:11" x14ac:dyDescent="0.25">
      <c r="B9" s="8" t="s">
        <v>0</v>
      </c>
      <c r="C9" s="86"/>
      <c r="D9" s="86"/>
      <c r="E9" s="86"/>
      <c r="F9" s="86"/>
      <c r="G9" s="86"/>
      <c r="H9" s="86"/>
      <c r="I9" s="86"/>
      <c r="J9" s="86"/>
      <c r="K9" s="88"/>
    </row>
    <row r="10" spans="2:11" x14ac:dyDescent="0.25">
      <c r="B10" s="8" t="s">
        <v>8</v>
      </c>
      <c r="C10" s="86"/>
      <c r="D10" s="86"/>
      <c r="E10" s="86"/>
      <c r="F10" s="86"/>
      <c r="G10" s="86"/>
      <c r="H10" s="86"/>
      <c r="I10" s="86"/>
      <c r="J10" s="86"/>
      <c r="K10" s="88"/>
    </row>
    <row r="11" spans="2:11" x14ac:dyDescent="0.25">
      <c r="B11" s="8" t="s">
        <v>26</v>
      </c>
      <c r="C11" s="86"/>
      <c r="D11" s="86"/>
      <c r="E11" s="86"/>
      <c r="F11" s="86"/>
      <c r="G11" s="86"/>
      <c r="H11" s="86"/>
      <c r="I11" s="86"/>
      <c r="J11" s="86"/>
      <c r="K11" s="88"/>
    </row>
    <row r="12" spans="2:11" x14ac:dyDescent="0.25">
      <c r="B12" s="8" t="s">
        <v>3</v>
      </c>
      <c r="C12" s="86"/>
      <c r="D12" s="86"/>
      <c r="E12" s="86"/>
      <c r="F12" s="86"/>
      <c r="G12" s="86"/>
      <c r="H12" s="86"/>
      <c r="I12" s="86"/>
      <c r="J12" s="86"/>
      <c r="K12" s="88"/>
    </row>
    <row r="13" spans="2:11" x14ac:dyDescent="0.25">
      <c r="B13" s="8" t="s">
        <v>7</v>
      </c>
      <c r="C13" s="86"/>
      <c r="D13" s="86"/>
      <c r="E13" s="86"/>
      <c r="F13" s="86"/>
      <c r="G13" s="86"/>
      <c r="H13" s="86"/>
      <c r="I13" s="86"/>
      <c r="J13" s="86"/>
      <c r="K13" s="88"/>
    </row>
    <row r="14" spans="2:11" x14ac:dyDescent="0.25">
      <c r="B14" s="8" t="s">
        <v>2</v>
      </c>
      <c r="C14" s="86"/>
      <c r="D14" s="86"/>
      <c r="E14" s="86"/>
      <c r="F14" s="86"/>
      <c r="G14" s="86"/>
      <c r="H14" s="86"/>
      <c r="I14" s="86"/>
      <c r="J14" s="86"/>
      <c r="K14" s="88"/>
    </row>
    <row r="15" spans="2:11" x14ac:dyDescent="0.25">
      <c r="B15" s="8" t="s">
        <v>9</v>
      </c>
      <c r="C15" s="86"/>
      <c r="D15" s="86"/>
      <c r="E15" s="86"/>
      <c r="F15" s="86"/>
      <c r="G15" s="86"/>
      <c r="H15" s="86"/>
      <c r="I15" s="86"/>
      <c r="J15" s="86"/>
      <c r="K15" s="88"/>
    </row>
    <row r="16" spans="2:11" x14ac:dyDescent="0.25">
      <c r="B16" s="8" t="s">
        <v>1</v>
      </c>
      <c r="C16" s="86"/>
      <c r="D16" s="86"/>
      <c r="E16" s="86"/>
      <c r="F16" s="86"/>
      <c r="G16" s="86"/>
      <c r="H16" s="86"/>
      <c r="I16" s="86"/>
      <c r="J16" s="86"/>
      <c r="K16" s="88"/>
    </row>
    <row r="17" spans="2:11" x14ac:dyDescent="0.25">
      <c r="B17" s="8" t="s">
        <v>27</v>
      </c>
      <c r="C17" s="86"/>
      <c r="D17" s="86"/>
      <c r="E17" s="86"/>
      <c r="F17" s="86"/>
      <c r="G17" s="86"/>
      <c r="H17" s="86"/>
      <c r="I17" s="86"/>
      <c r="J17" s="86"/>
      <c r="K17" s="88"/>
    </row>
    <row r="18" spans="2:11" x14ac:dyDescent="0.25">
      <c r="B18" s="8" t="s">
        <v>16</v>
      </c>
      <c r="C18" s="86"/>
      <c r="D18" s="86"/>
      <c r="E18" s="86"/>
      <c r="F18" s="86"/>
      <c r="G18" s="86"/>
      <c r="H18" s="86"/>
      <c r="I18" s="86"/>
      <c r="J18" s="86"/>
      <c r="K18" s="88"/>
    </row>
    <row r="19" spans="2:11" x14ac:dyDescent="0.25">
      <c r="B19" s="8" t="s">
        <v>4</v>
      </c>
      <c r="C19" s="86"/>
      <c r="D19" s="86"/>
      <c r="E19" s="86"/>
      <c r="F19" s="86"/>
      <c r="G19" s="86"/>
      <c r="H19" s="86"/>
      <c r="I19" s="86"/>
      <c r="J19" s="86"/>
      <c r="K19" s="88"/>
    </row>
    <row r="20" spans="2:11" x14ac:dyDescent="0.25">
      <c r="B20" s="8" t="s">
        <v>14</v>
      </c>
      <c r="C20" s="86"/>
      <c r="D20" s="86"/>
      <c r="E20" s="86"/>
      <c r="F20" s="86"/>
      <c r="G20" s="86"/>
      <c r="H20" s="86"/>
      <c r="I20" s="86"/>
      <c r="J20" s="86"/>
      <c r="K20" s="88"/>
    </row>
    <row r="21" spans="2:11" x14ac:dyDescent="0.25">
      <c r="B21" s="8" t="s">
        <v>11</v>
      </c>
      <c r="C21" s="86"/>
      <c r="D21" s="86"/>
      <c r="E21" s="86"/>
      <c r="F21" s="86"/>
      <c r="G21" s="86"/>
      <c r="H21" s="86"/>
      <c r="I21" s="86"/>
      <c r="J21" s="86"/>
      <c r="K21" s="88"/>
    </row>
    <row r="22" spans="2:11" x14ac:dyDescent="0.25">
      <c r="B22" s="8" t="s">
        <v>15</v>
      </c>
      <c r="C22" s="86"/>
      <c r="D22" s="86"/>
      <c r="E22" s="86"/>
      <c r="F22" s="86"/>
      <c r="G22" s="86"/>
      <c r="H22" s="86"/>
      <c r="I22" s="86"/>
      <c r="J22" s="86"/>
      <c r="K22" s="88"/>
    </row>
    <row r="23" spans="2:11" x14ac:dyDescent="0.25">
      <c r="B23" s="8" t="s">
        <v>94</v>
      </c>
      <c r="C23" s="86"/>
      <c r="D23" s="86"/>
      <c r="E23" s="86"/>
      <c r="F23" s="86"/>
      <c r="G23" s="86"/>
      <c r="H23" s="86"/>
      <c r="I23" s="86"/>
      <c r="J23" s="86"/>
      <c r="K23" s="88"/>
    </row>
    <row r="24" spans="2:11" x14ac:dyDescent="0.25">
      <c r="B24" s="8" t="s">
        <v>12</v>
      </c>
      <c r="C24" s="86"/>
      <c r="D24" s="86"/>
      <c r="E24" s="86"/>
      <c r="F24" s="86"/>
      <c r="G24" s="86"/>
      <c r="H24" s="86"/>
      <c r="I24" s="86"/>
      <c r="J24" s="86"/>
      <c r="K24" s="88"/>
    </row>
    <row r="25" spans="2:11" x14ac:dyDescent="0.25">
      <c r="B25" s="8" t="s">
        <v>5</v>
      </c>
      <c r="C25" s="86"/>
      <c r="D25" s="86"/>
      <c r="E25" s="86"/>
      <c r="F25" s="86"/>
      <c r="G25" s="86"/>
      <c r="H25" s="86"/>
      <c r="I25" s="86"/>
      <c r="J25" s="86"/>
      <c r="K25" s="88"/>
    </row>
    <row r="26" spans="2:11" x14ac:dyDescent="0.25">
      <c r="B26" s="8" t="s">
        <v>6</v>
      </c>
      <c r="C26" s="86"/>
      <c r="D26" s="86"/>
      <c r="E26" s="86"/>
      <c r="F26" s="86"/>
      <c r="G26" s="86"/>
      <c r="H26" s="86"/>
      <c r="I26" s="86"/>
      <c r="J26" s="86"/>
      <c r="K26" s="88"/>
    </row>
    <row r="27" spans="2:11" x14ac:dyDescent="0.25">
      <c r="B27" s="8" t="s">
        <v>108</v>
      </c>
      <c r="C27" s="86"/>
      <c r="D27" s="86"/>
      <c r="E27" s="86"/>
      <c r="F27" s="86"/>
      <c r="G27" s="86"/>
      <c r="H27" s="86"/>
      <c r="I27" s="86"/>
      <c r="J27" s="86"/>
      <c r="K27" s="88"/>
    </row>
    <row r="28" spans="2:11" x14ac:dyDescent="0.25">
      <c r="B28" s="8" t="s">
        <v>17</v>
      </c>
      <c r="C28" s="86"/>
      <c r="D28" s="86"/>
      <c r="E28" s="86"/>
      <c r="F28" s="86"/>
      <c r="G28" s="86"/>
      <c r="H28" s="86"/>
      <c r="I28" s="86"/>
      <c r="J28" s="86"/>
      <c r="K28" s="88"/>
    </row>
    <row r="29" spans="2:11" x14ac:dyDescent="0.25">
      <c r="B29" s="8"/>
      <c r="C29" s="90"/>
      <c r="D29" s="90"/>
      <c r="E29" s="91"/>
      <c r="F29" s="91"/>
      <c r="G29" s="91"/>
      <c r="H29" s="91"/>
      <c r="I29" s="90"/>
      <c r="J29" s="90"/>
      <c r="K29" s="96"/>
    </row>
    <row r="30" spans="2:11" x14ac:dyDescent="0.25">
      <c r="B30" s="53" t="s">
        <v>29</v>
      </c>
      <c r="C30" s="92"/>
      <c r="D30" s="92"/>
      <c r="E30" s="92"/>
      <c r="F30" s="92"/>
      <c r="G30" s="92"/>
      <c r="H30" s="92"/>
      <c r="I30" s="92"/>
      <c r="J30" s="86"/>
      <c r="K30" s="93"/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07" t="s">
        <v>83</v>
      </c>
      <c r="C32" s="208"/>
      <c r="D32" s="208"/>
      <c r="E32" s="208"/>
      <c r="F32" s="208"/>
      <c r="G32" s="208"/>
      <c r="H32" s="208"/>
      <c r="I32" s="208"/>
      <c r="J32" s="208"/>
      <c r="K32" s="209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&amp;R55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="110" zoomScaleNormal="110" zoomScaleSheetLayoutView="100" zoomScalePageLayoutView="110" workbookViewId="0">
      <selection activeCell="L7" sqref="L7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72" t="s">
        <v>115</v>
      </c>
      <c r="C3" s="173"/>
      <c r="D3" s="173"/>
      <c r="E3" s="173"/>
      <c r="F3" s="173"/>
      <c r="G3" s="173"/>
      <c r="H3" s="173"/>
      <c r="I3" s="173"/>
      <c r="J3" s="173"/>
      <c r="K3" s="174"/>
    </row>
    <row r="4" spans="2:11" x14ac:dyDescent="0.25">
      <c r="B4" s="175" t="s">
        <v>131</v>
      </c>
      <c r="C4" s="176"/>
      <c r="D4" s="176"/>
      <c r="E4" s="176"/>
      <c r="F4" s="176"/>
      <c r="G4" s="176"/>
      <c r="H4" s="176"/>
      <c r="I4" s="176"/>
      <c r="J4" s="176"/>
      <c r="K4" s="177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2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2" t="s">
        <v>24</v>
      </c>
    </row>
    <row r="7" spans="2:11" x14ac:dyDescent="0.25">
      <c r="B7" s="8" t="s">
        <v>10</v>
      </c>
      <c r="C7" s="86"/>
      <c r="D7" s="86"/>
      <c r="E7" s="87"/>
      <c r="F7" s="86"/>
      <c r="G7" s="86"/>
      <c r="H7" s="86"/>
      <c r="I7" s="86"/>
      <c r="J7" s="86"/>
      <c r="K7" s="95"/>
    </row>
    <row r="8" spans="2:11" x14ac:dyDescent="0.25">
      <c r="B8" s="8" t="s">
        <v>13</v>
      </c>
      <c r="C8" s="86"/>
      <c r="D8" s="86"/>
      <c r="E8" s="86"/>
      <c r="F8" s="86"/>
      <c r="G8" s="86"/>
      <c r="H8" s="86"/>
      <c r="I8" s="86"/>
      <c r="J8" s="86"/>
      <c r="K8" s="95"/>
    </row>
    <row r="9" spans="2:11" x14ac:dyDescent="0.25">
      <c r="B9" s="8" t="s">
        <v>0</v>
      </c>
      <c r="C9" s="86"/>
      <c r="D9" s="86"/>
      <c r="E9" s="86"/>
      <c r="F9" s="86"/>
      <c r="G9" s="86"/>
      <c r="H9" s="86"/>
      <c r="I9" s="86"/>
      <c r="J9" s="86"/>
      <c r="K9" s="95"/>
    </row>
    <row r="10" spans="2:11" x14ac:dyDescent="0.25">
      <c r="B10" s="8" t="s">
        <v>8</v>
      </c>
      <c r="C10" s="86"/>
      <c r="D10" s="86"/>
      <c r="E10" s="86"/>
      <c r="F10" s="86"/>
      <c r="G10" s="86"/>
      <c r="H10" s="86"/>
      <c r="I10" s="86"/>
      <c r="J10" s="86"/>
      <c r="K10" s="95"/>
    </row>
    <row r="11" spans="2:11" x14ac:dyDescent="0.25">
      <c r="B11" s="8" t="s">
        <v>26</v>
      </c>
      <c r="C11" s="86"/>
      <c r="D11" s="86"/>
      <c r="E11" s="86"/>
      <c r="F11" s="86"/>
      <c r="G11" s="86"/>
      <c r="H11" s="86"/>
      <c r="I11" s="86"/>
      <c r="J11" s="86"/>
      <c r="K11" s="95"/>
    </row>
    <row r="12" spans="2:11" x14ac:dyDescent="0.25">
      <c r="B12" s="8" t="s">
        <v>3</v>
      </c>
      <c r="C12" s="86"/>
      <c r="D12" s="86"/>
      <c r="E12" s="86"/>
      <c r="F12" s="86"/>
      <c r="G12" s="86"/>
      <c r="H12" s="86"/>
      <c r="I12" s="86"/>
      <c r="J12" s="86"/>
      <c r="K12" s="95"/>
    </row>
    <row r="13" spans="2:11" x14ac:dyDescent="0.25">
      <c r="B13" s="8" t="s">
        <v>7</v>
      </c>
      <c r="C13" s="86"/>
      <c r="D13" s="86"/>
      <c r="E13" s="86"/>
      <c r="F13" s="86"/>
      <c r="G13" s="86"/>
      <c r="H13" s="86"/>
      <c r="I13" s="86"/>
      <c r="J13" s="86"/>
      <c r="K13" s="95"/>
    </row>
    <row r="14" spans="2:11" x14ac:dyDescent="0.25">
      <c r="B14" s="8" t="s">
        <v>2</v>
      </c>
      <c r="C14" s="86"/>
      <c r="D14" s="86"/>
      <c r="E14" s="86"/>
      <c r="F14" s="86"/>
      <c r="G14" s="86"/>
      <c r="H14" s="86"/>
      <c r="I14" s="86"/>
      <c r="J14" s="86"/>
      <c r="K14" s="95"/>
    </row>
    <row r="15" spans="2:11" x14ac:dyDescent="0.25">
      <c r="B15" s="8" t="s">
        <v>9</v>
      </c>
      <c r="C15" s="86"/>
      <c r="D15" s="86"/>
      <c r="E15" s="86"/>
      <c r="F15" s="86"/>
      <c r="G15" s="86"/>
      <c r="H15" s="86"/>
      <c r="I15" s="86"/>
      <c r="J15" s="86"/>
      <c r="K15" s="95"/>
    </row>
    <row r="16" spans="2:11" x14ac:dyDescent="0.25">
      <c r="B16" s="8" t="s">
        <v>1</v>
      </c>
      <c r="C16" s="86"/>
      <c r="D16" s="86"/>
      <c r="E16" s="86"/>
      <c r="F16" s="86"/>
      <c r="G16" s="86"/>
      <c r="H16" s="86"/>
      <c r="I16" s="86"/>
      <c r="J16" s="86"/>
      <c r="K16" s="95"/>
    </row>
    <row r="17" spans="2:11" x14ac:dyDescent="0.25">
      <c r="B17" s="8" t="s">
        <v>27</v>
      </c>
      <c r="C17" s="86"/>
      <c r="D17" s="86"/>
      <c r="E17" s="86"/>
      <c r="F17" s="86"/>
      <c r="G17" s="86"/>
      <c r="H17" s="86"/>
      <c r="I17" s="86"/>
      <c r="J17" s="86"/>
      <c r="K17" s="95"/>
    </row>
    <row r="18" spans="2:11" x14ac:dyDescent="0.25">
      <c r="B18" s="8" t="s">
        <v>16</v>
      </c>
      <c r="C18" s="86"/>
      <c r="D18" s="86"/>
      <c r="E18" s="86"/>
      <c r="F18" s="86"/>
      <c r="G18" s="86"/>
      <c r="H18" s="86"/>
      <c r="I18" s="86"/>
      <c r="J18" s="86"/>
      <c r="K18" s="95"/>
    </row>
    <row r="19" spans="2:11" x14ac:dyDescent="0.25">
      <c r="B19" s="8" t="s">
        <v>4</v>
      </c>
      <c r="C19" s="86"/>
      <c r="D19" s="86"/>
      <c r="E19" s="86"/>
      <c r="F19" s="86"/>
      <c r="G19" s="86"/>
      <c r="H19" s="86"/>
      <c r="I19" s="86"/>
      <c r="J19" s="86"/>
      <c r="K19" s="95"/>
    </row>
    <row r="20" spans="2:11" x14ac:dyDescent="0.25">
      <c r="B20" s="8" t="s">
        <v>14</v>
      </c>
      <c r="C20" s="86"/>
      <c r="D20" s="86"/>
      <c r="E20" s="86"/>
      <c r="F20" s="86"/>
      <c r="G20" s="86"/>
      <c r="H20" s="86"/>
      <c r="I20" s="86"/>
      <c r="J20" s="86"/>
      <c r="K20" s="95"/>
    </row>
    <row r="21" spans="2:11" x14ac:dyDescent="0.25">
      <c r="B21" s="8" t="s">
        <v>11</v>
      </c>
      <c r="C21" s="86"/>
      <c r="D21" s="86"/>
      <c r="E21" s="86"/>
      <c r="F21" s="86"/>
      <c r="G21" s="86"/>
      <c r="H21" s="86"/>
      <c r="I21" s="86"/>
      <c r="J21" s="86"/>
      <c r="K21" s="95"/>
    </row>
    <row r="22" spans="2:11" x14ac:dyDescent="0.25">
      <c r="B22" s="8" t="s">
        <v>15</v>
      </c>
      <c r="C22" s="86"/>
      <c r="D22" s="86"/>
      <c r="E22" s="86"/>
      <c r="F22" s="86"/>
      <c r="G22" s="86"/>
      <c r="H22" s="86"/>
      <c r="I22" s="86"/>
      <c r="J22" s="86"/>
      <c r="K22" s="95"/>
    </row>
    <row r="23" spans="2:11" x14ac:dyDescent="0.25">
      <c r="B23" s="8" t="s">
        <v>94</v>
      </c>
      <c r="C23" s="86"/>
      <c r="D23" s="86"/>
      <c r="E23" s="86"/>
      <c r="F23" s="86"/>
      <c r="G23" s="86"/>
      <c r="H23" s="86"/>
      <c r="I23" s="86"/>
      <c r="J23" s="86"/>
      <c r="K23" s="95"/>
    </row>
    <row r="24" spans="2:11" x14ac:dyDescent="0.25">
      <c r="B24" s="8" t="s">
        <v>12</v>
      </c>
      <c r="C24" s="86"/>
      <c r="D24" s="86"/>
      <c r="E24" s="86"/>
      <c r="F24" s="86"/>
      <c r="G24" s="86"/>
      <c r="H24" s="86"/>
      <c r="I24" s="86"/>
      <c r="J24" s="86"/>
      <c r="K24" s="95"/>
    </row>
    <row r="25" spans="2:11" x14ac:dyDescent="0.25">
      <c r="B25" s="8" t="s">
        <v>5</v>
      </c>
      <c r="C25" s="86"/>
      <c r="D25" s="86"/>
      <c r="E25" s="86"/>
      <c r="F25" s="86"/>
      <c r="G25" s="86"/>
      <c r="H25" s="86"/>
      <c r="I25" s="86"/>
      <c r="J25" s="86"/>
      <c r="K25" s="95"/>
    </row>
    <row r="26" spans="2:11" x14ac:dyDescent="0.25">
      <c r="B26" s="8" t="s">
        <v>6</v>
      </c>
      <c r="C26" s="86"/>
      <c r="D26" s="86"/>
      <c r="E26" s="86"/>
      <c r="F26" s="86"/>
      <c r="G26" s="86"/>
      <c r="H26" s="86"/>
      <c r="I26" s="86"/>
      <c r="J26" s="86"/>
      <c r="K26" s="95"/>
    </row>
    <row r="27" spans="2:11" x14ac:dyDescent="0.25">
      <c r="B27" s="8" t="s">
        <v>108</v>
      </c>
      <c r="C27" s="86"/>
      <c r="D27" s="86"/>
      <c r="E27" s="86"/>
      <c r="F27" s="86"/>
      <c r="G27" s="86"/>
      <c r="H27" s="86"/>
      <c r="I27" s="86"/>
      <c r="J27" s="86"/>
      <c r="K27" s="95"/>
    </row>
    <row r="28" spans="2:11" x14ac:dyDescent="0.25">
      <c r="B28" s="8" t="s">
        <v>17</v>
      </c>
      <c r="C28" s="86"/>
      <c r="D28" s="86"/>
      <c r="E28" s="86"/>
      <c r="F28" s="86"/>
      <c r="G28" s="86"/>
      <c r="H28" s="86"/>
      <c r="I28" s="86"/>
      <c r="J28" s="86"/>
      <c r="K28" s="95"/>
    </row>
    <row r="29" spans="2:11" x14ac:dyDescent="0.25">
      <c r="B29" s="8"/>
      <c r="C29" s="90"/>
      <c r="D29" s="90"/>
      <c r="E29" s="91"/>
      <c r="F29" s="91"/>
      <c r="G29" s="91"/>
      <c r="H29" s="91"/>
      <c r="I29" s="90"/>
      <c r="J29" s="90"/>
      <c r="K29" s="96"/>
    </row>
    <row r="30" spans="2:11" x14ac:dyDescent="0.25">
      <c r="B30" s="53" t="s">
        <v>29</v>
      </c>
      <c r="C30" s="92"/>
      <c r="D30" s="92"/>
      <c r="E30" s="92"/>
      <c r="F30" s="92"/>
      <c r="G30" s="92"/>
      <c r="H30" s="92"/>
      <c r="I30" s="92"/>
      <c r="J30" s="86"/>
      <c r="K30" s="93"/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07" t="s">
        <v>83</v>
      </c>
      <c r="C32" s="208"/>
      <c r="D32" s="208"/>
      <c r="E32" s="208"/>
      <c r="F32" s="208"/>
      <c r="G32" s="208"/>
      <c r="H32" s="208"/>
      <c r="I32" s="208"/>
      <c r="J32" s="208"/>
      <c r="K32" s="209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&amp;R56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="110" zoomScaleNormal="110" zoomScaleSheetLayoutView="100" zoomScalePageLayoutView="110" workbookViewId="0">
      <selection activeCell="L7" sqref="L7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72" t="s">
        <v>116</v>
      </c>
      <c r="C3" s="173"/>
      <c r="D3" s="173"/>
      <c r="E3" s="173"/>
      <c r="F3" s="173"/>
      <c r="G3" s="173"/>
      <c r="H3" s="173"/>
      <c r="I3" s="173"/>
      <c r="J3" s="173"/>
      <c r="K3" s="174"/>
    </row>
    <row r="4" spans="2:11" x14ac:dyDescent="0.25">
      <c r="B4" s="175" t="s">
        <v>131</v>
      </c>
      <c r="C4" s="176"/>
      <c r="D4" s="176"/>
      <c r="E4" s="176"/>
      <c r="F4" s="176"/>
      <c r="G4" s="176"/>
      <c r="H4" s="176"/>
      <c r="I4" s="176"/>
      <c r="J4" s="176"/>
      <c r="K4" s="177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2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2" t="s">
        <v>24</v>
      </c>
    </row>
    <row r="7" spans="2:11" x14ac:dyDescent="0.25">
      <c r="B7" s="8" t="s">
        <v>10</v>
      </c>
      <c r="C7" s="86"/>
      <c r="D7" s="86"/>
      <c r="E7" s="86"/>
      <c r="F7" s="86"/>
      <c r="G7" s="86"/>
      <c r="H7" s="86"/>
      <c r="I7" s="86"/>
      <c r="J7" s="86"/>
      <c r="K7" s="88"/>
    </row>
    <row r="8" spans="2:11" x14ac:dyDescent="0.25">
      <c r="B8" s="8" t="s">
        <v>13</v>
      </c>
      <c r="C8" s="86"/>
      <c r="D8" s="86"/>
      <c r="E8" s="86"/>
      <c r="F8" s="86"/>
      <c r="G8" s="86"/>
      <c r="H8" s="86"/>
      <c r="I8" s="86"/>
      <c r="J8" s="86"/>
      <c r="K8" s="88"/>
    </row>
    <row r="9" spans="2:11" x14ac:dyDescent="0.25">
      <c r="B9" s="8" t="s">
        <v>0</v>
      </c>
      <c r="C9" s="86"/>
      <c r="D9" s="86"/>
      <c r="E9" s="86"/>
      <c r="F9" s="86"/>
      <c r="G9" s="86">
        <v>2.5462962962962961E-4</v>
      </c>
      <c r="H9" s="86"/>
      <c r="I9" s="86"/>
      <c r="J9" s="86"/>
      <c r="K9" s="88">
        <f t="shared" ref="K9:K26" si="0">J9+I9+H9+G9+F9+E9+D9+C9</f>
        <v>2.5462962962962961E-4</v>
      </c>
    </row>
    <row r="10" spans="2:11" x14ac:dyDescent="0.25">
      <c r="B10" s="8" t="s">
        <v>8</v>
      </c>
      <c r="C10" s="86"/>
      <c r="D10" s="86">
        <v>5.8564814814814807E-3</v>
      </c>
      <c r="E10" s="86"/>
      <c r="F10" s="86"/>
      <c r="G10" s="86"/>
      <c r="H10" s="86"/>
      <c r="I10" s="86"/>
      <c r="J10" s="86"/>
      <c r="K10" s="88">
        <f t="shared" si="0"/>
        <v>5.8564814814814807E-3</v>
      </c>
    </row>
    <row r="11" spans="2:11" x14ac:dyDescent="0.25">
      <c r="B11" s="8" t="s">
        <v>26</v>
      </c>
      <c r="C11" s="86"/>
      <c r="D11" s="86"/>
      <c r="E11" s="86"/>
      <c r="F11" s="86"/>
      <c r="G11" s="86"/>
      <c r="H11" s="86"/>
      <c r="I11" s="86"/>
      <c r="J11" s="86"/>
      <c r="K11" s="88"/>
    </row>
    <row r="12" spans="2:11" x14ac:dyDescent="0.25">
      <c r="B12" s="8" t="s">
        <v>3</v>
      </c>
      <c r="C12" s="86"/>
      <c r="D12" s="86"/>
      <c r="E12" s="86"/>
      <c r="F12" s="86"/>
      <c r="G12" s="86">
        <v>5.6018518518518518E-3</v>
      </c>
      <c r="H12" s="86"/>
      <c r="I12" s="86"/>
      <c r="J12" s="86"/>
      <c r="K12" s="88">
        <f t="shared" si="0"/>
        <v>5.6018518518518518E-3</v>
      </c>
    </row>
    <row r="13" spans="2:11" x14ac:dyDescent="0.25">
      <c r="B13" s="8" t="s">
        <v>7</v>
      </c>
      <c r="C13" s="86"/>
      <c r="D13" s="86">
        <v>4.1087962962962962E-3</v>
      </c>
      <c r="E13" s="86"/>
      <c r="F13" s="86"/>
      <c r="G13" s="86">
        <v>1.7164351851851851E-2</v>
      </c>
      <c r="H13" s="86"/>
      <c r="I13" s="86"/>
      <c r="J13" s="86"/>
      <c r="K13" s="88">
        <f t="shared" si="0"/>
        <v>2.1273148148148145E-2</v>
      </c>
    </row>
    <row r="14" spans="2:11" x14ac:dyDescent="0.25">
      <c r="B14" s="8" t="s">
        <v>2</v>
      </c>
      <c r="C14" s="86"/>
      <c r="D14" s="86"/>
      <c r="E14" s="86"/>
      <c r="F14" s="86"/>
      <c r="G14" s="86"/>
      <c r="H14" s="86"/>
      <c r="I14" s="86"/>
      <c r="J14" s="86"/>
      <c r="K14" s="88"/>
    </row>
    <row r="15" spans="2:11" x14ac:dyDescent="0.25">
      <c r="B15" s="8" t="s">
        <v>9</v>
      </c>
      <c r="C15" s="86">
        <v>6.0185185185185185E-3</v>
      </c>
      <c r="D15" s="86">
        <v>2.4074074074074072E-3</v>
      </c>
      <c r="E15" s="86">
        <v>2.2569444444444442E-3</v>
      </c>
      <c r="F15" s="86"/>
      <c r="G15" s="86">
        <v>6.8287037037037032E-3</v>
      </c>
      <c r="H15" s="86"/>
      <c r="I15" s="86"/>
      <c r="J15" s="86">
        <v>2.9398148148148148E-3</v>
      </c>
      <c r="K15" s="88">
        <f t="shared" si="0"/>
        <v>2.0451388888888887E-2</v>
      </c>
    </row>
    <row r="16" spans="2:11" x14ac:dyDescent="0.25">
      <c r="B16" s="8" t="s">
        <v>1</v>
      </c>
      <c r="C16" s="86"/>
      <c r="D16" s="86"/>
      <c r="E16" s="86"/>
      <c r="F16" s="86"/>
      <c r="G16" s="86"/>
      <c r="H16" s="86"/>
      <c r="I16" s="86"/>
      <c r="J16" s="86"/>
      <c r="K16" s="88"/>
    </row>
    <row r="17" spans="2:11" x14ac:dyDescent="0.25">
      <c r="B17" s="8" t="s">
        <v>27</v>
      </c>
      <c r="C17" s="86">
        <v>1.3541666666666667E-3</v>
      </c>
      <c r="D17" s="86">
        <v>8.7962962962962968E-3</v>
      </c>
      <c r="E17" s="86"/>
      <c r="F17" s="86">
        <v>5.0115740740740745E-3</v>
      </c>
      <c r="G17" s="86">
        <v>4.0046296296296288E-3</v>
      </c>
      <c r="H17" s="86"/>
      <c r="I17" s="86"/>
      <c r="J17" s="86">
        <v>5.9953703703703714E-3</v>
      </c>
      <c r="K17" s="88">
        <f t="shared" si="0"/>
        <v>2.5162037037037038E-2</v>
      </c>
    </row>
    <row r="18" spans="2:11" x14ac:dyDescent="0.25">
      <c r="B18" s="8" t="s">
        <v>16</v>
      </c>
      <c r="C18" s="86"/>
      <c r="D18" s="86"/>
      <c r="E18" s="86"/>
      <c r="F18" s="86"/>
      <c r="G18" s="86"/>
      <c r="H18" s="86"/>
      <c r="I18" s="86"/>
      <c r="J18" s="86"/>
      <c r="K18" s="88"/>
    </row>
    <row r="19" spans="2:11" x14ac:dyDescent="0.25">
      <c r="B19" s="8" t="s">
        <v>4</v>
      </c>
      <c r="C19" s="86"/>
      <c r="D19" s="86"/>
      <c r="E19" s="86"/>
      <c r="F19" s="86"/>
      <c r="G19" s="86"/>
      <c r="H19" s="86"/>
      <c r="I19" s="86"/>
      <c r="J19" s="86"/>
      <c r="K19" s="88"/>
    </row>
    <row r="20" spans="2:11" x14ac:dyDescent="0.25">
      <c r="B20" s="8" t="s">
        <v>14</v>
      </c>
      <c r="C20" s="86"/>
      <c r="D20" s="86"/>
      <c r="E20" s="86"/>
      <c r="F20" s="86"/>
      <c r="G20" s="86">
        <v>3.0902777777777773E-3</v>
      </c>
      <c r="H20" s="86"/>
      <c r="I20" s="86"/>
      <c r="J20" s="86"/>
      <c r="K20" s="88">
        <f t="shared" si="0"/>
        <v>3.0902777777777773E-3</v>
      </c>
    </row>
    <row r="21" spans="2:11" x14ac:dyDescent="0.25">
      <c r="B21" s="8" t="s">
        <v>11</v>
      </c>
      <c r="C21" s="86">
        <v>5.0925925925925921E-3</v>
      </c>
      <c r="D21" s="86">
        <v>5.8564814814814816E-3</v>
      </c>
      <c r="E21" s="86">
        <v>4.340277777777778E-3</v>
      </c>
      <c r="F21" s="86">
        <v>4.8379629629629623E-3</v>
      </c>
      <c r="G21" s="86">
        <v>4.3958333333333342E-2</v>
      </c>
      <c r="H21" s="86"/>
      <c r="I21" s="86"/>
      <c r="J21" s="86">
        <v>1.3888888888888888E-2</v>
      </c>
      <c r="K21" s="88">
        <f t="shared" si="0"/>
        <v>7.7974537037037037E-2</v>
      </c>
    </row>
    <row r="22" spans="2:11" x14ac:dyDescent="0.25">
      <c r="B22" s="8" t="s">
        <v>15</v>
      </c>
      <c r="C22" s="86"/>
      <c r="D22" s="86"/>
      <c r="E22" s="86">
        <v>2.0949074074074073E-3</v>
      </c>
      <c r="F22" s="86"/>
      <c r="G22" s="86"/>
      <c r="H22" s="86"/>
      <c r="I22" s="86"/>
      <c r="J22" s="86"/>
      <c r="K22" s="88">
        <f t="shared" si="0"/>
        <v>2.0949074074074073E-3</v>
      </c>
    </row>
    <row r="23" spans="2:11" x14ac:dyDescent="0.25">
      <c r="B23" s="8" t="s">
        <v>94</v>
      </c>
      <c r="C23" s="86"/>
      <c r="D23" s="86"/>
      <c r="E23" s="86"/>
      <c r="F23" s="86"/>
      <c r="G23" s="86">
        <v>3.1597222222222218E-3</v>
      </c>
      <c r="H23" s="86"/>
      <c r="I23" s="86"/>
      <c r="J23" s="86"/>
      <c r="K23" s="88">
        <f t="shared" si="0"/>
        <v>3.1597222222222218E-3</v>
      </c>
    </row>
    <row r="24" spans="2:11" x14ac:dyDescent="0.25">
      <c r="B24" s="8" t="s">
        <v>12</v>
      </c>
      <c r="C24" s="86"/>
      <c r="D24" s="86"/>
      <c r="E24" s="86"/>
      <c r="F24" s="86"/>
      <c r="G24" s="86"/>
      <c r="H24" s="86"/>
      <c r="I24" s="86"/>
      <c r="J24" s="86"/>
      <c r="K24" s="88"/>
    </row>
    <row r="25" spans="2:11" x14ac:dyDescent="0.25">
      <c r="B25" s="8" t="s">
        <v>5</v>
      </c>
      <c r="C25" s="86"/>
      <c r="D25" s="86"/>
      <c r="E25" s="86">
        <v>6.1342592592592594E-3</v>
      </c>
      <c r="F25" s="86"/>
      <c r="G25" s="86">
        <v>8.518518518518519E-3</v>
      </c>
      <c r="H25" s="86"/>
      <c r="I25" s="86"/>
      <c r="J25" s="86"/>
      <c r="K25" s="88">
        <f t="shared" si="0"/>
        <v>1.4652777777777778E-2</v>
      </c>
    </row>
    <row r="26" spans="2:11" x14ac:dyDescent="0.25">
      <c r="B26" s="8" t="s">
        <v>6</v>
      </c>
      <c r="C26" s="86">
        <v>9.4560185185185181E-3</v>
      </c>
      <c r="D26" s="86"/>
      <c r="E26" s="86">
        <v>2.3958333333333331E-3</v>
      </c>
      <c r="F26" s="86"/>
      <c r="G26" s="86">
        <v>3.5879629629629629E-4</v>
      </c>
      <c r="H26" s="86"/>
      <c r="I26" s="86"/>
      <c r="J26" s="86">
        <v>9.7222222222222224E-3</v>
      </c>
      <c r="K26" s="88">
        <f t="shared" si="0"/>
        <v>2.193287037037037E-2</v>
      </c>
    </row>
    <row r="27" spans="2:11" x14ac:dyDescent="0.25">
      <c r="B27" s="8" t="s">
        <v>108</v>
      </c>
      <c r="C27" s="86"/>
      <c r="D27" s="86"/>
      <c r="E27" s="86"/>
      <c r="F27" s="86"/>
      <c r="G27" s="86"/>
      <c r="H27" s="86"/>
      <c r="I27" s="86"/>
      <c r="J27" s="86"/>
      <c r="K27" s="88"/>
    </row>
    <row r="28" spans="2:11" x14ac:dyDescent="0.25">
      <c r="B28" s="8" t="s">
        <v>17</v>
      </c>
      <c r="C28" s="86"/>
      <c r="D28" s="86"/>
      <c r="E28" s="86"/>
      <c r="F28" s="86"/>
      <c r="G28" s="86"/>
      <c r="H28" s="86"/>
      <c r="I28" s="86"/>
      <c r="J28" s="86"/>
      <c r="K28" s="88"/>
    </row>
    <row r="29" spans="2:11" x14ac:dyDescent="0.25">
      <c r="B29" s="53"/>
      <c r="C29" s="90"/>
      <c r="D29" s="90"/>
      <c r="E29" s="91"/>
      <c r="F29" s="91"/>
      <c r="G29" s="90"/>
      <c r="H29" s="90"/>
      <c r="I29" s="90"/>
      <c r="J29" s="90"/>
      <c r="K29" s="88"/>
    </row>
    <row r="30" spans="2:11" x14ac:dyDescent="0.25">
      <c r="B30" s="53" t="s">
        <v>29</v>
      </c>
      <c r="C30" s="94">
        <f t="shared" ref="C30:G30" si="1">SUM(C7:C28)</f>
        <v>2.1921296296296293E-2</v>
      </c>
      <c r="D30" s="94">
        <f t="shared" si="1"/>
        <v>2.7025462962962966E-2</v>
      </c>
      <c r="E30" s="92">
        <f>SUM(E7:E28)</f>
        <v>1.7222222222222222E-2</v>
      </c>
      <c r="F30" s="92">
        <f t="shared" si="1"/>
        <v>9.8495370370370369E-3</v>
      </c>
      <c r="G30" s="92">
        <f t="shared" si="1"/>
        <v>9.2939814814814822E-2</v>
      </c>
      <c r="H30" s="92"/>
      <c r="I30" s="92"/>
      <c r="J30" s="92">
        <f>SUM(J7:J28)</f>
        <v>3.2546296296296295E-2</v>
      </c>
      <c r="K30" s="93">
        <f>SUM(K7:K28)</f>
        <v>0.20150462962962964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07" t="s">
        <v>83</v>
      </c>
      <c r="C32" s="208"/>
      <c r="D32" s="208"/>
      <c r="E32" s="208"/>
      <c r="F32" s="208"/>
      <c r="G32" s="208"/>
      <c r="H32" s="208"/>
      <c r="I32" s="208"/>
      <c r="J32" s="208"/>
      <c r="K32" s="209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&amp;R58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="110" zoomScaleNormal="110" zoomScaleSheetLayoutView="100" zoomScalePageLayoutView="110" workbookViewId="0">
      <selection activeCell="L7" sqref="L7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72" t="s">
        <v>117</v>
      </c>
      <c r="C3" s="173"/>
      <c r="D3" s="173"/>
      <c r="E3" s="173"/>
      <c r="F3" s="173"/>
      <c r="G3" s="173"/>
      <c r="H3" s="173"/>
      <c r="I3" s="173"/>
      <c r="J3" s="173"/>
      <c r="K3" s="174"/>
    </row>
    <row r="4" spans="2:11" x14ac:dyDescent="0.25">
      <c r="B4" s="175" t="s">
        <v>131</v>
      </c>
      <c r="C4" s="176"/>
      <c r="D4" s="176"/>
      <c r="E4" s="176"/>
      <c r="F4" s="176"/>
      <c r="G4" s="176"/>
      <c r="H4" s="176"/>
      <c r="I4" s="176"/>
      <c r="J4" s="176"/>
      <c r="K4" s="177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2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2" t="s">
        <v>24</v>
      </c>
    </row>
    <row r="7" spans="2:11" x14ac:dyDescent="0.25">
      <c r="B7" s="8" t="s">
        <v>10</v>
      </c>
      <c r="C7" s="86"/>
      <c r="D7" s="86"/>
      <c r="E7" s="87"/>
      <c r="F7" s="86"/>
      <c r="G7" s="86"/>
      <c r="H7" s="86"/>
      <c r="I7" s="86"/>
      <c r="J7" s="86"/>
      <c r="K7" s="88"/>
    </row>
    <row r="8" spans="2:11" x14ac:dyDescent="0.25">
      <c r="B8" s="8" t="s">
        <v>13</v>
      </c>
      <c r="C8" s="86"/>
      <c r="D8" s="86"/>
      <c r="E8" s="86"/>
      <c r="F8" s="86"/>
      <c r="G8" s="86"/>
      <c r="H8" s="86"/>
      <c r="I8" s="86"/>
      <c r="J8" s="86"/>
      <c r="K8" s="88"/>
    </row>
    <row r="9" spans="2:11" x14ac:dyDescent="0.25">
      <c r="B9" s="8" t="s">
        <v>0</v>
      </c>
      <c r="C9" s="86"/>
      <c r="D9" s="86"/>
      <c r="E9" s="86"/>
      <c r="F9" s="86"/>
      <c r="G9" s="86"/>
      <c r="H9" s="86"/>
      <c r="I9" s="86"/>
      <c r="J9" s="86"/>
      <c r="K9" s="88"/>
    </row>
    <row r="10" spans="2:11" x14ac:dyDescent="0.25">
      <c r="B10" s="8" t="s">
        <v>8</v>
      </c>
      <c r="C10" s="86"/>
      <c r="D10" s="86"/>
      <c r="E10" s="86"/>
      <c r="F10" s="86"/>
      <c r="G10" s="86"/>
      <c r="H10" s="86"/>
      <c r="I10" s="86"/>
      <c r="J10" s="86"/>
      <c r="K10" s="88"/>
    </row>
    <row r="11" spans="2:11" x14ac:dyDescent="0.25">
      <c r="B11" s="8" t="s">
        <v>26</v>
      </c>
      <c r="C11" s="86"/>
      <c r="D11" s="86"/>
      <c r="E11" s="86"/>
      <c r="F11" s="86"/>
      <c r="G11" s="86"/>
      <c r="H11" s="86"/>
      <c r="I11" s="86"/>
      <c r="J11" s="86"/>
      <c r="K11" s="88"/>
    </row>
    <row r="12" spans="2:11" x14ac:dyDescent="0.25">
      <c r="B12" s="8" t="s">
        <v>3</v>
      </c>
      <c r="C12" s="86"/>
      <c r="D12" s="86"/>
      <c r="E12" s="86"/>
      <c r="F12" s="86"/>
      <c r="G12" s="86"/>
      <c r="H12" s="86"/>
      <c r="I12" s="86"/>
      <c r="J12" s="86"/>
      <c r="K12" s="88"/>
    </row>
    <row r="13" spans="2:11" x14ac:dyDescent="0.25">
      <c r="B13" s="8" t="s">
        <v>7</v>
      </c>
      <c r="C13" s="86"/>
      <c r="D13" s="86"/>
      <c r="E13" s="86"/>
      <c r="F13" s="86"/>
      <c r="G13" s="86"/>
      <c r="H13" s="86">
        <v>3.1828703703703702E-3</v>
      </c>
      <c r="I13" s="86"/>
      <c r="J13" s="86"/>
      <c r="K13" s="88">
        <f>H13</f>
        <v>3.1828703703703702E-3</v>
      </c>
    </row>
    <row r="14" spans="2:11" x14ac:dyDescent="0.25">
      <c r="B14" s="8" t="s">
        <v>2</v>
      </c>
      <c r="C14" s="86"/>
      <c r="D14" s="86"/>
      <c r="E14" s="86"/>
      <c r="F14" s="86"/>
      <c r="G14" s="86"/>
      <c r="H14" s="86"/>
      <c r="I14" s="86"/>
      <c r="J14" s="86"/>
      <c r="K14" s="88"/>
    </row>
    <row r="15" spans="2:11" x14ac:dyDescent="0.25">
      <c r="B15" s="8" t="s">
        <v>9</v>
      </c>
      <c r="C15" s="86"/>
      <c r="D15" s="86"/>
      <c r="E15" s="86"/>
      <c r="F15" s="86"/>
      <c r="G15" s="86"/>
      <c r="H15" s="86"/>
      <c r="I15" s="86"/>
      <c r="J15" s="86"/>
      <c r="K15" s="88"/>
    </row>
    <row r="16" spans="2:11" x14ac:dyDescent="0.25">
      <c r="B16" s="8" t="s">
        <v>1</v>
      </c>
      <c r="C16" s="86"/>
      <c r="D16" s="86"/>
      <c r="E16" s="86"/>
      <c r="F16" s="86"/>
      <c r="G16" s="86"/>
      <c r="H16" s="86"/>
      <c r="I16" s="86"/>
      <c r="J16" s="86"/>
      <c r="K16" s="88"/>
    </row>
    <row r="17" spans="2:11" x14ac:dyDescent="0.25">
      <c r="B17" s="8" t="s">
        <v>27</v>
      </c>
      <c r="C17" s="86"/>
      <c r="D17" s="86"/>
      <c r="E17" s="86"/>
      <c r="F17" s="86"/>
      <c r="G17" s="86"/>
      <c r="H17" s="86"/>
      <c r="I17" s="86"/>
      <c r="J17" s="86"/>
      <c r="K17" s="88"/>
    </row>
    <row r="18" spans="2:11" x14ac:dyDescent="0.25">
      <c r="B18" s="8" t="s">
        <v>16</v>
      </c>
      <c r="C18" s="86"/>
      <c r="D18" s="86"/>
      <c r="E18" s="86"/>
      <c r="F18" s="86"/>
      <c r="G18" s="86"/>
      <c r="H18" s="86"/>
      <c r="I18" s="86"/>
      <c r="J18" s="86"/>
      <c r="K18" s="88"/>
    </row>
    <row r="19" spans="2:11" x14ac:dyDescent="0.25">
      <c r="B19" s="8" t="s">
        <v>4</v>
      </c>
      <c r="C19" s="86"/>
      <c r="D19" s="86"/>
      <c r="E19" s="86"/>
      <c r="F19" s="86"/>
      <c r="G19" s="86"/>
      <c r="H19" s="86"/>
      <c r="I19" s="86"/>
      <c r="J19" s="86"/>
      <c r="K19" s="88"/>
    </row>
    <row r="20" spans="2:11" x14ac:dyDescent="0.25">
      <c r="B20" s="8" t="s">
        <v>14</v>
      </c>
      <c r="C20" s="86"/>
      <c r="D20" s="86"/>
      <c r="E20" s="86"/>
      <c r="F20" s="86"/>
      <c r="G20" s="86"/>
      <c r="H20" s="86"/>
      <c r="I20" s="86"/>
      <c r="J20" s="86"/>
      <c r="K20" s="88"/>
    </row>
    <row r="21" spans="2:11" x14ac:dyDescent="0.25">
      <c r="B21" s="8" t="s">
        <v>11</v>
      </c>
      <c r="C21" s="86"/>
      <c r="D21" s="86"/>
      <c r="E21" s="86"/>
      <c r="F21" s="86"/>
      <c r="G21" s="86"/>
      <c r="H21" s="86"/>
      <c r="I21" s="86"/>
      <c r="J21" s="86"/>
      <c r="K21" s="88"/>
    </row>
    <row r="22" spans="2:11" x14ac:dyDescent="0.25">
      <c r="B22" s="8" t="s">
        <v>15</v>
      </c>
      <c r="C22" s="86"/>
      <c r="D22" s="86"/>
      <c r="E22" s="86"/>
      <c r="F22" s="86"/>
      <c r="G22" s="86"/>
      <c r="H22" s="86"/>
      <c r="I22" s="86"/>
      <c r="J22" s="86"/>
      <c r="K22" s="88"/>
    </row>
    <row r="23" spans="2:11" x14ac:dyDescent="0.25">
      <c r="B23" s="8" t="s">
        <v>94</v>
      </c>
      <c r="C23" s="86"/>
      <c r="D23" s="86"/>
      <c r="E23" s="86"/>
      <c r="F23" s="86"/>
      <c r="G23" s="86"/>
      <c r="H23" s="86"/>
      <c r="I23" s="86"/>
      <c r="J23" s="86"/>
      <c r="K23" s="88"/>
    </row>
    <row r="24" spans="2:11" x14ac:dyDescent="0.25">
      <c r="B24" s="8" t="s">
        <v>12</v>
      </c>
      <c r="C24" s="86"/>
      <c r="D24" s="86"/>
      <c r="E24" s="86"/>
      <c r="F24" s="86"/>
      <c r="G24" s="86"/>
      <c r="H24" s="86"/>
      <c r="I24" s="86"/>
      <c r="J24" s="86"/>
      <c r="K24" s="88"/>
    </row>
    <row r="25" spans="2:11" x14ac:dyDescent="0.25">
      <c r="B25" s="8" t="s">
        <v>5</v>
      </c>
      <c r="C25" s="86"/>
      <c r="D25" s="86"/>
      <c r="E25" s="86"/>
      <c r="F25" s="86"/>
      <c r="G25" s="86"/>
      <c r="H25" s="86"/>
      <c r="I25" s="86"/>
      <c r="J25" s="86"/>
      <c r="K25" s="88"/>
    </row>
    <row r="26" spans="2:11" x14ac:dyDescent="0.25">
      <c r="B26" s="8" t="s">
        <v>6</v>
      </c>
      <c r="C26" s="86"/>
      <c r="D26" s="86"/>
      <c r="E26" s="86"/>
      <c r="F26" s="86"/>
      <c r="G26" s="86"/>
      <c r="H26" s="86"/>
      <c r="I26" s="86"/>
      <c r="J26" s="86"/>
      <c r="K26" s="88"/>
    </row>
    <row r="27" spans="2:11" x14ac:dyDescent="0.25">
      <c r="B27" s="8" t="s">
        <v>108</v>
      </c>
      <c r="C27" s="86"/>
      <c r="D27" s="86"/>
      <c r="E27" s="86"/>
      <c r="F27" s="86"/>
      <c r="G27" s="86"/>
      <c r="H27" s="86"/>
      <c r="I27" s="86"/>
      <c r="J27" s="86"/>
      <c r="K27" s="88"/>
    </row>
    <row r="28" spans="2:11" x14ac:dyDescent="0.25">
      <c r="B28" s="8" t="s">
        <v>17</v>
      </c>
      <c r="C28" s="86"/>
      <c r="D28" s="86"/>
      <c r="E28" s="86"/>
      <c r="F28" s="86"/>
      <c r="G28" s="86"/>
      <c r="H28" s="86"/>
      <c r="I28" s="86"/>
      <c r="J28" s="86"/>
      <c r="K28" s="88"/>
    </row>
    <row r="29" spans="2:11" x14ac:dyDescent="0.25">
      <c r="B29" s="8"/>
      <c r="C29" s="90"/>
      <c r="D29" s="90"/>
      <c r="E29" s="91"/>
      <c r="F29" s="91"/>
      <c r="G29" s="91"/>
      <c r="H29" s="91"/>
      <c r="I29" s="90"/>
      <c r="J29" s="90"/>
      <c r="K29" s="88"/>
    </row>
    <row r="30" spans="2:11" x14ac:dyDescent="0.25">
      <c r="B30" s="53" t="s">
        <v>29</v>
      </c>
      <c r="C30" s="92"/>
      <c r="D30" s="92"/>
      <c r="E30" s="92"/>
      <c r="F30" s="92"/>
      <c r="G30" s="92"/>
      <c r="H30" s="92">
        <f t="shared" ref="H30" si="0">SUM(H7:H28)</f>
        <v>3.1828703703703702E-3</v>
      </c>
      <c r="I30" s="92"/>
      <c r="J30" s="86"/>
      <c r="K30" s="93">
        <f>K13</f>
        <v>3.1828703703703702E-3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07" t="s">
        <v>83</v>
      </c>
      <c r="C32" s="208"/>
      <c r="D32" s="208"/>
      <c r="E32" s="208"/>
      <c r="F32" s="208"/>
      <c r="G32" s="208"/>
      <c r="H32" s="208"/>
      <c r="I32" s="208"/>
      <c r="J32" s="208"/>
      <c r="K32" s="209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&amp;R49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="110" zoomScaleNormal="110" zoomScaleSheetLayoutView="100" zoomScalePageLayoutView="110" workbookViewId="0">
      <selection activeCell="L7" sqref="L7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72" t="s">
        <v>118</v>
      </c>
      <c r="C3" s="173"/>
      <c r="D3" s="173"/>
      <c r="E3" s="173"/>
      <c r="F3" s="173"/>
      <c r="G3" s="173"/>
      <c r="H3" s="173"/>
      <c r="I3" s="173"/>
      <c r="J3" s="173"/>
      <c r="K3" s="174"/>
    </row>
    <row r="4" spans="2:11" x14ac:dyDescent="0.25">
      <c r="B4" s="175" t="s">
        <v>131</v>
      </c>
      <c r="C4" s="176"/>
      <c r="D4" s="176"/>
      <c r="E4" s="176"/>
      <c r="F4" s="176"/>
      <c r="G4" s="176"/>
      <c r="H4" s="176"/>
      <c r="I4" s="176"/>
      <c r="J4" s="176"/>
      <c r="K4" s="177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2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2" t="s">
        <v>24</v>
      </c>
    </row>
    <row r="7" spans="2:11" x14ac:dyDescent="0.25">
      <c r="B7" s="8" t="s">
        <v>10</v>
      </c>
      <c r="C7" s="86"/>
      <c r="D7" s="86"/>
      <c r="E7" s="87"/>
      <c r="F7" s="86"/>
      <c r="G7" s="86"/>
      <c r="H7" s="86"/>
      <c r="I7" s="86"/>
      <c r="J7" s="86"/>
      <c r="K7" s="88"/>
    </row>
    <row r="8" spans="2:11" x14ac:dyDescent="0.25">
      <c r="B8" s="8" t="s">
        <v>13</v>
      </c>
      <c r="C8" s="86"/>
      <c r="D8" s="86"/>
      <c r="E8" s="86"/>
      <c r="F8" s="86"/>
      <c r="G8" s="86"/>
      <c r="H8" s="86"/>
      <c r="I8" s="86"/>
      <c r="J8" s="86"/>
      <c r="K8" s="88"/>
    </row>
    <row r="9" spans="2:11" x14ac:dyDescent="0.25">
      <c r="B9" s="8" t="s">
        <v>0</v>
      </c>
      <c r="C9" s="86"/>
      <c r="D9" s="86"/>
      <c r="E9" s="86"/>
      <c r="F9" s="86"/>
      <c r="G9" s="86"/>
      <c r="H9" s="86"/>
      <c r="I9" s="86"/>
      <c r="J9" s="86"/>
      <c r="K9" s="88"/>
    </row>
    <row r="10" spans="2:11" x14ac:dyDescent="0.25">
      <c r="B10" s="8" t="s">
        <v>8</v>
      </c>
      <c r="C10" s="86"/>
      <c r="D10" s="86"/>
      <c r="E10" s="86"/>
      <c r="F10" s="86">
        <v>1.9097222222222222E-3</v>
      </c>
      <c r="G10" s="86"/>
      <c r="H10" s="86"/>
      <c r="I10" s="86"/>
      <c r="J10" s="86"/>
      <c r="K10" s="88">
        <f>F10</f>
        <v>1.9097222222222222E-3</v>
      </c>
    </row>
    <row r="11" spans="2:11" x14ac:dyDescent="0.25">
      <c r="B11" s="8" t="s">
        <v>26</v>
      </c>
      <c r="C11" s="86"/>
      <c r="D11" s="86"/>
      <c r="E11" s="86"/>
      <c r="F11" s="86"/>
      <c r="G11" s="86"/>
      <c r="H11" s="86"/>
      <c r="I11" s="86"/>
      <c r="J11" s="86"/>
      <c r="K11" s="88"/>
    </row>
    <row r="12" spans="2:11" x14ac:dyDescent="0.25">
      <c r="B12" s="8" t="s">
        <v>3</v>
      </c>
      <c r="C12" s="86"/>
      <c r="D12" s="86"/>
      <c r="E12" s="86"/>
      <c r="F12" s="86"/>
      <c r="G12" s="86"/>
      <c r="H12" s="86"/>
      <c r="I12" s="86"/>
      <c r="J12" s="86"/>
      <c r="K12" s="88"/>
    </row>
    <row r="13" spans="2:11" x14ac:dyDescent="0.25">
      <c r="B13" s="8" t="s">
        <v>7</v>
      </c>
      <c r="C13" s="86"/>
      <c r="D13" s="86"/>
      <c r="E13" s="86"/>
      <c r="F13" s="86">
        <v>1.8865740740740739E-3</v>
      </c>
      <c r="G13" s="86"/>
      <c r="H13" s="86"/>
      <c r="I13" s="86"/>
      <c r="J13" s="86"/>
      <c r="K13" s="88">
        <f>F13</f>
        <v>1.8865740740740739E-3</v>
      </c>
    </row>
    <row r="14" spans="2:11" x14ac:dyDescent="0.25">
      <c r="B14" s="8" t="s">
        <v>2</v>
      </c>
      <c r="C14" s="86"/>
      <c r="D14" s="86"/>
      <c r="E14" s="86"/>
      <c r="F14" s="86"/>
      <c r="G14" s="86"/>
      <c r="H14" s="86"/>
      <c r="I14" s="86"/>
      <c r="J14" s="86"/>
      <c r="K14" s="88"/>
    </row>
    <row r="15" spans="2:11" x14ac:dyDescent="0.25">
      <c r="B15" s="8" t="s">
        <v>9</v>
      </c>
      <c r="C15" s="86"/>
      <c r="D15" s="86"/>
      <c r="E15" s="86"/>
      <c r="F15" s="86"/>
      <c r="G15" s="86"/>
      <c r="H15" s="86"/>
      <c r="I15" s="86"/>
      <c r="J15" s="86"/>
      <c r="K15" s="88"/>
    </row>
    <row r="16" spans="2:11" x14ac:dyDescent="0.25">
      <c r="B16" s="8" t="s">
        <v>1</v>
      </c>
      <c r="C16" s="86"/>
      <c r="D16" s="86"/>
      <c r="E16" s="86"/>
      <c r="F16" s="86"/>
      <c r="G16" s="86"/>
      <c r="H16" s="86"/>
      <c r="I16" s="86"/>
      <c r="J16" s="86"/>
      <c r="K16" s="88"/>
    </row>
    <row r="17" spans="2:11" x14ac:dyDescent="0.25">
      <c r="B17" s="8" t="s">
        <v>27</v>
      </c>
      <c r="C17" s="86"/>
      <c r="D17" s="86"/>
      <c r="E17" s="86"/>
      <c r="F17" s="86"/>
      <c r="G17" s="86"/>
      <c r="H17" s="86"/>
      <c r="I17" s="86"/>
      <c r="J17" s="86"/>
      <c r="K17" s="88"/>
    </row>
    <row r="18" spans="2:11" x14ac:dyDescent="0.25">
      <c r="B18" s="8" t="s">
        <v>16</v>
      </c>
      <c r="C18" s="86"/>
      <c r="D18" s="86"/>
      <c r="E18" s="86"/>
      <c r="F18" s="86"/>
      <c r="G18" s="86"/>
      <c r="H18" s="86"/>
      <c r="I18" s="86"/>
      <c r="J18" s="86"/>
      <c r="K18" s="88"/>
    </row>
    <row r="19" spans="2:11" x14ac:dyDescent="0.25">
      <c r="B19" s="8" t="s">
        <v>4</v>
      </c>
      <c r="C19" s="86"/>
      <c r="D19" s="86"/>
      <c r="E19" s="86"/>
      <c r="F19" s="86"/>
      <c r="G19" s="86"/>
      <c r="H19" s="86"/>
      <c r="I19" s="86"/>
      <c r="J19" s="86"/>
      <c r="K19" s="88"/>
    </row>
    <row r="20" spans="2:11" x14ac:dyDescent="0.25">
      <c r="B20" s="8" t="s">
        <v>14</v>
      </c>
      <c r="C20" s="86"/>
      <c r="D20" s="86"/>
      <c r="E20" s="86"/>
      <c r="F20" s="86"/>
      <c r="G20" s="86"/>
      <c r="H20" s="86"/>
      <c r="I20" s="86"/>
      <c r="J20" s="86"/>
      <c r="K20" s="88"/>
    </row>
    <row r="21" spans="2:11" x14ac:dyDescent="0.25">
      <c r="B21" s="8" t="s">
        <v>11</v>
      </c>
      <c r="C21" s="86"/>
      <c r="D21" s="86"/>
      <c r="E21" s="86"/>
      <c r="F21" s="86"/>
      <c r="G21" s="86"/>
      <c r="H21" s="86"/>
      <c r="I21" s="86"/>
      <c r="J21" s="86"/>
      <c r="K21" s="88"/>
    </row>
    <row r="22" spans="2:11" x14ac:dyDescent="0.25">
      <c r="B22" s="8" t="s">
        <v>15</v>
      </c>
      <c r="C22" s="86"/>
      <c r="D22" s="86"/>
      <c r="E22" s="86"/>
      <c r="F22" s="86"/>
      <c r="G22" s="86"/>
      <c r="H22" s="86"/>
      <c r="I22" s="86"/>
      <c r="J22" s="86"/>
      <c r="K22" s="88"/>
    </row>
    <row r="23" spans="2:11" x14ac:dyDescent="0.25">
      <c r="B23" s="8" t="s">
        <v>94</v>
      </c>
      <c r="C23" s="86"/>
      <c r="D23" s="86"/>
      <c r="E23" s="86"/>
      <c r="F23" s="86"/>
      <c r="G23" s="86"/>
      <c r="H23" s="86"/>
      <c r="I23" s="86"/>
      <c r="J23" s="86"/>
      <c r="K23" s="88"/>
    </row>
    <row r="24" spans="2:11" x14ac:dyDescent="0.25">
      <c r="B24" s="8" t="s">
        <v>12</v>
      </c>
      <c r="C24" s="86"/>
      <c r="D24" s="86"/>
      <c r="E24" s="86"/>
      <c r="F24" s="86"/>
      <c r="G24" s="86"/>
      <c r="H24" s="86"/>
      <c r="I24" s="86"/>
      <c r="J24" s="86"/>
      <c r="K24" s="88"/>
    </row>
    <row r="25" spans="2:11" x14ac:dyDescent="0.25">
      <c r="B25" s="8" t="s">
        <v>5</v>
      </c>
      <c r="C25" s="86"/>
      <c r="D25" s="86"/>
      <c r="E25" s="86"/>
      <c r="F25" s="86"/>
      <c r="G25" s="86"/>
      <c r="H25" s="86"/>
      <c r="I25" s="86"/>
      <c r="J25" s="86"/>
      <c r="K25" s="88"/>
    </row>
    <row r="26" spans="2:11" x14ac:dyDescent="0.25">
      <c r="B26" s="8" t="s">
        <v>6</v>
      </c>
      <c r="C26" s="86"/>
      <c r="D26" s="86"/>
      <c r="E26" s="86">
        <v>4.386574074074074E-3</v>
      </c>
      <c r="F26" s="86"/>
      <c r="G26" s="86"/>
      <c r="H26" s="86"/>
      <c r="I26" s="86"/>
      <c r="J26" s="86"/>
      <c r="K26" s="88">
        <f>E26</f>
        <v>4.386574074074074E-3</v>
      </c>
    </row>
    <row r="27" spans="2:11" x14ac:dyDescent="0.25">
      <c r="B27" s="8" t="s">
        <v>108</v>
      </c>
      <c r="C27" s="86"/>
      <c r="D27" s="86"/>
      <c r="E27" s="86"/>
      <c r="F27" s="86"/>
      <c r="G27" s="86"/>
      <c r="H27" s="86"/>
      <c r="I27" s="86"/>
      <c r="J27" s="86"/>
      <c r="K27" s="88"/>
    </row>
    <row r="28" spans="2:11" x14ac:dyDescent="0.25">
      <c r="B28" s="8" t="s">
        <v>17</v>
      </c>
      <c r="C28" s="86"/>
      <c r="D28" s="86"/>
      <c r="E28" s="86"/>
      <c r="F28" s="86"/>
      <c r="G28" s="86"/>
      <c r="H28" s="86"/>
      <c r="I28" s="86"/>
      <c r="J28" s="86"/>
      <c r="K28" s="88"/>
    </row>
    <row r="29" spans="2:11" x14ac:dyDescent="0.25">
      <c r="B29" s="8"/>
      <c r="C29" s="90"/>
      <c r="D29" s="90"/>
      <c r="E29" s="91"/>
      <c r="F29" s="91"/>
      <c r="G29" s="91"/>
      <c r="H29" s="91"/>
      <c r="I29" s="90"/>
      <c r="J29" s="90"/>
      <c r="K29" s="96"/>
    </row>
    <row r="30" spans="2:11" x14ac:dyDescent="0.25">
      <c r="B30" s="53" t="s">
        <v>29</v>
      </c>
      <c r="C30" s="92"/>
      <c r="D30" s="92"/>
      <c r="E30" s="92">
        <f>E26</f>
        <v>4.386574074074074E-3</v>
      </c>
      <c r="F30" s="92">
        <f>F13+F10</f>
        <v>3.7962962962962959E-3</v>
      </c>
      <c r="G30" s="92"/>
      <c r="H30" s="92"/>
      <c r="I30" s="92"/>
      <c r="J30" s="92"/>
      <c r="K30" s="93">
        <f>K26+K13+K10</f>
        <v>8.1828703703703699E-3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07" t="s">
        <v>83</v>
      </c>
      <c r="C32" s="208"/>
      <c r="D32" s="208"/>
      <c r="E32" s="208"/>
      <c r="F32" s="208"/>
      <c r="G32" s="208"/>
      <c r="H32" s="208"/>
      <c r="I32" s="208"/>
      <c r="J32" s="208"/>
      <c r="K32" s="209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&amp;R53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="110" zoomScaleNormal="110" zoomScaleSheetLayoutView="100" zoomScalePageLayoutView="110" workbookViewId="0">
      <selection activeCell="L7" sqref="L7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72" t="s">
        <v>119</v>
      </c>
      <c r="C3" s="173"/>
      <c r="D3" s="173"/>
      <c r="E3" s="173"/>
      <c r="F3" s="173"/>
      <c r="G3" s="173"/>
      <c r="H3" s="173"/>
      <c r="I3" s="173"/>
      <c r="J3" s="173"/>
      <c r="K3" s="174"/>
    </row>
    <row r="4" spans="2:11" x14ac:dyDescent="0.25">
      <c r="B4" s="175" t="s">
        <v>131</v>
      </c>
      <c r="C4" s="176"/>
      <c r="D4" s="176"/>
      <c r="E4" s="176"/>
      <c r="F4" s="176"/>
      <c r="G4" s="176"/>
      <c r="H4" s="176"/>
      <c r="I4" s="176"/>
      <c r="J4" s="176"/>
      <c r="K4" s="177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2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/>
      <c r="K6" s="82" t="s">
        <v>24</v>
      </c>
    </row>
    <row r="7" spans="2:11" x14ac:dyDescent="0.25">
      <c r="B7" s="8" t="s">
        <v>10</v>
      </c>
      <c r="C7" s="86"/>
      <c r="D7" s="86"/>
      <c r="E7" s="86"/>
      <c r="F7" s="86"/>
      <c r="G7" s="86"/>
      <c r="H7" s="86"/>
      <c r="I7" s="86"/>
      <c r="J7" s="86"/>
      <c r="K7" s="88"/>
    </row>
    <row r="8" spans="2:11" x14ac:dyDescent="0.25">
      <c r="B8" s="8" t="s">
        <v>13</v>
      </c>
      <c r="C8" s="86"/>
      <c r="D8" s="86"/>
      <c r="E8" s="86"/>
      <c r="F8" s="86"/>
      <c r="G8" s="86"/>
      <c r="H8" s="86"/>
      <c r="I8" s="86"/>
      <c r="J8" s="86"/>
      <c r="K8" s="88"/>
    </row>
    <row r="9" spans="2:11" x14ac:dyDescent="0.25">
      <c r="B9" s="8" t="s">
        <v>0</v>
      </c>
      <c r="C9" s="86">
        <v>3.5763888888888885E-3</v>
      </c>
      <c r="D9" s="86"/>
      <c r="E9" s="86">
        <v>1.2037037037037038E-3</v>
      </c>
      <c r="F9" s="86"/>
      <c r="G9" s="86">
        <v>4.9768518518518521E-4</v>
      </c>
      <c r="H9" s="86"/>
      <c r="I9" s="86"/>
      <c r="J9" s="86"/>
      <c r="K9" s="88">
        <f t="shared" ref="K9:K25" si="0">J9+I9+H9+G9+F9+E9+D9+C9</f>
        <v>5.2777777777777771E-3</v>
      </c>
    </row>
    <row r="10" spans="2:11" x14ac:dyDescent="0.25">
      <c r="B10" s="8" t="s">
        <v>8</v>
      </c>
      <c r="C10" s="86">
        <v>4.0393518518518513E-3</v>
      </c>
      <c r="D10" s="86"/>
      <c r="E10" s="86"/>
      <c r="F10" s="86"/>
      <c r="G10" s="86"/>
      <c r="H10" s="86"/>
      <c r="I10" s="86"/>
      <c r="J10" s="86"/>
      <c r="K10" s="88">
        <f t="shared" si="0"/>
        <v>4.0393518518518513E-3</v>
      </c>
    </row>
    <row r="11" spans="2:11" x14ac:dyDescent="0.25">
      <c r="B11" s="8" t="s">
        <v>26</v>
      </c>
      <c r="C11" s="86"/>
      <c r="D11" s="86"/>
      <c r="E11" s="86"/>
      <c r="F11" s="86"/>
      <c r="G11" s="86"/>
      <c r="H11" s="86"/>
      <c r="I11" s="86"/>
      <c r="J11" s="86"/>
      <c r="K11" s="88"/>
    </row>
    <row r="12" spans="2:11" x14ac:dyDescent="0.25">
      <c r="B12" s="8" t="s">
        <v>3</v>
      </c>
      <c r="C12" s="86"/>
      <c r="D12" s="86"/>
      <c r="E12" s="86"/>
      <c r="F12" s="86"/>
      <c r="G12" s="86"/>
      <c r="H12" s="86"/>
      <c r="I12" s="86"/>
      <c r="J12" s="86"/>
      <c r="K12" s="88"/>
    </row>
    <row r="13" spans="2:11" x14ac:dyDescent="0.25">
      <c r="B13" s="8" t="s">
        <v>7</v>
      </c>
      <c r="C13" s="86">
        <v>3.4606481481481485E-3</v>
      </c>
      <c r="D13" s="86">
        <v>3.3564814814814811E-3</v>
      </c>
      <c r="E13" s="86">
        <v>6.3541666666666659E-3</v>
      </c>
      <c r="F13" s="86">
        <v>1.5046296296296297E-4</v>
      </c>
      <c r="G13" s="86">
        <v>2.3032407407407407E-3</v>
      </c>
      <c r="H13" s="86"/>
      <c r="I13" s="86"/>
      <c r="J13" s="86"/>
      <c r="K13" s="88">
        <f t="shared" si="0"/>
        <v>1.5624999999999998E-2</v>
      </c>
    </row>
    <row r="14" spans="2:11" x14ac:dyDescent="0.25">
      <c r="B14" s="8" t="s">
        <v>2</v>
      </c>
      <c r="C14" s="86">
        <v>2.0370370370370369E-3</v>
      </c>
      <c r="D14" s="86"/>
      <c r="E14" s="86"/>
      <c r="F14" s="86"/>
      <c r="G14" s="86"/>
      <c r="H14" s="86"/>
      <c r="I14" s="86"/>
      <c r="J14" s="86"/>
      <c r="K14" s="88">
        <f t="shared" si="0"/>
        <v>2.0370370370370369E-3</v>
      </c>
    </row>
    <row r="15" spans="2:11" x14ac:dyDescent="0.25">
      <c r="B15" s="8" t="s">
        <v>9</v>
      </c>
      <c r="C15" s="86">
        <v>5.60185185185185E-3</v>
      </c>
      <c r="D15" s="86">
        <v>2.2569444444444442E-3</v>
      </c>
      <c r="E15" s="86"/>
      <c r="F15" s="86">
        <v>4.3981481481481481E-4</v>
      </c>
      <c r="G15" s="86"/>
      <c r="H15" s="86"/>
      <c r="I15" s="86"/>
      <c r="J15" s="86"/>
      <c r="K15" s="88">
        <f t="shared" si="0"/>
        <v>8.298611111111109E-3</v>
      </c>
    </row>
    <row r="16" spans="2:11" x14ac:dyDescent="0.25">
      <c r="B16" s="8" t="s">
        <v>1</v>
      </c>
      <c r="C16" s="86"/>
      <c r="D16" s="86"/>
      <c r="E16" s="86"/>
      <c r="F16" s="86"/>
      <c r="G16" s="86"/>
      <c r="H16" s="86"/>
      <c r="I16" s="86"/>
      <c r="J16" s="86"/>
      <c r="K16" s="88"/>
    </row>
    <row r="17" spans="2:11" x14ac:dyDescent="0.25">
      <c r="B17" s="8" t="s">
        <v>27</v>
      </c>
      <c r="C17" s="86"/>
      <c r="D17" s="86">
        <v>3.657407407407407E-3</v>
      </c>
      <c r="E17" s="86">
        <v>1.7824074074074075E-3</v>
      </c>
      <c r="F17" s="86"/>
      <c r="G17" s="86"/>
      <c r="H17" s="86"/>
      <c r="I17" s="86"/>
      <c r="J17" s="86"/>
      <c r="K17" s="88">
        <f t="shared" si="0"/>
        <v>5.439814814814814E-3</v>
      </c>
    </row>
    <row r="18" spans="2:11" x14ac:dyDescent="0.25">
      <c r="B18" s="8" t="s">
        <v>16</v>
      </c>
      <c r="C18" s="86"/>
      <c r="D18" s="86"/>
      <c r="E18" s="86"/>
      <c r="F18" s="86"/>
      <c r="G18" s="86"/>
      <c r="H18" s="86"/>
      <c r="I18" s="86"/>
      <c r="J18" s="86"/>
      <c r="K18" s="88"/>
    </row>
    <row r="19" spans="2:11" x14ac:dyDescent="0.25">
      <c r="B19" s="8" t="s">
        <v>4</v>
      </c>
      <c r="C19" s="86"/>
      <c r="D19" s="86"/>
      <c r="E19" s="86">
        <v>2.8356481481481479E-3</v>
      </c>
      <c r="F19" s="86"/>
      <c r="G19" s="86">
        <v>2.4305555555555556E-3</v>
      </c>
      <c r="H19" s="86"/>
      <c r="I19" s="86"/>
      <c r="J19" s="86"/>
      <c r="K19" s="88">
        <f t="shared" si="0"/>
        <v>5.2662037037037035E-3</v>
      </c>
    </row>
    <row r="20" spans="2:11" x14ac:dyDescent="0.25">
      <c r="B20" s="8" t="s">
        <v>14</v>
      </c>
      <c r="C20" s="86">
        <v>2.1064814814814817E-3</v>
      </c>
      <c r="D20" s="86">
        <v>9.4907407407407408E-4</v>
      </c>
      <c r="E20" s="86"/>
      <c r="F20" s="86"/>
      <c r="G20" s="86"/>
      <c r="H20" s="86"/>
      <c r="I20" s="86"/>
      <c r="J20" s="86"/>
      <c r="K20" s="88">
        <f t="shared" si="0"/>
        <v>3.0555555555555557E-3</v>
      </c>
    </row>
    <row r="21" spans="2:11" x14ac:dyDescent="0.25">
      <c r="B21" s="8" t="s">
        <v>11</v>
      </c>
      <c r="C21" s="86">
        <v>7.6388888888888878E-3</v>
      </c>
      <c r="D21" s="86">
        <v>4.1435185185185186E-3</v>
      </c>
      <c r="E21" s="86"/>
      <c r="F21" s="86"/>
      <c r="G21" s="86">
        <v>2.9398148148148148E-3</v>
      </c>
      <c r="H21" s="86"/>
      <c r="I21" s="86"/>
      <c r="J21" s="86"/>
      <c r="K21" s="88">
        <f t="shared" si="0"/>
        <v>1.4722222222222222E-2</v>
      </c>
    </row>
    <row r="22" spans="2:11" x14ac:dyDescent="0.25">
      <c r="B22" s="8" t="s">
        <v>15</v>
      </c>
      <c r="C22" s="86">
        <v>1.3078703703703705E-3</v>
      </c>
      <c r="D22" s="86">
        <v>2.476851851851852E-3</v>
      </c>
      <c r="E22" s="86"/>
      <c r="F22" s="86">
        <v>3.5069444444444445E-3</v>
      </c>
      <c r="G22" s="86"/>
      <c r="H22" s="86"/>
      <c r="I22" s="86"/>
      <c r="J22" s="86"/>
      <c r="K22" s="88">
        <f t="shared" si="0"/>
        <v>7.2916666666666668E-3</v>
      </c>
    </row>
    <row r="23" spans="2:11" x14ac:dyDescent="0.25">
      <c r="B23" s="8" t="s">
        <v>94</v>
      </c>
      <c r="C23" s="86">
        <v>9.8611111111111087E-3</v>
      </c>
      <c r="D23" s="86">
        <v>9.5138888888888877E-3</v>
      </c>
      <c r="E23" s="86"/>
      <c r="F23" s="86"/>
      <c r="G23" s="86"/>
      <c r="H23" s="86"/>
      <c r="I23" s="86"/>
      <c r="J23" s="86"/>
      <c r="K23" s="88">
        <f t="shared" si="0"/>
        <v>1.9374999999999996E-2</v>
      </c>
    </row>
    <row r="24" spans="2:11" x14ac:dyDescent="0.25">
      <c r="B24" s="8" t="s">
        <v>12</v>
      </c>
      <c r="C24" s="86"/>
      <c r="D24" s="86"/>
      <c r="E24" s="86"/>
      <c r="F24" s="86">
        <v>2.3726851851851851E-3</v>
      </c>
      <c r="G24" s="86">
        <v>2.1643518518518518E-3</v>
      </c>
      <c r="H24" s="86"/>
      <c r="I24" s="86"/>
      <c r="J24" s="86"/>
      <c r="K24" s="88">
        <f t="shared" si="0"/>
        <v>4.5370370370370373E-3</v>
      </c>
    </row>
    <row r="25" spans="2:11" x14ac:dyDescent="0.25">
      <c r="B25" s="8" t="s">
        <v>5</v>
      </c>
      <c r="C25" s="86"/>
      <c r="D25" s="86">
        <v>1.6782407407407406E-3</v>
      </c>
      <c r="E25" s="86"/>
      <c r="F25" s="86"/>
      <c r="G25" s="86"/>
      <c r="H25" s="86"/>
      <c r="I25" s="86"/>
      <c r="J25" s="86"/>
      <c r="K25" s="88">
        <f t="shared" si="0"/>
        <v>1.6782407407407406E-3</v>
      </c>
    </row>
    <row r="26" spans="2:11" x14ac:dyDescent="0.25">
      <c r="B26" s="8" t="s">
        <v>6</v>
      </c>
      <c r="C26" s="86"/>
      <c r="D26" s="86"/>
      <c r="E26" s="86"/>
      <c r="F26" s="86"/>
      <c r="G26" s="86"/>
      <c r="H26" s="86"/>
      <c r="I26" s="86"/>
      <c r="J26" s="86"/>
      <c r="K26" s="88"/>
    </row>
    <row r="27" spans="2:11" x14ac:dyDescent="0.25">
      <c r="B27" s="8" t="s">
        <v>108</v>
      </c>
      <c r="C27" s="86"/>
      <c r="D27" s="86"/>
      <c r="E27" s="86"/>
      <c r="F27" s="86"/>
      <c r="G27" s="86"/>
      <c r="H27" s="86"/>
      <c r="I27" s="86"/>
      <c r="J27" s="86"/>
      <c r="K27" s="88"/>
    </row>
    <row r="28" spans="2:11" x14ac:dyDescent="0.25">
      <c r="B28" s="8" t="s">
        <v>17</v>
      </c>
      <c r="C28" s="86"/>
      <c r="D28" s="86"/>
      <c r="E28" s="86"/>
      <c r="F28" s="86"/>
      <c r="G28" s="86"/>
      <c r="H28" s="86"/>
      <c r="I28" s="86"/>
      <c r="J28" s="86"/>
      <c r="K28" s="88"/>
    </row>
    <row r="29" spans="2:11" x14ac:dyDescent="0.25">
      <c r="B29" s="53"/>
      <c r="C29" s="90"/>
      <c r="D29" s="90"/>
      <c r="E29" s="91"/>
      <c r="F29" s="91"/>
      <c r="G29" s="90"/>
      <c r="H29" s="90"/>
      <c r="I29" s="90"/>
      <c r="J29" s="90"/>
      <c r="K29" s="88"/>
    </row>
    <row r="30" spans="2:11" x14ac:dyDescent="0.25">
      <c r="B30" s="53" t="s">
        <v>29</v>
      </c>
      <c r="C30" s="92">
        <f>SUM(C7:C28)</f>
        <v>3.9629629629629626E-2</v>
      </c>
      <c r="D30" s="92">
        <f t="shared" ref="D30:G30" si="1">SUM(D7:D28)</f>
        <v>2.8032407407407405E-2</v>
      </c>
      <c r="E30" s="92">
        <f t="shared" si="1"/>
        <v>1.2175925925925925E-2</v>
      </c>
      <c r="F30" s="92">
        <f>SUM(F7:F28)</f>
        <v>6.4699074074074077E-3</v>
      </c>
      <c r="G30" s="92">
        <f t="shared" si="1"/>
        <v>1.0335648148148148E-2</v>
      </c>
      <c r="H30" s="92"/>
      <c r="I30" s="92"/>
      <c r="J30" s="92"/>
      <c r="K30" s="93">
        <f>SUM(K7:K28)</f>
        <v>9.6643518518518517E-2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07" t="s">
        <v>83</v>
      </c>
      <c r="C32" s="208"/>
      <c r="D32" s="208"/>
      <c r="E32" s="208"/>
      <c r="F32" s="208"/>
      <c r="G32" s="208"/>
      <c r="H32" s="208"/>
      <c r="I32" s="208"/>
      <c r="J32" s="208"/>
      <c r="K32" s="209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&amp;R57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="110" zoomScaleNormal="110" zoomScaleSheetLayoutView="100" zoomScalePageLayoutView="110" workbookViewId="0">
      <selection activeCell="L7" sqref="L7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44" t="s">
        <v>84</v>
      </c>
      <c r="C3" s="145"/>
      <c r="D3" s="145"/>
      <c r="E3" s="145"/>
      <c r="F3" s="146"/>
      <c r="G3" s="145"/>
      <c r="H3" s="146"/>
    </row>
    <row r="4" spans="2:8" s="1" customFormat="1" x14ac:dyDescent="0.25">
      <c r="B4" s="147" t="s">
        <v>131</v>
      </c>
      <c r="C4" s="148"/>
      <c r="D4" s="148"/>
      <c r="E4" s="148"/>
      <c r="F4" s="148"/>
      <c r="G4" s="148"/>
      <c r="H4" s="149"/>
    </row>
    <row r="5" spans="2:8" s="1" customFormat="1" x14ac:dyDescent="0.25">
      <c r="B5" s="2"/>
      <c r="C5" s="150" t="s">
        <v>36</v>
      </c>
      <c r="D5" s="148"/>
      <c r="E5" s="150" t="s">
        <v>37</v>
      </c>
      <c r="F5" s="165"/>
      <c r="G5" s="148" t="s">
        <v>38</v>
      </c>
      <c r="H5" s="149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100">
        <v>8.564814814814815E-4</v>
      </c>
      <c r="D7" s="98">
        <f>C7/$C$30</f>
        <v>2.9400079459674208E-3</v>
      </c>
      <c r="E7" s="100">
        <v>2.3148148148148146E-4</v>
      </c>
      <c r="F7" s="98">
        <f>E7/$E$30</f>
        <v>3.4928396786587492E-3</v>
      </c>
      <c r="G7" s="100">
        <f t="shared" ref="G7:G28" si="0">C7+E7</f>
        <v>1.0879629629629629E-3</v>
      </c>
      <c r="H7" s="99">
        <f t="shared" ref="H7:H28" si="1">G7/$G$30</f>
        <v>3.0424650440186423E-3</v>
      </c>
    </row>
    <row r="8" spans="2:8" s="1" customFormat="1" x14ac:dyDescent="0.25">
      <c r="B8" s="8" t="s">
        <v>13</v>
      </c>
      <c r="C8" s="100">
        <v>1.4467592592592594E-3</v>
      </c>
      <c r="D8" s="98">
        <f t="shared" ref="D8:D28" si="2">C8/$C$30</f>
        <v>4.9662296384584814E-3</v>
      </c>
      <c r="E8" s="100"/>
      <c r="F8" s="98"/>
      <c r="G8" s="100">
        <f t="shared" si="0"/>
        <v>1.4467592592592594E-3</v>
      </c>
      <c r="H8" s="99">
        <f t="shared" si="1"/>
        <v>4.0458311755567061E-3</v>
      </c>
    </row>
    <row r="9" spans="2:8" s="1" customFormat="1" x14ac:dyDescent="0.25">
      <c r="B9" s="8" t="s">
        <v>0</v>
      </c>
      <c r="C9" s="100">
        <v>3.8090277777777709E-2</v>
      </c>
      <c r="D9" s="98">
        <f t="shared" si="2"/>
        <v>0.13075089392133465</v>
      </c>
      <c r="E9" s="100">
        <v>8.2407407407407412E-3</v>
      </c>
      <c r="F9" s="98">
        <f t="shared" ref="F9:F16" si="3">E9/$E$30</f>
        <v>0.12434509256025149</v>
      </c>
      <c r="G9" s="100">
        <f t="shared" si="0"/>
        <v>4.6331018518518452E-2</v>
      </c>
      <c r="H9" s="99">
        <f t="shared" si="1"/>
        <v>0.12956369756602776</v>
      </c>
    </row>
    <row r="10" spans="2:8" s="1" customFormat="1" x14ac:dyDescent="0.25">
      <c r="B10" s="8" t="s">
        <v>8</v>
      </c>
      <c r="C10" s="100">
        <v>1.1018518518518521E-2</v>
      </c>
      <c r="D10" s="98">
        <f t="shared" si="2"/>
        <v>3.7822804926499802E-2</v>
      </c>
      <c r="E10" s="100">
        <v>4.2824074074074075E-4</v>
      </c>
      <c r="F10" s="98">
        <f t="shared" si="3"/>
        <v>6.461753405518687E-3</v>
      </c>
      <c r="G10" s="100">
        <f t="shared" si="0"/>
        <v>1.1446759259259262E-2</v>
      </c>
      <c r="H10" s="99">
        <f t="shared" si="1"/>
        <v>3.2010616261004661E-2</v>
      </c>
    </row>
    <row r="11" spans="2:8" s="1" customFormat="1" x14ac:dyDescent="0.25">
      <c r="B11" s="8" t="s">
        <v>26</v>
      </c>
      <c r="C11" s="100">
        <v>3.1944444444444433E-3</v>
      </c>
      <c r="D11" s="98">
        <f t="shared" si="2"/>
        <v>1.0965435041716322E-2</v>
      </c>
      <c r="E11" s="100"/>
      <c r="F11" s="98"/>
      <c r="G11" s="100">
        <f t="shared" si="0"/>
        <v>3.1944444444444433E-3</v>
      </c>
      <c r="H11" s="99">
        <f t="shared" si="1"/>
        <v>8.9331952356292016E-3</v>
      </c>
    </row>
    <row r="12" spans="2:8" s="1" customFormat="1" x14ac:dyDescent="0.25">
      <c r="B12" s="8" t="s">
        <v>3</v>
      </c>
      <c r="C12" s="100">
        <v>3.3796296296296252E-3</v>
      </c>
      <c r="D12" s="98">
        <f t="shared" si="2"/>
        <v>1.1601112435438996E-2</v>
      </c>
      <c r="E12" s="100">
        <v>1.3425925925925927E-3</v>
      </c>
      <c r="F12" s="98">
        <f t="shared" si="3"/>
        <v>2.0258470136220747E-2</v>
      </c>
      <c r="G12" s="100">
        <f t="shared" si="0"/>
        <v>4.7222222222222179E-3</v>
      </c>
      <c r="H12" s="99">
        <f t="shared" si="1"/>
        <v>1.3205592957017074E-2</v>
      </c>
    </row>
    <row r="13" spans="2:8" s="1" customFormat="1" x14ac:dyDescent="0.25">
      <c r="B13" s="8" t="s">
        <v>7</v>
      </c>
      <c r="C13" s="100">
        <v>1.3333333333333336E-2</v>
      </c>
      <c r="D13" s="98">
        <f t="shared" si="2"/>
        <v>4.5768772348033372E-2</v>
      </c>
      <c r="E13" s="100">
        <v>7.3379629629629611E-3</v>
      </c>
      <c r="F13" s="98">
        <f t="shared" si="3"/>
        <v>0.11072301781348233</v>
      </c>
      <c r="G13" s="100">
        <f t="shared" si="0"/>
        <v>2.0671296296296299E-2</v>
      </c>
      <c r="H13" s="99">
        <f t="shared" si="1"/>
        <v>5.7806835836354216E-2</v>
      </c>
    </row>
    <row r="14" spans="2:8" s="1" customFormat="1" x14ac:dyDescent="0.25">
      <c r="B14" s="8" t="s">
        <v>2</v>
      </c>
      <c r="C14" s="100">
        <v>8.4375000000000006E-3</v>
      </c>
      <c r="D14" s="98">
        <f t="shared" si="2"/>
        <v>2.8963051251489864E-2</v>
      </c>
      <c r="E14" s="100">
        <v>8.7962962962962973E-4</v>
      </c>
      <c r="F14" s="98">
        <f t="shared" si="3"/>
        <v>1.3272790778903249E-2</v>
      </c>
      <c r="G14" s="100">
        <f t="shared" si="0"/>
        <v>9.3171296296296301E-3</v>
      </c>
      <c r="H14" s="99">
        <f t="shared" si="1"/>
        <v>2.6055152770585184E-2</v>
      </c>
    </row>
    <row r="15" spans="2:8" s="1" customFormat="1" x14ac:dyDescent="0.25">
      <c r="B15" s="8" t="s">
        <v>9</v>
      </c>
      <c r="C15" s="100">
        <v>2.4143518518518509E-2</v>
      </c>
      <c r="D15" s="98">
        <f t="shared" si="2"/>
        <v>8.2876440206595098E-2</v>
      </c>
      <c r="E15" s="100">
        <v>7.8703703703703713E-3</v>
      </c>
      <c r="F15" s="98">
        <f t="shared" si="3"/>
        <v>0.11875654907439749</v>
      </c>
      <c r="G15" s="100">
        <f t="shared" si="0"/>
        <v>3.2013888888888883E-2</v>
      </c>
      <c r="H15" s="99">
        <f t="shared" si="1"/>
        <v>8.952615225271876E-2</v>
      </c>
    </row>
    <row r="16" spans="2:8" s="1" customFormat="1" x14ac:dyDescent="0.25">
      <c r="B16" s="8" t="s">
        <v>1</v>
      </c>
      <c r="C16" s="100">
        <v>8.6574074074074019E-3</v>
      </c>
      <c r="D16" s="98">
        <f t="shared" si="2"/>
        <v>2.971791815653553E-2</v>
      </c>
      <c r="E16" s="100">
        <v>4.1087962962962962E-3</v>
      </c>
      <c r="F16" s="98">
        <f t="shared" si="3"/>
        <v>6.1997904296192799E-2</v>
      </c>
      <c r="G16" s="100">
        <f t="shared" si="0"/>
        <v>1.2766203703703698E-2</v>
      </c>
      <c r="H16" s="99">
        <f t="shared" si="1"/>
        <v>3.5700414293112354E-2</v>
      </c>
    </row>
    <row r="17" spans="2:8" s="1" customFormat="1" x14ac:dyDescent="0.25">
      <c r="B17" s="8" t="s">
        <v>27</v>
      </c>
      <c r="C17" s="100">
        <v>3.900462962962961E-3</v>
      </c>
      <c r="D17" s="98">
        <f t="shared" si="2"/>
        <v>1.3388955105284059E-2</v>
      </c>
      <c r="E17" s="100">
        <v>4.4675925925925924E-3</v>
      </c>
      <c r="F17" s="98">
        <f t="shared" ref="F17:F28" si="4">E17/$E$30</f>
        <v>6.7411805798113858E-2</v>
      </c>
      <c r="G17" s="100">
        <f t="shared" si="0"/>
        <v>8.3680555555555539E-3</v>
      </c>
      <c r="H17" s="99">
        <f t="shared" si="1"/>
        <v>2.340108751941998E-2</v>
      </c>
    </row>
    <row r="18" spans="2:8" s="1" customFormat="1" x14ac:dyDescent="0.25">
      <c r="B18" s="8" t="s">
        <v>16</v>
      </c>
      <c r="C18" s="100">
        <v>4.5833333333333351E-3</v>
      </c>
      <c r="D18" s="98">
        <f t="shared" si="2"/>
        <v>1.5733015494636474E-2</v>
      </c>
      <c r="E18" s="100"/>
      <c r="F18" s="98"/>
      <c r="G18" s="100">
        <f t="shared" si="0"/>
        <v>4.5833333333333351E-3</v>
      </c>
      <c r="H18" s="99">
        <f t="shared" si="1"/>
        <v>1.2817193164163647E-2</v>
      </c>
    </row>
    <row r="19" spans="2:8" s="1" customFormat="1" x14ac:dyDescent="0.25">
      <c r="B19" s="8" t="s">
        <v>4</v>
      </c>
      <c r="C19" s="100">
        <v>4.2824074074074075E-3</v>
      </c>
      <c r="D19" s="98">
        <f t="shared" si="2"/>
        <v>1.4700039729837104E-2</v>
      </c>
      <c r="E19" s="100">
        <v>6.7129629629629635E-4</v>
      </c>
      <c r="F19" s="98">
        <f t="shared" si="4"/>
        <v>1.0129235068110374E-2</v>
      </c>
      <c r="G19" s="100">
        <f t="shared" si="0"/>
        <v>4.9537037037037041E-3</v>
      </c>
      <c r="H19" s="99">
        <f t="shared" si="1"/>
        <v>1.385292594510616E-2</v>
      </c>
    </row>
    <row r="20" spans="2:8" s="1" customFormat="1" x14ac:dyDescent="0.25">
      <c r="B20" s="8" t="s">
        <v>14</v>
      </c>
      <c r="C20" s="100">
        <v>5.0925925925925904E-3</v>
      </c>
      <c r="D20" s="98">
        <f t="shared" si="2"/>
        <v>1.7481128327373845E-2</v>
      </c>
      <c r="E20" s="100">
        <v>1.747685185185185E-3</v>
      </c>
      <c r="F20" s="98">
        <f t="shared" si="4"/>
        <v>2.6370939573873556E-2</v>
      </c>
      <c r="G20" s="100">
        <f t="shared" si="0"/>
        <v>6.840277777777775E-3</v>
      </c>
      <c r="H20" s="99">
        <f t="shared" si="1"/>
        <v>1.9128689798032096E-2</v>
      </c>
    </row>
    <row r="21" spans="2:8" s="1" customFormat="1" x14ac:dyDescent="0.25">
      <c r="B21" s="8" t="s">
        <v>11</v>
      </c>
      <c r="C21" s="100">
        <v>1.1689814814814816E-3</v>
      </c>
      <c r="D21" s="98">
        <f t="shared" si="2"/>
        <v>4.0127135478744526E-3</v>
      </c>
      <c r="E21" s="100">
        <v>2.4074074074074072E-3</v>
      </c>
      <c r="F21" s="98">
        <f t="shared" si="4"/>
        <v>3.6325532658050989E-2</v>
      </c>
      <c r="G21" s="100">
        <f t="shared" si="0"/>
        <v>3.5763888888888885E-3</v>
      </c>
      <c r="H21" s="99">
        <f t="shared" si="1"/>
        <v>1.0001294665976174E-2</v>
      </c>
    </row>
    <row r="22" spans="2:8" s="1" customFormat="1" x14ac:dyDescent="0.25">
      <c r="B22" s="8" t="s">
        <v>15</v>
      </c>
      <c r="C22" s="100">
        <v>2.4189814814814816E-3</v>
      </c>
      <c r="D22" s="98">
        <f t="shared" si="2"/>
        <v>8.3035359555025806E-3</v>
      </c>
      <c r="E22" s="100">
        <v>2.696759259259259E-3</v>
      </c>
      <c r="F22" s="98">
        <f t="shared" si="4"/>
        <v>4.0691582256374426E-2</v>
      </c>
      <c r="G22" s="100">
        <f t="shared" si="0"/>
        <v>5.1157407407407401E-3</v>
      </c>
      <c r="H22" s="99">
        <f t="shared" si="1"/>
        <v>1.4306059036768508E-2</v>
      </c>
    </row>
    <row r="23" spans="2:8" s="1" customFormat="1" x14ac:dyDescent="0.25">
      <c r="B23" s="8" t="s">
        <v>94</v>
      </c>
      <c r="C23" s="100">
        <v>1.7939814814814815E-3</v>
      </c>
      <c r="D23" s="98">
        <f t="shared" si="2"/>
        <v>6.1581247516885162E-3</v>
      </c>
      <c r="E23" s="100">
        <v>3.8194444444444439E-3</v>
      </c>
      <c r="F23" s="98">
        <f t="shared" si="4"/>
        <v>5.7631854697869356E-2</v>
      </c>
      <c r="G23" s="100">
        <f t="shared" si="0"/>
        <v>5.6134259259259254E-3</v>
      </c>
      <c r="H23" s="99">
        <f t="shared" si="1"/>
        <v>1.5697824961160015E-2</v>
      </c>
    </row>
    <row r="24" spans="2:8" s="1" customFormat="1" x14ac:dyDescent="0.25">
      <c r="B24" s="8" t="s">
        <v>12</v>
      </c>
      <c r="C24" s="100">
        <v>2.1759259259259258E-3</v>
      </c>
      <c r="D24" s="98">
        <f t="shared" si="2"/>
        <v>7.4692093762415554E-3</v>
      </c>
      <c r="E24" s="100">
        <v>5.6712962962962967E-4</v>
      </c>
      <c r="F24" s="98">
        <f t="shared" si="4"/>
        <v>8.557457212713936E-3</v>
      </c>
      <c r="G24" s="100">
        <f t="shared" si="0"/>
        <v>2.7430555555555554E-3</v>
      </c>
      <c r="H24" s="99">
        <f t="shared" si="1"/>
        <v>7.670895908855513E-3</v>
      </c>
    </row>
    <row r="25" spans="2:8" s="1" customFormat="1" x14ac:dyDescent="0.25">
      <c r="B25" s="8" t="s">
        <v>5</v>
      </c>
      <c r="C25" s="100">
        <v>6.4814814814814813E-4</v>
      </c>
      <c r="D25" s="98">
        <f t="shared" si="2"/>
        <v>2.2248708780293995E-3</v>
      </c>
      <c r="E25" s="100">
        <v>1.6203703703703703E-4</v>
      </c>
      <c r="F25" s="98">
        <f t="shared" si="4"/>
        <v>2.4449877750611247E-3</v>
      </c>
      <c r="G25" s="100">
        <f t="shared" si="0"/>
        <v>8.1018518518518516E-4</v>
      </c>
      <c r="H25" s="99">
        <f t="shared" si="1"/>
        <v>2.2656654583117549E-3</v>
      </c>
    </row>
    <row r="26" spans="2:8" s="1" customFormat="1" x14ac:dyDescent="0.25">
      <c r="B26" s="8" t="s">
        <v>6</v>
      </c>
      <c r="C26" s="100">
        <v>7.5648148148148228E-2</v>
      </c>
      <c r="D26" s="98">
        <f t="shared" si="2"/>
        <v>0.25967421533571733</v>
      </c>
      <c r="E26" s="100">
        <v>1.0960648148148148E-2</v>
      </c>
      <c r="F26" s="98">
        <f t="shared" si="4"/>
        <v>0.16538595878449178</v>
      </c>
      <c r="G26" s="100">
        <f t="shared" si="0"/>
        <v>8.6608796296296378E-2</v>
      </c>
      <c r="H26" s="99">
        <f t="shared" si="1"/>
        <v>0.24219963749352683</v>
      </c>
    </row>
    <row r="27" spans="2:8" s="1" customFormat="1" x14ac:dyDescent="0.25">
      <c r="B27" s="8" t="s">
        <v>108</v>
      </c>
      <c r="C27" s="100">
        <v>6.9537037037037133E-2</v>
      </c>
      <c r="D27" s="98">
        <f t="shared" si="2"/>
        <v>0.23869686134286877</v>
      </c>
      <c r="E27" s="100">
        <v>3.5532407407407405E-3</v>
      </c>
      <c r="F27" s="98">
        <f t="shared" si="4"/>
        <v>5.3615089067411803E-2</v>
      </c>
      <c r="G27" s="100">
        <f t="shared" si="0"/>
        <v>7.3090277777777879E-2</v>
      </c>
      <c r="H27" s="99">
        <f t="shared" si="1"/>
        <v>0.20439539098912504</v>
      </c>
    </row>
    <row r="28" spans="2:8" s="1" customFormat="1" x14ac:dyDescent="0.25">
      <c r="B28" s="36" t="s">
        <v>17</v>
      </c>
      <c r="C28" s="110">
        <v>7.5115740740740724E-3</v>
      </c>
      <c r="D28" s="116">
        <f t="shared" si="2"/>
        <v>2.5784664282876429E-2</v>
      </c>
      <c r="E28" s="110">
        <v>4.7800925925925919E-3</v>
      </c>
      <c r="F28" s="116">
        <f t="shared" si="4"/>
        <v>7.2127139364303164E-2</v>
      </c>
      <c r="G28" s="100">
        <f t="shared" si="0"/>
        <v>1.2291666666666664E-2</v>
      </c>
      <c r="H28" s="111">
        <f t="shared" si="1"/>
        <v>3.4373381667529762E-2</v>
      </c>
    </row>
    <row r="29" spans="2:8" s="1" customFormat="1" x14ac:dyDescent="0.25">
      <c r="B29" s="8"/>
      <c r="C29" s="101"/>
      <c r="D29" s="112"/>
      <c r="E29" s="101"/>
      <c r="F29" s="101"/>
      <c r="G29" s="101"/>
      <c r="H29" s="102"/>
    </row>
    <row r="30" spans="2:8" s="1" customFormat="1" x14ac:dyDescent="0.25">
      <c r="B30" s="37" t="s">
        <v>29</v>
      </c>
      <c r="C30" s="113">
        <f t="shared" ref="C30:H30" si="5">SUM(C7:C28)</f>
        <v>0.29131944444444452</v>
      </c>
      <c r="D30" s="114">
        <f t="shared" si="5"/>
        <v>1.0000000000000002</v>
      </c>
      <c r="E30" s="113">
        <f t="shared" si="5"/>
        <v>6.627314814814815E-2</v>
      </c>
      <c r="F30" s="114">
        <f t="shared" si="5"/>
        <v>0.99999999999999989</v>
      </c>
      <c r="G30" s="113">
        <f t="shared" si="5"/>
        <v>0.35759259259259268</v>
      </c>
      <c r="H30" s="117">
        <f t="shared" si="5"/>
        <v>1</v>
      </c>
    </row>
    <row r="31" spans="2:8" s="1" customFormat="1" ht="66" customHeight="1" thickBot="1" x14ac:dyDescent="0.3">
      <c r="B31" s="141" t="s">
        <v>39</v>
      </c>
      <c r="C31" s="142"/>
      <c r="D31" s="142"/>
      <c r="E31" s="142"/>
      <c r="F31" s="143"/>
      <c r="G31" s="142"/>
      <c r="H31" s="143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&amp;R13</oddHeader>
  </headerFooter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A2" zoomScale="110" zoomScaleNormal="110" zoomScaleSheetLayoutView="100" zoomScalePageLayoutView="110" workbookViewId="0">
      <selection activeCell="L7" sqref="L7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72" t="s">
        <v>120</v>
      </c>
      <c r="C3" s="173"/>
      <c r="D3" s="173"/>
      <c r="E3" s="173"/>
      <c r="F3" s="173"/>
      <c r="G3" s="173"/>
      <c r="H3" s="173"/>
      <c r="I3" s="173"/>
      <c r="J3" s="173"/>
      <c r="K3" s="174"/>
    </row>
    <row r="4" spans="2:11" x14ac:dyDescent="0.25">
      <c r="B4" s="175" t="s">
        <v>131</v>
      </c>
      <c r="C4" s="176"/>
      <c r="D4" s="176"/>
      <c r="E4" s="176"/>
      <c r="F4" s="176"/>
      <c r="G4" s="176"/>
      <c r="H4" s="176"/>
      <c r="I4" s="176"/>
      <c r="J4" s="176"/>
      <c r="K4" s="177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2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2" t="s">
        <v>24</v>
      </c>
    </row>
    <row r="7" spans="2:11" x14ac:dyDescent="0.25">
      <c r="B7" s="8" t="s">
        <v>10</v>
      </c>
      <c r="C7" s="86"/>
      <c r="D7" s="86"/>
      <c r="E7" s="87"/>
      <c r="F7" s="86"/>
      <c r="G7" s="86"/>
      <c r="H7" s="86"/>
      <c r="I7" s="86"/>
      <c r="J7" s="86"/>
      <c r="K7" s="88"/>
    </row>
    <row r="8" spans="2:11" x14ac:dyDescent="0.25">
      <c r="B8" s="8" t="s">
        <v>13</v>
      </c>
      <c r="C8" s="86"/>
      <c r="D8" s="86"/>
      <c r="E8" s="86"/>
      <c r="F8" s="86"/>
      <c r="G8" s="86"/>
      <c r="H8" s="86"/>
      <c r="I8" s="86"/>
      <c r="J8" s="86"/>
      <c r="K8" s="88"/>
    </row>
    <row r="9" spans="2:11" x14ac:dyDescent="0.25">
      <c r="B9" s="8" t="s">
        <v>0</v>
      </c>
      <c r="C9" s="86"/>
      <c r="D9" s="86"/>
      <c r="E9" s="86"/>
      <c r="F9" s="86"/>
      <c r="G9" s="86"/>
      <c r="H9" s="86"/>
      <c r="I9" s="86"/>
      <c r="J9" s="86"/>
      <c r="K9" s="88"/>
    </row>
    <row r="10" spans="2:11" x14ac:dyDescent="0.25">
      <c r="B10" s="8" t="s">
        <v>8</v>
      </c>
      <c r="C10" s="86"/>
      <c r="D10" s="86"/>
      <c r="E10" s="86"/>
      <c r="F10" s="86"/>
      <c r="G10" s="86"/>
      <c r="H10" s="86"/>
      <c r="I10" s="86"/>
      <c r="J10" s="86"/>
      <c r="K10" s="88"/>
    </row>
    <row r="11" spans="2:11" x14ac:dyDescent="0.25">
      <c r="B11" s="8" t="s">
        <v>26</v>
      </c>
      <c r="C11" s="86"/>
      <c r="D11" s="86"/>
      <c r="E11" s="86"/>
      <c r="F11" s="86"/>
      <c r="G11" s="86"/>
      <c r="H11" s="86"/>
      <c r="I11" s="86"/>
      <c r="J11" s="86"/>
      <c r="K11" s="88"/>
    </row>
    <row r="12" spans="2:11" x14ac:dyDescent="0.25">
      <c r="B12" s="8" t="s">
        <v>3</v>
      </c>
      <c r="C12" s="86"/>
      <c r="D12" s="86"/>
      <c r="E12" s="86"/>
      <c r="F12" s="86"/>
      <c r="G12" s="86"/>
      <c r="H12" s="86"/>
      <c r="I12" s="86"/>
      <c r="J12" s="86"/>
      <c r="K12" s="88"/>
    </row>
    <row r="13" spans="2:11" x14ac:dyDescent="0.25">
      <c r="B13" s="8" t="s">
        <v>7</v>
      </c>
      <c r="C13" s="86"/>
      <c r="D13" s="86"/>
      <c r="E13" s="86"/>
      <c r="F13" s="86"/>
      <c r="G13" s="86"/>
      <c r="H13" s="86"/>
      <c r="I13" s="86"/>
      <c r="J13" s="86"/>
      <c r="K13" s="88"/>
    </row>
    <row r="14" spans="2:11" x14ac:dyDescent="0.25">
      <c r="B14" s="8" t="s">
        <v>2</v>
      </c>
      <c r="C14" s="86"/>
      <c r="D14" s="86"/>
      <c r="E14" s="86"/>
      <c r="F14" s="86"/>
      <c r="G14" s="86"/>
      <c r="H14" s="86"/>
      <c r="I14" s="86"/>
      <c r="J14" s="86"/>
      <c r="K14" s="88"/>
    </row>
    <row r="15" spans="2:11" x14ac:dyDescent="0.25">
      <c r="B15" s="8" t="s">
        <v>9</v>
      </c>
      <c r="C15" s="86"/>
      <c r="D15" s="86"/>
      <c r="E15" s="86"/>
      <c r="F15" s="86"/>
      <c r="G15" s="86"/>
      <c r="H15" s="86"/>
      <c r="I15" s="86"/>
      <c r="J15" s="86"/>
      <c r="K15" s="88"/>
    </row>
    <row r="16" spans="2:11" x14ac:dyDescent="0.25">
      <c r="B16" s="8" t="s">
        <v>1</v>
      </c>
      <c r="C16" s="86"/>
      <c r="D16" s="86"/>
      <c r="E16" s="86"/>
      <c r="F16" s="86"/>
      <c r="G16" s="86"/>
      <c r="H16" s="86"/>
      <c r="I16" s="86"/>
      <c r="J16" s="86"/>
      <c r="K16" s="88"/>
    </row>
    <row r="17" spans="2:11" x14ac:dyDescent="0.25">
      <c r="B17" s="8" t="s">
        <v>27</v>
      </c>
      <c r="C17" s="86"/>
      <c r="D17" s="86"/>
      <c r="E17" s="86"/>
      <c r="F17" s="86"/>
      <c r="G17" s="86"/>
      <c r="H17" s="86"/>
      <c r="I17" s="86"/>
      <c r="J17" s="86"/>
      <c r="K17" s="88"/>
    </row>
    <row r="18" spans="2:11" x14ac:dyDescent="0.25">
      <c r="B18" s="8" t="s">
        <v>16</v>
      </c>
      <c r="C18" s="86"/>
      <c r="D18" s="86"/>
      <c r="E18" s="86"/>
      <c r="F18" s="86"/>
      <c r="G18" s="86"/>
      <c r="H18" s="86"/>
      <c r="I18" s="86"/>
      <c r="J18" s="86"/>
      <c r="K18" s="88"/>
    </row>
    <row r="19" spans="2:11" x14ac:dyDescent="0.25">
      <c r="B19" s="8" t="s">
        <v>4</v>
      </c>
      <c r="C19" s="86"/>
      <c r="D19" s="86"/>
      <c r="E19" s="86"/>
      <c r="F19" s="86"/>
      <c r="G19" s="86"/>
      <c r="H19" s="86"/>
      <c r="I19" s="86"/>
      <c r="J19" s="86"/>
      <c r="K19" s="88"/>
    </row>
    <row r="20" spans="2:11" x14ac:dyDescent="0.25">
      <c r="B20" s="8" t="s">
        <v>14</v>
      </c>
      <c r="C20" s="86"/>
      <c r="D20" s="86"/>
      <c r="E20" s="86"/>
      <c r="F20" s="86"/>
      <c r="G20" s="86"/>
      <c r="H20" s="86"/>
      <c r="I20" s="86"/>
      <c r="J20" s="86"/>
      <c r="K20" s="88"/>
    </row>
    <row r="21" spans="2:11" x14ac:dyDescent="0.25">
      <c r="B21" s="8" t="s">
        <v>11</v>
      </c>
      <c r="C21" s="86"/>
      <c r="D21" s="86"/>
      <c r="E21" s="86"/>
      <c r="F21" s="86"/>
      <c r="G21" s="86"/>
      <c r="H21" s="86"/>
      <c r="I21" s="86"/>
      <c r="J21" s="86"/>
      <c r="K21" s="88"/>
    </row>
    <row r="22" spans="2:11" x14ac:dyDescent="0.25">
      <c r="B22" s="8" t="s">
        <v>15</v>
      </c>
      <c r="C22" s="86"/>
      <c r="D22" s="86"/>
      <c r="E22" s="86"/>
      <c r="F22" s="86"/>
      <c r="G22" s="86"/>
      <c r="H22" s="86"/>
      <c r="I22" s="86"/>
      <c r="J22" s="86"/>
      <c r="K22" s="88"/>
    </row>
    <row r="23" spans="2:11" x14ac:dyDescent="0.25">
      <c r="B23" s="8" t="s">
        <v>94</v>
      </c>
      <c r="C23" s="86"/>
      <c r="D23" s="86"/>
      <c r="E23" s="86"/>
      <c r="F23" s="86"/>
      <c r="G23" s="86"/>
      <c r="H23" s="86"/>
      <c r="I23" s="86"/>
      <c r="J23" s="86"/>
      <c r="K23" s="88"/>
    </row>
    <row r="24" spans="2:11" x14ac:dyDescent="0.25">
      <c r="B24" s="8" t="s">
        <v>12</v>
      </c>
      <c r="C24" s="86"/>
      <c r="D24" s="86"/>
      <c r="E24" s="86"/>
      <c r="F24" s="86"/>
      <c r="G24" s="86"/>
      <c r="H24" s="86"/>
      <c r="I24" s="86"/>
      <c r="J24" s="86"/>
      <c r="K24" s="88"/>
    </row>
    <row r="25" spans="2:11" x14ac:dyDescent="0.25">
      <c r="B25" s="8" t="s">
        <v>5</v>
      </c>
      <c r="C25" s="86"/>
      <c r="D25" s="86"/>
      <c r="E25" s="86"/>
      <c r="F25" s="86"/>
      <c r="G25" s="86"/>
      <c r="H25" s="86"/>
      <c r="I25" s="86"/>
      <c r="J25" s="86"/>
      <c r="K25" s="88"/>
    </row>
    <row r="26" spans="2:11" x14ac:dyDescent="0.25">
      <c r="B26" s="8" t="s">
        <v>6</v>
      </c>
      <c r="C26" s="86"/>
      <c r="D26" s="86"/>
      <c r="E26" s="86"/>
      <c r="F26" s="86"/>
      <c r="G26" s="86"/>
      <c r="H26" s="86"/>
      <c r="I26" s="86"/>
      <c r="J26" s="86"/>
      <c r="K26" s="88"/>
    </row>
    <row r="27" spans="2:11" x14ac:dyDescent="0.25">
      <c r="B27" s="8" t="s">
        <v>108</v>
      </c>
      <c r="C27" s="86"/>
      <c r="D27" s="86"/>
      <c r="E27" s="86"/>
      <c r="F27" s="86"/>
      <c r="G27" s="86"/>
      <c r="H27" s="86"/>
      <c r="I27" s="86"/>
      <c r="J27" s="86"/>
      <c r="K27" s="88"/>
    </row>
    <row r="28" spans="2:11" x14ac:dyDescent="0.25">
      <c r="B28" s="8" t="s">
        <v>17</v>
      </c>
      <c r="C28" s="86"/>
      <c r="D28" s="86"/>
      <c r="E28" s="86"/>
      <c r="F28" s="86"/>
      <c r="G28" s="86"/>
      <c r="H28" s="86"/>
      <c r="I28" s="86"/>
      <c r="J28" s="86"/>
      <c r="K28" s="88"/>
    </row>
    <row r="29" spans="2:11" x14ac:dyDescent="0.25">
      <c r="B29" s="8"/>
      <c r="C29" s="90"/>
      <c r="D29" s="90"/>
      <c r="E29" s="91"/>
      <c r="F29" s="91"/>
      <c r="G29" s="91"/>
      <c r="H29" s="91"/>
      <c r="I29" s="90"/>
      <c r="J29" s="90"/>
      <c r="K29" s="96"/>
    </row>
    <row r="30" spans="2:11" x14ac:dyDescent="0.25">
      <c r="B30" s="53" t="s">
        <v>29</v>
      </c>
      <c r="C30" s="92"/>
      <c r="D30" s="92"/>
      <c r="E30" s="92"/>
      <c r="F30" s="92"/>
      <c r="G30" s="92"/>
      <c r="H30" s="92"/>
      <c r="I30" s="92"/>
      <c r="J30" s="86"/>
      <c r="K30" s="93"/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07" t="s">
        <v>83</v>
      </c>
      <c r="C32" s="208"/>
      <c r="D32" s="208"/>
      <c r="E32" s="208"/>
      <c r="F32" s="208"/>
      <c r="G32" s="208"/>
      <c r="H32" s="208"/>
      <c r="I32" s="208"/>
      <c r="J32" s="208"/>
      <c r="K32" s="209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&amp;R50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A4" zoomScale="110" zoomScaleNormal="110" zoomScaleSheetLayoutView="100" zoomScalePageLayoutView="110" workbookViewId="0">
      <selection activeCell="L7" sqref="L7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72" t="s">
        <v>121</v>
      </c>
      <c r="C3" s="173"/>
      <c r="D3" s="173"/>
      <c r="E3" s="173"/>
      <c r="F3" s="173"/>
      <c r="G3" s="173"/>
      <c r="H3" s="173"/>
      <c r="I3" s="173"/>
      <c r="J3" s="173"/>
      <c r="K3" s="174"/>
    </row>
    <row r="4" spans="2:11" x14ac:dyDescent="0.25">
      <c r="B4" s="175" t="s">
        <v>131</v>
      </c>
      <c r="C4" s="176"/>
      <c r="D4" s="176"/>
      <c r="E4" s="176"/>
      <c r="F4" s="176"/>
      <c r="G4" s="176"/>
      <c r="H4" s="176"/>
      <c r="I4" s="176"/>
      <c r="J4" s="176"/>
      <c r="K4" s="177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2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2" t="s">
        <v>24</v>
      </c>
    </row>
    <row r="7" spans="2:11" x14ac:dyDescent="0.25">
      <c r="B7" s="8" t="s">
        <v>10</v>
      </c>
      <c r="C7" s="86"/>
      <c r="D7" s="86"/>
      <c r="E7" s="86"/>
      <c r="F7" s="86"/>
      <c r="G7" s="86"/>
      <c r="H7" s="86"/>
      <c r="I7" s="86"/>
      <c r="J7" s="86"/>
      <c r="K7" s="88"/>
    </row>
    <row r="8" spans="2:11" x14ac:dyDescent="0.25">
      <c r="B8" s="8" t="s">
        <v>13</v>
      </c>
      <c r="C8" s="86"/>
      <c r="D8" s="86"/>
      <c r="E8" s="86"/>
      <c r="F8" s="86"/>
      <c r="G8" s="86"/>
      <c r="H8" s="86"/>
      <c r="I8" s="86"/>
      <c r="J8" s="86"/>
      <c r="K8" s="88"/>
    </row>
    <row r="9" spans="2:11" x14ac:dyDescent="0.25">
      <c r="B9" s="8" t="s">
        <v>0</v>
      </c>
      <c r="C9" s="86">
        <v>1.15625E-2</v>
      </c>
      <c r="D9" s="86">
        <v>2.3379629629629627E-3</v>
      </c>
      <c r="E9" s="86"/>
      <c r="F9" s="86"/>
      <c r="G9" s="86"/>
      <c r="H9" s="86"/>
      <c r="I9" s="86"/>
      <c r="J9" s="86"/>
      <c r="K9" s="88">
        <f t="shared" ref="K9:K26" si="0">SUM(C9:J9)</f>
        <v>1.3900462962962962E-2</v>
      </c>
    </row>
    <row r="10" spans="2:11" x14ac:dyDescent="0.25">
      <c r="B10" s="8" t="s">
        <v>8</v>
      </c>
      <c r="C10" s="86">
        <v>4.6412037037037038E-3</v>
      </c>
      <c r="D10" s="86">
        <v>8.1018518518518516E-4</v>
      </c>
      <c r="E10" s="86"/>
      <c r="F10" s="86"/>
      <c r="G10" s="86"/>
      <c r="H10" s="86"/>
      <c r="I10" s="86"/>
      <c r="J10" s="86"/>
      <c r="K10" s="88">
        <f t="shared" si="0"/>
        <v>5.4513888888888893E-3</v>
      </c>
    </row>
    <row r="11" spans="2:11" x14ac:dyDescent="0.25">
      <c r="B11" s="8" t="s">
        <v>26</v>
      </c>
      <c r="C11" s="86"/>
      <c r="D11" s="86"/>
      <c r="E11" s="86"/>
      <c r="F11" s="86"/>
      <c r="G11" s="86"/>
      <c r="H11" s="86"/>
      <c r="I11" s="86"/>
      <c r="J11" s="86"/>
      <c r="K11" s="88"/>
    </row>
    <row r="12" spans="2:11" x14ac:dyDescent="0.25">
      <c r="B12" s="8" t="s">
        <v>3</v>
      </c>
      <c r="C12" s="86">
        <v>8.6458333333333352E-3</v>
      </c>
      <c r="D12" s="86"/>
      <c r="E12" s="86"/>
      <c r="F12" s="86"/>
      <c r="G12" s="86"/>
      <c r="H12" s="86"/>
      <c r="I12" s="86"/>
      <c r="J12" s="86"/>
      <c r="K12" s="88">
        <f t="shared" si="0"/>
        <v>8.6458333333333352E-3</v>
      </c>
    </row>
    <row r="13" spans="2:11" x14ac:dyDescent="0.25">
      <c r="B13" s="8" t="s">
        <v>7</v>
      </c>
      <c r="C13" s="86">
        <v>8.0787037037037025E-3</v>
      </c>
      <c r="D13" s="86">
        <v>1.8518518518518518E-4</v>
      </c>
      <c r="E13" s="86"/>
      <c r="F13" s="86"/>
      <c r="G13" s="86"/>
      <c r="H13" s="86"/>
      <c r="I13" s="86"/>
      <c r="J13" s="86">
        <v>1.8518518518518518E-4</v>
      </c>
      <c r="K13" s="88">
        <f t="shared" si="0"/>
        <v>8.4490740740740741E-3</v>
      </c>
    </row>
    <row r="14" spans="2:11" x14ac:dyDescent="0.25">
      <c r="B14" s="8" t="s">
        <v>2</v>
      </c>
      <c r="C14" s="86"/>
      <c r="D14" s="86"/>
      <c r="E14" s="86"/>
      <c r="F14" s="86"/>
      <c r="G14" s="86"/>
      <c r="H14" s="86"/>
      <c r="I14" s="86"/>
      <c r="J14" s="86"/>
      <c r="K14" s="88"/>
    </row>
    <row r="15" spans="2:11" x14ac:dyDescent="0.25">
      <c r="B15" s="8" t="s">
        <v>9</v>
      </c>
      <c r="C15" s="86">
        <v>1.5081018518518518E-2</v>
      </c>
      <c r="D15" s="86">
        <v>5.2314814814814811E-3</v>
      </c>
      <c r="E15" s="86">
        <v>1.4699074074074074E-3</v>
      </c>
      <c r="F15" s="86">
        <v>2.3148148148148147E-3</v>
      </c>
      <c r="G15" s="86">
        <v>2.4421296296296296E-3</v>
      </c>
      <c r="H15" s="86"/>
      <c r="I15" s="86"/>
      <c r="J15" s="86"/>
      <c r="K15" s="88">
        <f t="shared" si="0"/>
        <v>2.6539351851851849E-2</v>
      </c>
    </row>
    <row r="16" spans="2:11" x14ac:dyDescent="0.25">
      <c r="B16" s="8" t="s">
        <v>1</v>
      </c>
      <c r="C16" s="86">
        <v>1.3750000000000002E-2</v>
      </c>
      <c r="D16" s="86"/>
      <c r="E16" s="86"/>
      <c r="F16" s="86"/>
      <c r="G16" s="86"/>
      <c r="H16" s="86"/>
      <c r="I16" s="86"/>
      <c r="J16" s="86"/>
      <c r="K16" s="88">
        <f t="shared" si="0"/>
        <v>1.3750000000000002E-2</v>
      </c>
    </row>
    <row r="17" spans="2:11" x14ac:dyDescent="0.25">
      <c r="B17" s="8" t="s">
        <v>27</v>
      </c>
      <c r="C17" s="86">
        <v>8.1481481481481492E-3</v>
      </c>
      <c r="D17" s="86"/>
      <c r="E17" s="86"/>
      <c r="F17" s="86">
        <v>2.0949074074074073E-3</v>
      </c>
      <c r="G17" s="86"/>
      <c r="H17" s="86"/>
      <c r="I17" s="86"/>
      <c r="J17" s="86"/>
      <c r="K17" s="88">
        <f t="shared" si="0"/>
        <v>1.0243055555555557E-2</v>
      </c>
    </row>
    <row r="18" spans="2:11" x14ac:dyDescent="0.25">
      <c r="B18" s="8" t="s">
        <v>16</v>
      </c>
      <c r="C18" s="86"/>
      <c r="D18" s="86"/>
      <c r="E18" s="86"/>
      <c r="F18" s="86"/>
      <c r="G18" s="86"/>
      <c r="H18" s="86"/>
      <c r="I18" s="86"/>
      <c r="J18" s="86"/>
      <c r="K18" s="88"/>
    </row>
    <row r="19" spans="2:11" x14ac:dyDescent="0.25">
      <c r="B19" s="8" t="s">
        <v>4</v>
      </c>
      <c r="C19" s="86">
        <v>1.3993055555555554E-2</v>
      </c>
      <c r="D19" s="86"/>
      <c r="E19" s="86"/>
      <c r="F19" s="86"/>
      <c r="G19" s="86"/>
      <c r="H19" s="86"/>
      <c r="I19" s="86"/>
      <c r="J19" s="86"/>
      <c r="K19" s="88">
        <f t="shared" si="0"/>
        <v>1.3993055555555554E-2</v>
      </c>
    </row>
    <row r="20" spans="2:11" x14ac:dyDescent="0.25">
      <c r="B20" s="8" t="s">
        <v>14</v>
      </c>
      <c r="C20" s="86"/>
      <c r="D20" s="86"/>
      <c r="E20" s="86"/>
      <c r="F20" s="86">
        <v>1.712962962962963E-3</v>
      </c>
      <c r="G20" s="86"/>
      <c r="H20" s="86"/>
      <c r="I20" s="86"/>
      <c r="J20" s="86"/>
      <c r="K20" s="88">
        <f t="shared" si="0"/>
        <v>1.712962962962963E-3</v>
      </c>
    </row>
    <row r="21" spans="2:11" x14ac:dyDescent="0.25">
      <c r="B21" s="8" t="s">
        <v>11</v>
      </c>
      <c r="C21" s="86">
        <v>0.16111111111111107</v>
      </c>
      <c r="D21" s="86">
        <v>2.0023148148148148E-3</v>
      </c>
      <c r="E21" s="86"/>
      <c r="F21" s="86">
        <v>3.5300925925925925E-3</v>
      </c>
      <c r="G21" s="86">
        <v>1.4699074074074074E-3</v>
      </c>
      <c r="H21" s="86"/>
      <c r="I21" s="86"/>
      <c r="J21" s="86">
        <v>1.4930555555555556E-3</v>
      </c>
      <c r="K21" s="88">
        <f t="shared" si="0"/>
        <v>0.16960648148148144</v>
      </c>
    </row>
    <row r="22" spans="2:11" x14ac:dyDescent="0.25">
      <c r="B22" s="8" t="s">
        <v>15</v>
      </c>
      <c r="C22" s="86">
        <v>6.736111111111112E-3</v>
      </c>
      <c r="D22" s="86"/>
      <c r="E22" s="86"/>
      <c r="F22" s="86">
        <v>1.9097222222222224E-3</v>
      </c>
      <c r="G22" s="86"/>
      <c r="H22" s="86"/>
      <c r="I22" s="86"/>
      <c r="J22" s="86"/>
      <c r="K22" s="88">
        <f t="shared" si="0"/>
        <v>8.6458333333333352E-3</v>
      </c>
    </row>
    <row r="23" spans="2:11" x14ac:dyDescent="0.25">
      <c r="B23" s="8" t="s">
        <v>94</v>
      </c>
      <c r="C23" s="86">
        <v>3.1979166666666663E-2</v>
      </c>
      <c r="D23" s="86"/>
      <c r="E23" s="86"/>
      <c r="F23" s="86"/>
      <c r="G23" s="86"/>
      <c r="H23" s="86"/>
      <c r="I23" s="86"/>
      <c r="J23" s="86"/>
      <c r="K23" s="88">
        <f t="shared" si="0"/>
        <v>3.1979166666666663E-2</v>
      </c>
    </row>
    <row r="24" spans="2:11" x14ac:dyDescent="0.25">
      <c r="B24" s="8" t="s">
        <v>12</v>
      </c>
      <c r="C24" s="86">
        <v>3.7268518518518514E-3</v>
      </c>
      <c r="D24" s="86"/>
      <c r="E24" s="86"/>
      <c r="F24" s="86"/>
      <c r="G24" s="86"/>
      <c r="H24" s="86"/>
      <c r="I24" s="86"/>
      <c r="J24" s="86"/>
      <c r="K24" s="88">
        <f t="shared" si="0"/>
        <v>3.7268518518518514E-3</v>
      </c>
    </row>
    <row r="25" spans="2:11" x14ac:dyDescent="0.25">
      <c r="B25" s="8" t="s">
        <v>5</v>
      </c>
      <c r="C25" s="86">
        <v>2.8472222222222223E-3</v>
      </c>
      <c r="D25" s="86"/>
      <c r="E25" s="86"/>
      <c r="F25" s="86"/>
      <c r="G25" s="86">
        <v>3.0787037037037033E-3</v>
      </c>
      <c r="H25" s="86"/>
      <c r="I25" s="86"/>
      <c r="J25" s="86"/>
      <c r="K25" s="88">
        <f t="shared" si="0"/>
        <v>5.9259259259259256E-3</v>
      </c>
    </row>
    <row r="26" spans="2:11" x14ac:dyDescent="0.25">
      <c r="B26" s="8" t="s">
        <v>6</v>
      </c>
      <c r="C26" s="86">
        <v>7.5925925925925926E-3</v>
      </c>
      <c r="D26" s="86"/>
      <c r="E26" s="86"/>
      <c r="F26" s="86"/>
      <c r="G26" s="86"/>
      <c r="H26" s="86"/>
      <c r="I26" s="86"/>
      <c r="J26" s="86"/>
      <c r="K26" s="88">
        <f t="shared" si="0"/>
        <v>7.5925925925925926E-3</v>
      </c>
    </row>
    <row r="27" spans="2:11" x14ac:dyDescent="0.25">
      <c r="B27" s="8" t="s">
        <v>108</v>
      </c>
      <c r="C27" s="86"/>
      <c r="D27" s="86"/>
      <c r="E27" s="86"/>
      <c r="F27" s="86"/>
      <c r="G27" s="86"/>
      <c r="H27" s="86"/>
      <c r="I27" s="86"/>
      <c r="J27" s="86"/>
      <c r="K27" s="88"/>
    </row>
    <row r="28" spans="2:11" x14ac:dyDescent="0.25">
      <c r="B28" s="8" t="s">
        <v>17</v>
      </c>
      <c r="C28" s="86"/>
      <c r="D28" s="86"/>
      <c r="E28" s="86"/>
      <c r="F28" s="86"/>
      <c r="G28" s="86"/>
      <c r="H28" s="86"/>
      <c r="I28" s="86"/>
      <c r="J28" s="86"/>
      <c r="K28" s="88"/>
    </row>
    <row r="29" spans="2:11" x14ac:dyDescent="0.25">
      <c r="B29" s="8"/>
      <c r="C29" s="90"/>
      <c r="D29" s="90"/>
      <c r="E29" s="91"/>
      <c r="F29" s="91"/>
      <c r="G29" s="91"/>
      <c r="H29" s="91"/>
      <c r="I29" s="90"/>
      <c r="J29" s="90"/>
      <c r="K29" s="96"/>
    </row>
    <row r="30" spans="2:11" x14ac:dyDescent="0.25">
      <c r="B30" s="53" t="s">
        <v>29</v>
      </c>
      <c r="C30" s="92">
        <f>SUM(C7:C28)</f>
        <v>0.29789351851851847</v>
      </c>
      <c r="D30" s="92">
        <f>SUM(D7:D28)</f>
        <v>1.0567129629629628E-2</v>
      </c>
      <c r="E30" s="92">
        <f>E15</f>
        <v>1.4699074074074074E-3</v>
      </c>
      <c r="F30" s="92">
        <f t="shared" ref="F30:G30" si="1">SUM(F7:F28)</f>
        <v>1.15625E-2</v>
      </c>
      <c r="G30" s="92">
        <f t="shared" si="1"/>
        <v>6.9907407407407401E-3</v>
      </c>
      <c r="H30" s="92"/>
      <c r="I30" s="92"/>
      <c r="J30" s="92">
        <f>SUM(J7:J28)</f>
        <v>1.6782407407407408E-3</v>
      </c>
      <c r="K30" s="93">
        <f t="shared" ref="K30" si="2">SUM(K7:K28)</f>
        <v>0.330162037037037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07" t="s">
        <v>83</v>
      </c>
      <c r="C32" s="208"/>
      <c r="D32" s="208"/>
      <c r="E32" s="208"/>
      <c r="F32" s="208"/>
      <c r="G32" s="208"/>
      <c r="H32" s="208"/>
      <c r="I32" s="208"/>
      <c r="J32" s="208"/>
      <c r="K32" s="209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&amp;R52</oddHeader>
  </headerFooter>
  <rowBreaks count="1" manualBreakCount="1">
    <brk id="32" max="16383" man="1"/>
  </rowBreaks>
  <colBreaks count="1" manualBreakCount="1">
    <brk id="11" max="1048575" man="1"/>
  </colBreaks>
  <ignoredErrors>
    <ignoredError sqref="E30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="110" zoomScaleNormal="110" zoomScaleSheetLayoutView="100" zoomScalePageLayoutView="110" workbookViewId="0">
      <selection activeCell="L7" sqref="L7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72" t="s">
        <v>122</v>
      </c>
      <c r="C3" s="173"/>
      <c r="D3" s="173"/>
      <c r="E3" s="173"/>
      <c r="F3" s="173"/>
      <c r="G3" s="173"/>
      <c r="H3" s="173"/>
      <c r="I3" s="173"/>
      <c r="J3" s="173"/>
      <c r="K3" s="174"/>
    </row>
    <row r="4" spans="2:11" x14ac:dyDescent="0.25">
      <c r="B4" s="175" t="s">
        <v>131</v>
      </c>
      <c r="C4" s="176"/>
      <c r="D4" s="176"/>
      <c r="E4" s="176"/>
      <c r="F4" s="176"/>
      <c r="G4" s="176"/>
      <c r="H4" s="176"/>
      <c r="I4" s="176"/>
      <c r="J4" s="176"/>
      <c r="K4" s="177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2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2" t="s">
        <v>24</v>
      </c>
    </row>
    <row r="7" spans="2:11" x14ac:dyDescent="0.25">
      <c r="B7" s="8" t="s">
        <v>10</v>
      </c>
      <c r="C7" s="86"/>
      <c r="D7" s="86"/>
      <c r="E7" s="87"/>
      <c r="F7" s="86"/>
      <c r="G7" s="86"/>
      <c r="H7" s="86"/>
      <c r="I7" s="86"/>
      <c r="J7" s="86"/>
      <c r="K7" s="88"/>
    </row>
    <row r="8" spans="2:11" x14ac:dyDescent="0.25">
      <c r="B8" s="8" t="s">
        <v>13</v>
      </c>
      <c r="C8" s="86"/>
      <c r="D8" s="86"/>
      <c r="E8" s="86"/>
      <c r="F8" s="86"/>
      <c r="G8" s="86"/>
      <c r="H8" s="86"/>
      <c r="I8" s="86"/>
      <c r="J8" s="86"/>
      <c r="K8" s="88"/>
    </row>
    <row r="9" spans="2:11" x14ac:dyDescent="0.25">
      <c r="B9" s="8" t="s">
        <v>0</v>
      </c>
      <c r="C9" s="86"/>
      <c r="D9" s="86"/>
      <c r="E9" s="86"/>
      <c r="F9" s="86"/>
      <c r="G9" s="86"/>
      <c r="H9" s="86"/>
      <c r="I9" s="86"/>
      <c r="J9" s="86"/>
      <c r="K9" s="88"/>
    </row>
    <row r="10" spans="2:11" x14ac:dyDescent="0.25">
      <c r="B10" s="8" t="s">
        <v>8</v>
      </c>
      <c r="C10" s="86"/>
      <c r="D10" s="86"/>
      <c r="E10" s="86"/>
      <c r="F10" s="86"/>
      <c r="G10" s="86"/>
      <c r="H10" s="86"/>
      <c r="I10" s="86"/>
      <c r="J10" s="86"/>
      <c r="K10" s="88"/>
    </row>
    <row r="11" spans="2:11" x14ac:dyDescent="0.25">
      <c r="B11" s="8" t="s">
        <v>26</v>
      </c>
      <c r="C11" s="86"/>
      <c r="D11" s="86"/>
      <c r="E11" s="86"/>
      <c r="F11" s="86"/>
      <c r="G11" s="86"/>
      <c r="H11" s="86"/>
      <c r="I11" s="86"/>
      <c r="J11" s="86"/>
      <c r="K11" s="88"/>
    </row>
    <row r="12" spans="2:11" x14ac:dyDescent="0.25">
      <c r="B12" s="8" t="s">
        <v>3</v>
      </c>
      <c r="C12" s="86"/>
      <c r="D12" s="86"/>
      <c r="E12" s="86"/>
      <c r="F12" s="86"/>
      <c r="G12" s="86"/>
      <c r="H12" s="86"/>
      <c r="I12" s="86"/>
      <c r="J12" s="86"/>
      <c r="K12" s="88"/>
    </row>
    <row r="13" spans="2:11" x14ac:dyDescent="0.25">
      <c r="B13" s="8" t="s">
        <v>7</v>
      </c>
      <c r="C13" s="86"/>
      <c r="D13" s="86"/>
      <c r="E13" s="86"/>
      <c r="F13" s="86"/>
      <c r="G13" s="86"/>
      <c r="H13" s="86"/>
      <c r="I13" s="86"/>
      <c r="J13" s="86"/>
      <c r="K13" s="88"/>
    </row>
    <row r="14" spans="2:11" x14ac:dyDescent="0.25">
      <c r="B14" s="8" t="s">
        <v>2</v>
      </c>
      <c r="C14" s="86"/>
      <c r="D14" s="86"/>
      <c r="E14" s="86"/>
      <c r="F14" s="86"/>
      <c r="G14" s="86"/>
      <c r="H14" s="86"/>
      <c r="I14" s="86"/>
      <c r="J14" s="86"/>
      <c r="K14" s="88"/>
    </row>
    <row r="15" spans="2:11" x14ac:dyDescent="0.25">
      <c r="B15" s="8" t="s">
        <v>9</v>
      </c>
      <c r="C15" s="86"/>
      <c r="D15" s="86"/>
      <c r="E15" s="86"/>
      <c r="F15" s="86"/>
      <c r="G15" s="86"/>
      <c r="H15" s="86"/>
      <c r="I15" s="86"/>
      <c r="J15" s="86"/>
      <c r="K15" s="88"/>
    </row>
    <row r="16" spans="2:11" x14ac:dyDescent="0.25">
      <c r="B16" s="8" t="s">
        <v>1</v>
      </c>
      <c r="C16" s="86"/>
      <c r="D16" s="86"/>
      <c r="E16" s="86"/>
      <c r="F16" s="86"/>
      <c r="G16" s="86"/>
      <c r="H16" s="86"/>
      <c r="I16" s="86"/>
      <c r="J16" s="86"/>
      <c r="K16" s="88"/>
    </row>
    <row r="17" spans="2:11" x14ac:dyDescent="0.25">
      <c r="B17" s="8" t="s">
        <v>27</v>
      </c>
      <c r="C17" s="86"/>
      <c r="D17" s="86"/>
      <c r="E17" s="86"/>
      <c r="F17" s="86"/>
      <c r="G17" s="86"/>
      <c r="H17" s="86"/>
      <c r="I17" s="86"/>
      <c r="J17" s="86"/>
      <c r="K17" s="88"/>
    </row>
    <row r="18" spans="2:11" x14ac:dyDescent="0.25">
      <c r="B18" s="8" t="s">
        <v>16</v>
      </c>
      <c r="C18" s="86"/>
      <c r="D18" s="86"/>
      <c r="E18" s="86"/>
      <c r="F18" s="86"/>
      <c r="G18" s="86"/>
      <c r="H18" s="86"/>
      <c r="I18" s="86"/>
      <c r="J18" s="86"/>
      <c r="K18" s="88"/>
    </row>
    <row r="19" spans="2:11" x14ac:dyDescent="0.25">
      <c r="B19" s="8" t="s">
        <v>4</v>
      </c>
      <c r="C19" s="86"/>
      <c r="D19" s="86"/>
      <c r="E19" s="86"/>
      <c r="F19" s="86"/>
      <c r="G19" s="86"/>
      <c r="H19" s="86"/>
      <c r="I19" s="86"/>
      <c r="J19" s="86"/>
      <c r="K19" s="88"/>
    </row>
    <row r="20" spans="2:11" x14ac:dyDescent="0.25">
      <c r="B20" s="8" t="s">
        <v>14</v>
      </c>
      <c r="C20" s="86"/>
      <c r="D20" s="86"/>
      <c r="E20" s="86"/>
      <c r="F20" s="86"/>
      <c r="G20" s="86"/>
      <c r="H20" s="86"/>
      <c r="I20" s="86"/>
      <c r="J20" s="86"/>
      <c r="K20" s="88"/>
    </row>
    <row r="21" spans="2:11" x14ac:dyDescent="0.25">
      <c r="B21" s="8" t="s">
        <v>11</v>
      </c>
      <c r="C21" s="86"/>
      <c r="D21" s="86"/>
      <c r="E21" s="86"/>
      <c r="F21" s="86"/>
      <c r="G21" s="86"/>
      <c r="H21" s="86"/>
      <c r="I21" s="86"/>
      <c r="J21" s="86"/>
      <c r="K21" s="88"/>
    </row>
    <row r="22" spans="2:11" x14ac:dyDescent="0.25">
      <c r="B22" s="8" t="s">
        <v>15</v>
      </c>
      <c r="C22" s="86"/>
      <c r="D22" s="86"/>
      <c r="E22" s="86"/>
      <c r="F22" s="86"/>
      <c r="G22" s="86"/>
      <c r="H22" s="86"/>
      <c r="I22" s="86"/>
      <c r="J22" s="86"/>
      <c r="K22" s="88"/>
    </row>
    <row r="23" spans="2:11" x14ac:dyDescent="0.25">
      <c r="B23" s="8" t="s">
        <v>94</v>
      </c>
      <c r="C23" s="86"/>
      <c r="D23" s="86"/>
      <c r="E23" s="86"/>
      <c r="F23" s="86"/>
      <c r="G23" s="86"/>
      <c r="H23" s="86"/>
      <c r="I23" s="86"/>
      <c r="J23" s="86"/>
      <c r="K23" s="88"/>
    </row>
    <row r="24" spans="2:11" x14ac:dyDescent="0.25">
      <c r="B24" s="8" t="s">
        <v>12</v>
      </c>
      <c r="C24" s="86"/>
      <c r="D24" s="86"/>
      <c r="E24" s="86"/>
      <c r="F24" s="86"/>
      <c r="G24" s="86"/>
      <c r="H24" s="86"/>
      <c r="I24" s="86"/>
      <c r="J24" s="86"/>
      <c r="K24" s="88"/>
    </row>
    <row r="25" spans="2:11" x14ac:dyDescent="0.25">
      <c r="B25" s="8" t="s">
        <v>5</v>
      </c>
      <c r="C25" s="86"/>
      <c r="D25" s="86"/>
      <c r="E25" s="86"/>
      <c r="F25" s="86"/>
      <c r="G25" s="86"/>
      <c r="H25" s="86"/>
      <c r="I25" s="86"/>
      <c r="J25" s="86"/>
      <c r="K25" s="88"/>
    </row>
    <row r="26" spans="2:11" x14ac:dyDescent="0.25">
      <c r="B26" s="8" t="s">
        <v>6</v>
      </c>
      <c r="C26" s="86"/>
      <c r="D26" s="86"/>
      <c r="E26" s="86"/>
      <c r="F26" s="86"/>
      <c r="G26" s="86"/>
      <c r="H26" s="86"/>
      <c r="I26" s="86"/>
      <c r="J26" s="86"/>
      <c r="K26" s="88"/>
    </row>
    <row r="27" spans="2:11" x14ac:dyDescent="0.25">
      <c r="B27" s="8" t="s">
        <v>108</v>
      </c>
      <c r="C27" s="86"/>
      <c r="D27" s="86"/>
      <c r="E27" s="86"/>
      <c r="F27" s="86"/>
      <c r="G27" s="86"/>
      <c r="H27" s="86"/>
      <c r="I27" s="86"/>
      <c r="J27" s="86"/>
      <c r="K27" s="88"/>
    </row>
    <row r="28" spans="2:11" x14ac:dyDescent="0.25">
      <c r="B28" s="8" t="s">
        <v>17</v>
      </c>
      <c r="C28" s="86"/>
      <c r="D28" s="86"/>
      <c r="E28" s="86"/>
      <c r="F28" s="86"/>
      <c r="G28" s="86"/>
      <c r="H28" s="86"/>
      <c r="I28" s="86"/>
      <c r="J28" s="86"/>
      <c r="K28" s="88"/>
    </row>
    <row r="29" spans="2:11" x14ac:dyDescent="0.25">
      <c r="B29" s="8"/>
      <c r="C29" s="90"/>
      <c r="D29" s="90"/>
      <c r="E29" s="91"/>
      <c r="F29" s="91"/>
      <c r="G29" s="91"/>
      <c r="H29" s="91"/>
      <c r="I29" s="90"/>
      <c r="J29" s="90"/>
      <c r="K29" s="96"/>
    </row>
    <row r="30" spans="2:11" x14ac:dyDescent="0.25">
      <c r="B30" s="53" t="s">
        <v>29</v>
      </c>
      <c r="C30" s="92"/>
      <c r="D30" s="92"/>
      <c r="E30" s="92"/>
      <c r="F30" s="92"/>
      <c r="G30" s="92"/>
      <c r="H30" s="92"/>
      <c r="I30" s="92"/>
      <c r="J30" s="86"/>
      <c r="K30" s="93"/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07" t="s">
        <v>83</v>
      </c>
      <c r="C32" s="208"/>
      <c r="D32" s="208"/>
      <c r="E32" s="208"/>
      <c r="F32" s="208"/>
      <c r="G32" s="208"/>
      <c r="H32" s="208"/>
      <c r="I32" s="208"/>
      <c r="J32" s="208"/>
      <c r="K32" s="209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&amp;R54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="110" zoomScaleNormal="110" zoomScaleSheetLayoutView="100" zoomScalePageLayoutView="110" workbookViewId="0">
      <selection activeCell="L7" sqref="L7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72" t="s">
        <v>123</v>
      </c>
      <c r="C3" s="173"/>
      <c r="D3" s="173"/>
      <c r="E3" s="173"/>
      <c r="F3" s="173"/>
      <c r="G3" s="173"/>
      <c r="H3" s="173"/>
      <c r="I3" s="173"/>
      <c r="J3" s="173"/>
      <c r="K3" s="174"/>
    </row>
    <row r="4" spans="2:11" x14ac:dyDescent="0.25">
      <c r="B4" s="175" t="s">
        <v>131</v>
      </c>
      <c r="C4" s="176"/>
      <c r="D4" s="176"/>
      <c r="E4" s="176"/>
      <c r="F4" s="176"/>
      <c r="G4" s="176"/>
      <c r="H4" s="176"/>
      <c r="I4" s="176"/>
      <c r="J4" s="176"/>
      <c r="K4" s="177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2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2" t="s">
        <v>24</v>
      </c>
    </row>
    <row r="7" spans="2:11" x14ac:dyDescent="0.25">
      <c r="B7" s="8" t="s">
        <v>10</v>
      </c>
      <c r="C7" s="86"/>
      <c r="D7" s="86"/>
      <c r="E7" s="86"/>
      <c r="F7" s="86"/>
      <c r="G7" s="86"/>
      <c r="H7" s="86"/>
      <c r="I7" s="86"/>
      <c r="J7" s="86"/>
      <c r="K7" s="88"/>
    </row>
    <row r="8" spans="2:11" x14ac:dyDescent="0.25">
      <c r="B8" s="8" t="s">
        <v>13</v>
      </c>
      <c r="C8" s="86"/>
      <c r="D8" s="86"/>
      <c r="E8" s="86"/>
      <c r="F8" s="86"/>
      <c r="G8" s="86"/>
      <c r="H8" s="86"/>
      <c r="I8" s="86"/>
      <c r="J8" s="86"/>
      <c r="K8" s="88"/>
    </row>
    <row r="9" spans="2:11" x14ac:dyDescent="0.25">
      <c r="B9" s="8" t="s">
        <v>0</v>
      </c>
      <c r="C9" s="86"/>
      <c r="D9" s="86"/>
      <c r="E9" s="86"/>
      <c r="F9" s="86"/>
      <c r="G9" s="86"/>
      <c r="H9" s="86"/>
      <c r="I9" s="86"/>
      <c r="J9" s="86"/>
      <c r="K9" s="88"/>
    </row>
    <row r="10" spans="2:11" x14ac:dyDescent="0.25">
      <c r="B10" s="8" t="s">
        <v>8</v>
      </c>
      <c r="C10" s="86"/>
      <c r="D10" s="86"/>
      <c r="E10" s="86"/>
      <c r="F10" s="86"/>
      <c r="G10" s="86"/>
      <c r="H10" s="86"/>
      <c r="I10" s="86"/>
      <c r="J10" s="86"/>
      <c r="K10" s="88"/>
    </row>
    <row r="11" spans="2:11" x14ac:dyDescent="0.25">
      <c r="B11" s="8" t="s">
        <v>26</v>
      </c>
      <c r="C11" s="86"/>
      <c r="D11" s="86"/>
      <c r="E11" s="86"/>
      <c r="F11" s="86"/>
      <c r="G11" s="86"/>
      <c r="H11" s="86"/>
      <c r="I11" s="86"/>
      <c r="J11" s="86"/>
      <c r="K11" s="88"/>
    </row>
    <row r="12" spans="2:11" x14ac:dyDescent="0.25">
      <c r="B12" s="8" t="s">
        <v>3</v>
      </c>
      <c r="C12" s="86"/>
      <c r="D12" s="86"/>
      <c r="E12" s="86"/>
      <c r="F12" s="86"/>
      <c r="G12" s="86"/>
      <c r="H12" s="86"/>
      <c r="I12" s="86"/>
      <c r="J12" s="86"/>
      <c r="K12" s="88"/>
    </row>
    <row r="13" spans="2:11" x14ac:dyDescent="0.25">
      <c r="B13" s="8" t="s">
        <v>7</v>
      </c>
      <c r="C13" s="86"/>
      <c r="D13" s="86"/>
      <c r="E13" s="86"/>
      <c r="F13" s="86"/>
      <c r="G13" s="86"/>
      <c r="H13" s="86"/>
      <c r="I13" s="86"/>
      <c r="J13" s="86"/>
      <c r="K13" s="88"/>
    </row>
    <row r="14" spans="2:11" x14ac:dyDescent="0.25">
      <c r="B14" s="8" t="s">
        <v>2</v>
      </c>
      <c r="C14" s="86"/>
      <c r="D14" s="86"/>
      <c r="E14" s="86"/>
      <c r="F14" s="86"/>
      <c r="G14" s="86"/>
      <c r="H14" s="86"/>
      <c r="I14" s="86"/>
      <c r="J14" s="86"/>
      <c r="K14" s="88"/>
    </row>
    <row r="15" spans="2:11" x14ac:dyDescent="0.25">
      <c r="B15" s="8" t="s">
        <v>9</v>
      </c>
      <c r="C15" s="86"/>
      <c r="D15" s="86">
        <v>1.3425925925925927E-3</v>
      </c>
      <c r="E15" s="86"/>
      <c r="F15" s="86"/>
      <c r="G15" s="86"/>
      <c r="H15" s="86"/>
      <c r="I15" s="86"/>
      <c r="J15" s="86"/>
      <c r="K15" s="88">
        <f>D15</f>
        <v>1.3425925925925927E-3</v>
      </c>
    </row>
    <row r="16" spans="2:11" x14ac:dyDescent="0.25">
      <c r="B16" s="8" t="s">
        <v>1</v>
      </c>
      <c r="C16" s="86"/>
      <c r="D16" s="86"/>
      <c r="E16" s="86"/>
      <c r="F16" s="86"/>
      <c r="G16" s="86"/>
      <c r="H16" s="86"/>
      <c r="I16" s="86"/>
      <c r="J16" s="86"/>
      <c r="K16" s="88"/>
    </row>
    <row r="17" spans="2:11" x14ac:dyDescent="0.25">
      <c r="B17" s="8" t="s">
        <v>27</v>
      </c>
      <c r="C17" s="86"/>
      <c r="D17" s="86"/>
      <c r="E17" s="86"/>
      <c r="F17" s="86"/>
      <c r="G17" s="86"/>
      <c r="H17" s="86"/>
      <c r="I17" s="86"/>
      <c r="J17" s="86"/>
      <c r="K17" s="88"/>
    </row>
    <row r="18" spans="2:11" x14ac:dyDescent="0.25">
      <c r="B18" s="8" t="s">
        <v>16</v>
      </c>
      <c r="C18" s="86"/>
      <c r="D18" s="86"/>
      <c r="E18" s="86"/>
      <c r="F18" s="86"/>
      <c r="G18" s="86"/>
      <c r="H18" s="86"/>
      <c r="I18" s="86"/>
      <c r="J18" s="86"/>
      <c r="K18" s="88"/>
    </row>
    <row r="19" spans="2:11" x14ac:dyDescent="0.25">
      <c r="B19" s="8" t="s">
        <v>4</v>
      </c>
      <c r="C19" s="86"/>
      <c r="D19" s="86"/>
      <c r="E19" s="86"/>
      <c r="F19" s="86"/>
      <c r="G19" s="86"/>
      <c r="H19" s="86"/>
      <c r="I19" s="86"/>
      <c r="J19" s="86"/>
      <c r="K19" s="88"/>
    </row>
    <row r="20" spans="2:11" x14ac:dyDescent="0.25">
      <c r="B20" s="8" t="s">
        <v>14</v>
      </c>
      <c r="C20" s="86"/>
      <c r="D20" s="86"/>
      <c r="E20" s="86"/>
      <c r="F20" s="86"/>
      <c r="G20" s="86"/>
      <c r="H20" s="86"/>
      <c r="I20" s="86"/>
      <c r="J20" s="86"/>
      <c r="K20" s="88"/>
    </row>
    <row r="21" spans="2:11" x14ac:dyDescent="0.25">
      <c r="B21" s="8" t="s">
        <v>11</v>
      </c>
      <c r="C21" s="86"/>
      <c r="D21" s="86">
        <v>1.435185185185185E-3</v>
      </c>
      <c r="E21" s="86"/>
      <c r="F21" s="86"/>
      <c r="G21" s="86"/>
      <c r="H21" s="86"/>
      <c r="I21" s="86"/>
      <c r="J21" s="86"/>
      <c r="K21" s="88">
        <f>J21+I21+H21+G21+F21+E21+D21+C21</f>
        <v>1.435185185185185E-3</v>
      </c>
    </row>
    <row r="22" spans="2:11" x14ac:dyDescent="0.25">
      <c r="B22" s="8" t="s">
        <v>15</v>
      </c>
      <c r="C22" s="86"/>
      <c r="D22" s="86"/>
      <c r="E22" s="86"/>
      <c r="F22" s="86"/>
      <c r="G22" s="86"/>
      <c r="H22" s="86"/>
      <c r="I22" s="86"/>
      <c r="J22" s="86"/>
      <c r="K22" s="88"/>
    </row>
    <row r="23" spans="2:11" x14ac:dyDescent="0.25">
      <c r="B23" s="8" t="s">
        <v>94</v>
      </c>
      <c r="C23" s="86"/>
      <c r="D23" s="86"/>
      <c r="E23" s="86"/>
      <c r="F23" s="86"/>
      <c r="G23" s="86"/>
      <c r="H23" s="86"/>
      <c r="I23" s="86"/>
      <c r="J23" s="86"/>
      <c r="K23" s="88"/>
    </row>
    <row r="24" spans="2:11" x14ac:dyDescent="0.25">
      <c r="B24" s="8" t="s">
        <v>12</v>
      </c>
      <c r="C24" s="86"/>
      <c r="D24" s="86"/>
      <c r="E24" s="86"/>
      <c r="F24" s="86"/>
      <c r="G24" s="86"/>
      <c r="H24" s="86"/>
      <c r="I24" s="86"/>
      <c r="J24" s="86"/>
      <c r="K24" s="88"/>
    </row>
    <row r="25" spans="2:11" x14ac:dyDescent="0.25">
      <c r="B25" s="8" t="s">
        <v>5</v>
      </c>
      <c r="C25" s="86"/>
      <c r="D25" s="86"/>
      <c r="E25" s="86"/>
      <c r="F25" s="86"/>
      <c r="G25" s="86"/>
      <c r="H25" s="86"/>
      <c r="I25" s="86"/>
      <c r="J25" s="86"/>
      <c r="K25" s="88"/>
    </row>
    <row r="26" spans="2:11" x14ac:dyDescent="0.25">
      <c r="B26" s="8" t="s">
        <v>6</v>
      </c>
      <c r="C26" s="86"/>
      <c r="D26" s="86"/>
      <c r="E26" s="86"/>
      <c r="F26" s="86"/>
      <c r="G26" s="86"/>
      <c r="H26" s="86"/>
      <c r="I26" s="86"/>
      <c r="J26" s="86"/>
      <c r="K26" s="88"/>
    </row>
    <row r="27" spans="2:11" x14ac:dyDescent="0.25">
      <c r="B27" s="8" t="s">
        <v>108</v>
      </c>
      <c r="C27" s="86"/>
      <c r="D27" s="86"/>
      <c r="E27" s="86"/>
      <c r="F27" s="86"/>
      <c r="G27" s="86"/>
      <c r="H27" s="86"/>
      <c r="I27" s="86"/>
      <c r="J27" s="86"/>
      <c r="K27" s="88"/>
    </row>
    <row r="28" spans="2:11" x14ac:dyDescent="0.25">
      <c r="B28" s="8" t="s">
        <v>17</v>
      </c>
      <c r="C28" s="86"/>
      <c r="D28" s="86"/>
      <c r="E28" s="86"/>
      <c r="F28" s="86"/>
      <c r="G28" s="86"/>
      <c r="H28" s="86"/>
      <c r="I28" s="86"/>
      <c r="J28" s="86"/>
      <c r="K28" s="88"/>
    </row>
    <row r="29" spans="2:11" x14ac:dyDescent="0.25">
      <c r="B29" s="53"/>
      <c r="C29" s="90"/>
      <c r="D29" s="90"/>
      <c r="E29" s="91"/>
      <c r="F29" s="91"/>
      <c r="G29" s="90"/>
      <c r="H29" s="90"/>
      <c r="I29" s="90"/>
      <c r="J29" s="90"/>
      <c r="K29" s="88"/>
    </row>
    <row r="30" spans="2:11" x14ac:dyDescent="0.25">
      <c r="B30" s="53" t="s">
        <v>29</v>
      </c>
      <c r="C30" s="92"/>
      <c r="D30" s="92">
        <f t="shared" ref="D30" si="0">SUM(D7:D28)</f>
        <v>2.7777777777777775E-3</v>
      </c>
      <c r="E30" s="92"/>
      <c r="F30" s="92"/>
      <c r="G30" s="92"/>
      <c r="H30" s="92"/>
      <c r="I30" s="92"/>
      <c r="J30" s="86"/>
      <c r="K30" s="93">
        <f>SUM(K7:K28)</f>
        <v>2.7777777777777775E-3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07" t="s">
        <v>83</v>
      </c>
      <c r="C32" s="208"/>
      <c r="D32" s="208"/>
      <c r="E32" s="208"/>
      <c r="F32" s="208"/>
      <c r="G32" s="208"/>
      <c r="H32" s="208"/>
      <c r="I32" s="208"/>
      <c r="J32" s="208"/>
      <c r="K32" s="209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&amp;R59</oddHeader>
  </headerFooter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="110" zoomScaleNormal="110" zoomScaleSheetLayoutView="100" zoomScalePageLayoutView="110" workbookViewId="0">
      <selection activeCell="L7" sqref="L7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44" t="s">
        <v>85</v>
      </c>
      <c r="C3" s="145"/>
      <c r="D3" s="145"/>
      <c r="E3" s="145"/>
      <c r="F3" s="146"/>
      <c r="G3" s="145"/>
      <c r="H3" s="146"/>
    </row>
    <row r="4" spans="2:8" s="1" customFormat="1" x14ac:dyDescent="0.25">
      <c r="B4" s="147" t="s">
        <v>131</v>
      </c>
      <c r="C4" s="148"/>
      <c r="D4" s="148"/>
      <c r="E4" s="148"/>
      <c r="F4" s="148"/>
      <c r="G4" s="148"/>
      <c r="H4" s="149"/>
    </row>
    <row r="5" spans="2:8" s="1" customFormat="1" x14ac:dyDescent="0.25">
      <c r="B5" s="2"/>
      <c r="C5" s="150" t="s">
        <v>36</v>
      </c>
      <c r="D5" s="148"/>
      <c r="E5" s="150" t="s">
        <v>37</v>
      </c>
      <c r="F5" s="165"/>
      <c r="G5" s="148" t="s">
        <v>38</v>
      </c>
      <c r="H5" s="149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100">
        <v>6.0185185185185179E-4</v>
      </c>
      <c r="D7" s="98">
        <f>C7/$C$30</f>
        <v>3.3326924309427649E-3</v>
      </c>
      <c r="E7" s="100"/>
      <c r="F7" s="98"/>
      <c r="G7" s="100">
        <f>E7+C7</f>
        <v>6.0185185185185179E-4</v>
      </c>
      <c r="H7" s="99">
        <f>G7/$G$30</f>
        <v>3.3326924309427649E-3</v>
      </c>
    </row>
    <row r="8" spans="2:8" s="1" customFormat="1" x14ac:dyDescent="0.25">
      <c r="B8" s="8" t="s">
        <v>13</v>
      </c>
      <c r="C8" s="100">
        <v>1.9328703703703704E-3</v>
      </c>
      <c r="D8" s="98">
        <f t="shared" ref="D8:D27" si="0">C8/$C$30</f>
        <v>1.0703069922450804E-2</v>
      </c>
      <c r="E8" s="100"/>
      <c r="F8" s="98"/>
      <c r="G8" s="100">
        <f t="shared" ref="G8:G27" si="1">E8+C8</f>
        <v>1.9328703703703704E-3</v>
      </c>
      <c r="H8" s="99">
        <f t="shared" ref="H8:H9" si="2">G8/$G$30</f>
        <v>1.0703069922450804E-2</v>
      </c>
    </row>
    <row r="9" spans="2:8" s="1" customFormat="1" x14ac:dyDescent="0.25">
      <c r="B9" s="8" t="s">
        <v>0</v>
      </c>
      <c r="C9" s="100">
        <v>2.6111111111111092E-2</v>
      </c>
      <c r="D9" s="98">
        <f t="shared" si="0"/>
        <v>0.14458757931167063</v>
      </c>
      <c r="E9" s="100"/>
      <c r="F9" s="98"/>
      <c r="G9" s="100">
        <f t="shared" si="1"/>
        <v>2.6111111111111092E-2</v>
      </c>
      <c r="H9" s="99">
        <f t="shared" si="2"/>
        <v>0.14458757931167063</v>
      </c>
    </row>
    <row r="10" spans="2:8" s="1" customFormat="1" x14ac:dyDescent="0.25">
      <c r="B10" s="8" t="s">
        <v>8</v>
      </c>
      <c r="C10" s="100">
        <v>4.9421296296296297E-3</v>
      </c>
      <c r="D10" s="98">
        <f t="shared" si="0"/>
        <v>2.7366532077164631E-2</v>
      </c>
      <c r="E10" s="100"/>
      <c r="F10" s="98"/>
      <c r="G10" s="100">
        <f t="shared" si="1"/>
        <v>4.9421296296296297E-3</v>
      </c>
      <c r="H10" s="99">
        <f>G10/$G$30</f>
        <v>2.7366532077164631E-2</v>
      </c>
    </row>
    <row r="11" spans="2:8" s="1" customFormat="1" x14ac:dyDescent="0.25">
      <c r="B11" s="8" t="s">
        <v>26</v>
      </c>
      <c r="C11" s="100">
        <v>5.0925925925925932E-4</v>
      </c>
      <c r="D11" s="98">
        <f t="shared" si="0"/>
        <v>2.8199705184900324E-3</v>
      </c>
      <c r="E11" s="100"/>
      <c r="F11" s="98"/>
      <c r="G11" s="100">
        <f t="shared" si="1"/>
        <v>5.0925925925925932E-4</v>
      </c>
      <c r="H11" s="99">
        <f>G11/$G$30</f>
        <v>2.8199705184900324E-3</v>
      </c>
    </row>
    <row r="12" spans="2:8" s="1" customFormat="1" x14ac:dyDescent="0.25">
      <c r="B12" s="8" t="s">
        <v>3</v>
      </c>
      <c r="C12" s="100">
        <v>3.8078703703703703E-3</v>
      </c>
      <c r="D12" s="98">
        <f t="shared" si="0"/>
        <v>2.1085688649618649E-2</v>
      </c>
      <c r="E12" s="100"/>
      <c r="F12" s="98"/>
      <c r="G12" s="100">
        <f t="shared" si="1"/>
        <v>3.8078703703703703E-3</v>
      </c>
      <c r="H12" s="99">
        <f t="shared" ref="H12:H27" si="3">G12/$G$30</f>
        <v>2.1085688649618649E-2</v>
      </c>
    </row>
    <row r="13" spans="2:8" s="1" customFormat="1" x14ac:dyDescent="0.25">
      <c r="B13" s="8" t="s">
        <v>7</v>
      </c>
      <c r="C13" s="100">
        <v>5.0578703703703706E-3</v>
      </c>
      <c r="D13" s="98">
        <f t="shared" si="0"/>
        <v>2.8007434467730546E-2</v>
      </c>
      <c r="E13" s="100"/>
      <c r="F13" s="98"/>
      <c r="G13" s="100">
        <f t="shared" si="1"/>
        <v>5.0578703703703706E-3</v>
      </c>
      <c r="H13" s="99">
        <f t="shared" si="3"/>
        <v>2.8007434467730546E-2</v>
      </c>
    </row>
    <row r="14" spans="2:8" s="1" customFormat="1" x14ac:dyDescent="0.25">
      <c r="B14" s="8" t="s">
        <v>2</v>
      </c>
      <c r="C14" s="100">
        <v>8.0208333333333347E-3</v>
      </c>
      <c r="D14" s="98">
        <f t="shared" si="0"/>
        <v>4.4414535666218016E-2</v>
      </c>
      <c r="E14" s="100"/>
      <c r="F14" s="98"/>
      <c r="G14" s="100">
        <f t="shared" si="1"/>
        <v>8.0208333333333347E-3</v>
      </c>
      <c r="H14" s="99">
        <f t="shared" si="3"/>
        <v>4.4414535666218016E-2</v>
      </c>
    </row>
    <row r="15" spans="2:8" s="1" customFormat="1" x14ac:dyDescent="0.25">
      <c r="B15" s="8" t="s">
        <v>9</v>
      </c>
      <c r="C15" s="100">
        <v>1.7615740740740744E-2</v>
      </c>
      <c r="D15" s="98">
        <f t="shared" si="0"/>
        <v>9.7545343844132493E-2</v>
      </c>
      <c r="E15" s="100"/>
      <c r="F15" s="98"/>
      <c r="G15" s="100">
        <f t="shared" si="1"/>
        <v>1.7615740740740744E-2</v>
      </c>
      <c r="H15" s="99">
        <f t="shared" si="3"/>
        <v>9.7545343844132493E-2</v>
      </c>
    </row>
    <row r="16" spans="2:8" s="1" customFormat="1" x14ac:dyDescent="0.25">
      <c r="B16" s="8" t="s">
        <v>1</v>
      </c>
      <c r="C16" s="100">
        <v>2.9976851851851853E-3</v>
      </c>
      <c r="D16" s="98">
        <f t="shared" si="0"/>
        <v>1.6599371915657236E-2</v>
      </c>
      <c r="E16" s="100"/>
      <c r="F16" s="98"/>
      <c r="G16" s="100">
        <f t="shared" si="1"/>
        <v>2.9976851851851853E-3</v>
      </c>
      <c r="H16" s="99">
        <f t="shared" si="3"/>
        <v>1.6599371915657236E-2</v>
      </c>
    </row>
    <row r="17" spans="2:8" s="1" customFormat="1" x14ac:dyDescent="0.25">
      <c r="B17" s="8" t="s">
        <v>27</v>
      </c>
      <c r="C17" s="100">
        <v>5.0925925925925921E-4</v>
      </c>
      <c r="D17" s="98">
        <f t="shared" si="0"/>
        <v>2.8199705184900319E-3</v>
      </c>
      <c r="E17" s="100"/>
      <c r="F17" s="98"/>
      <c r="G17" s="100">
        <f t="shared" si="1"/>
        <v>5.0925925925925921E-4</v>
      </c>
      <c r="H17" s="99">
        <f t="shared" si="3"/>
        <v>2.8199705184900319E-3</v>
      </c>
    </row>
    <row r="18" spans="2:8" s="1" customFormat="1" x14ac:dyDescent="0.25">
      <c r="B18" s="8" t="s">
        <v>16</v>
      </c>
      <c r="C18" s="100">
        <v>4.861111111111111E-4</v>
      </c>
      <c r="D18" s="98">
        <f t="shared" si="0"/>
        <v>2.6917900403768489E-3</v>
      </c>
      <c r="E18" s="100"/>
      <c r="F18" s="98"/>
      <c r="G18" s="100">
        <f t="shared" si="1"/>
        <v>4.861111111111111E-4</v>
      </c>
      <c r="H18" s="99">
        <f t="shared" si="3"/>
        <v>2.6917900403768489E-3</v>
      </c>
    </row>
    <row r="19" spans="2:8" s="1" customFormat="1" x14ac:dyDescent="0.25">
      <c r="B19" s="8" t="s">
        <v>4</v>
      </c>
      <c r="C19" s="100">
        <v>8.680555555555554E-4</v>
      </c>
      <c r="D19" s="98">
        <f t="shared" si="0"/>
        <v>4.8067679292443724E-3</v>
      </c>
      <c r="E19" s="100"/>
      <c r="F19" s="98"/>
      <c r="G19" s="100">
        <f t="shared" si="1"/>
        <v>8.680555555555554E-4</v>
      </c>
      <c r="H19" s="99">
        <f t="shared" si="3"/>
        <v>4.8067679292443724E-3</v>
      </c>
    </row>
    <row r="20" spans="2:8" s="1" customFormat="1" x14ac:dyDescent="0.25">
      <c r="B20" s="8" t="s">
        <v>14</v>
      </c>
      <c r="C20" s="100">
        <v>2.9050925925925924E-3</v>
      </c>
      <c r="D20" s="98">
        <f t="shared" si="0"/>
        <v>1.60866500032045E-2</v>
      </c>
      <c r="E20" s="100"/>
      <c r="F20" s="98"/>
      <c r="G20" s="100">
        <f t="shared" si="1"/>
        <v>2.9050925925925924E-3</v>
      </c>
      <c r="H20" s="99">
        <f t="shared" si="3"/>
        <v>1.60866500032045E-2</v>
      </c>
    </row>
    <row r="21" spans="2:8" s="1" customFormat="1" x14ac:dyDescent="0.25">
      <c r="B21" s="8" t="s">
        <v>11</v>
      </c>
      <c r="C21" s="100">
        <v>1.3657407407407407E-3</v>
      </c>
      <c r="D21" s="98">
        <f t="shared" si="0"/>
        <v>7.5626482086778137E-3</v>
      </c>
      <c r="E21" s="100"/>
      <c r="F21" s="98"/>
      <c r="G21" s="100">
        <f t="shared" si="1"/>
        <v>1.3657407407407407E-3</v>
      </c>
      <c r="H21" s="99">
        <f t="shared" si="3"/>
        <v>7.5626482086778137E-3</v>
      </c>
    </row>
    <row r="22" spans="2:8" s="1" customFormat="1" x14ac:dyDescent="0.25">
      <c r="B22" s="8" t="s">
        <v>15</v>
      </c>
      <c r="C22" s="100"/>
      <c r="D22" s="98"/>
      <c r="E22" s="100"/>
      <c r="F22" s="98"/>
      <c r="G22" s="100"/>
      <c r="H22" s="99"/>
    </row>
    <row r="23" spans="2:8" s="1" customFormat="1" x14ac:dyDescent="0.25">
      <c r="B23" s="8" t="s">
        <v>94</v>
      </c>
      <c r="C23" s="100"/>
      <c r="D23" s="98"/>
      <c r="E23" s="100"/>
      <c r="F23" s="98"/>
      <c r="G23" s="100"/>
      <c r="H23" s="99"/>
    </row>
    <row r="24" spans="2:8" s="1" customFormat="1" x14ac:dyDescent="0.25">
      <c r="B24" s="8" t="s">
        <v>12</v>
      </c>
      <c r="C24" s="100">
        <v>7.0601851851851858E-4</v>
      </c>
      <c r="D24" s="98">
        <f t="shared" si="0"/>
        <v>3.9095045824520903E-3</v>
      </c>
      <c r="E24" s="100"/>
      <c r="F24" s="98"/>
      <c r="G24" s="100">
        <f t="shared" si="1"/>
        <v>7.0601851851851858E-4</v>
      </c>
      <c r="H24" s="99">
        <f t="shared" si="3"/>
        <v>3.9095045824520903E-3</v>
      </c>
    </row>
    <row r="25" spans="2:8" s="1" customFormat="1" x14ac:dyDescent="0.25">
      <c r="B25" s="8" t="s">
        <v>5</v>
      </c>
      <c r="C25" s="100"/>
      <c r="D25" s="98"/>
      <c r="E25" s="100"/>
      <c r="F25" s="98"/>
      <c r="G25" s="100"/>
      <c r="H25" s="99"/>
    </row>
    <row r="26" spans="2:8" s="1" customFormat="1" x14ac:dyDescent="0.25">
      <c r="B26" s="8" t="s">
        <v>6</v>
      </c>
      <c r="C26" s="100">
        <v>7.9432870370370473E-2</v>
      </c>
      <c r="D26" s="98">
        <f t="shared" si="0"/>
        <v>0.43985131064538902</v>
      </c>
      <c r="E26" s="100"/>
      <c r="F26" s="98"/>
      <c r="G26" s="100">
        <f t="shared" si="1"/>
        <v>7.9432870370370473E-2</v>
      </c>
      <c r="H26" s="99">
        <f t="shared" si="3"/>
        <v>0.43985131064538902</v>
      </c>
    </row>
    <row r="27" spans="2:8" s="1" customFormat="1" x14ac:dyDescent="0.25">
      <c r="B27" s="8" t="s">
        <v>108</v>
      </c>
      <c r="C27" s="100">
        <v>2.2719907407407407E-2</v>
      </c>
      <c r="D27" s="98">
        <f t="shared" si="0"/>
        <v>0.1258091392680894</v>
      </c>
      <c r="E27" s="100"/>
      <c r="F27" s="98"/>
      <c r="G27" s="100">
        <f t="shared" si="1"/>
        <v>2.2719907407407407E-2</v>
      </c>
      <c r="H27" s="99">
        <f t="shared" si="3"/>
        <v>0.1258091392680894</v>
      </c>
    </row>
    <row r="28" spans="2:8" s="1" customFormat="1" x14ac:dyDescent="0.25">
      <c r="B28" s="36" t="s">
        <v>17</v>
      </c>
      <c r="C28" s="110"/>
      <c r="D28" s="98"/>
      <c r="E28" s="110"/>
      <c r="F28" s="98"/>
      <c r="G28" s="100"/>
      <c r="H28" s="99"/>
    </row>
    <row r="29" spans="2:8" s="1" customFormat="1" x14ac:dyDescent="0.25">
      <c r="B29" s="8"/>
      <c r="C29" s="101"/>
      <c r="D29" s="112"/>
      <c r="E29" s="101"/>
      <c r="F29" s="101"/>
      <c r="G29" s="101"/>
      <c r="H29" s="102"/>
    </row>
    <row r="30" spans="2:8" s="1" customFormat="1" x14ac:dyDescent="0.25">
      <c r="B30" s="37" t="s">
        <v>29</v>
      </c>
      <c r="C30" s="113">
        <f>SUM(C7:C28)</f>
        <v>0.18059027777777789</v>
      </c>
      <c r="D30" s="114">
        <f t="shared" ref="D30:H30" si="4">SUM(D7:D28)</f>
        <v>0.99999999999999978</v>
      </c>
      <c r="E30" s="113"/>
      <c r="F30" s="114"/>
      <c r="G30" s="113">
        <f>SUM(G7:G28)</f>
        <v>0.18059027777777789</v>
      </c>
      <c r="H30" s="117">
        <f t="shared" si="4"/>
        <v>0.99999999999999978</v>
      </c>
    </row>
    <row r="31" spans="2:8" s="1" customFormat="1" ht="66" customHeight="1" thickBot="1" x14ac:dyDescent="0.3">
      <c r="B31" s="141" t="s">
        <v>39</v>
      </c>
      <c r="C31" s="142"/>
      <c r="D31" s="142"/>
      <c r="E31" s="142"/>
      <c r="F31" s="143"/>
      <c r="G31" s="142"/>
      <c r="H31" s="143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&amp;R17</oddHeader>
  </headerFooter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="110" zoomScaleNormal="110" zoomScaleSheetLayoutView="100" zoomScalePageLayoutView="110" workbookViewId="0">
      <selection activeCell="L7" sqref="L7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44" t="s">
        <v>86</v>
      </c>
      <c r="C3" s="145"/>
      <c r="D3" s="145"/>
      <c r="E3" s="145"/>
      <c r="F3" s="146"/>
      <c r="G3" s="145"/>
      <c r="H3" s="146"/>
    </row>
    <row r="4" spans="2:8" s="1" customFormat="1" x14ac:dyDescent="0.25">
      <c r="B4" s="147" t="s">
        <v>131</v>
      </c>
      <c r="C4" s="148"/>
      <c r="D4" s="148"/>
      <c r="E4" s="148"/>
      <c r="F4" s="148"/>
      <c r="G4" s="148"/>
      <c r="H4" s="149"/>
    </row>
    <row r="5" spans="2:8" s="1" customFormat="1" x14ac:dyDescent="0.25">
      <c r="B5" s="2"/>
      <c r="C5" s="150" t="s">
        <v>36</v>
      </c>
      <c r="D5" s="148"/>
      <c r="E5" s="150" t="s">
        <v>37</v>
      </c>
      <c r="F5" s="165"/>
      <c r="G5" s="148" t="s">
        <v>38</v>
      </c>
      <c r="H5" s="149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100">
        <v>1.1898148148148149E-2</v>
      </c>
      <c r="D7" s="98">
        <f>C7/$C$30</f>
        <v>1.8370921047928805E-2</v>
      </c>
      <c r="E7" s="100">
        <v>1.9675925925925928E-3</v>
      </c>
      <c r="F7" s="98">
        <f>E7/$E$30</f>
        <v>1.6705974842767302E-2</v>
      </c>
      <c r="G7" s="100">
        <f>C7+E7</f>
        <v>1.3865740740740741E-2</v>
      </c>
      <c r="H7" s="99">
        <f>G7/$G$30</f>
        <v>1.8114736746605378E-2</v>
      </c>
    </row>
    <row r="8" spans="2:8" s="1" customFormat="1" x14ac:dyDescent="0.25">
      <c r="B8" s="8" t="s">
        <v>13</v>
      </c>
      <c r="C8" s="100">
        <v>6.5162037037037029E-3</v>
      </c>
      <c r="D8" s="98">
        <f t="shared" ref="D8:D28" si="0">C8/$C$30</f>
        <v>1.0061117266521319E-2</v>
      </c>
      <c r="E8" s="100"/>
      <c r="F8" s="98"/>
      <c r="G8" s="100">
        <f t="shared" ref="G8:G28" si="1">C8+E8</f>
        <v>6.5162037037037029E-3</v>
      </c>
      <c r="H8" s="99">
        <f t="shared" ref="H8:H28" si="2">G8/$G$30</f>
        <v>8.5130190219856634E-3</v>
      </c>
    </row>
    <row r="9" spans="2:8" s="1" customFormat="1" x14ac:dyDescent="0.25">
      <c r="B9" s="8" t="s">
        <v>0</v>
      </c>
      <c r="C9" s="100">
        <v>9.244212962962961E-2</v>
      </c>
      <c r="D9" s="98">
        <f t="shared" si="0"/>
        <v>0.14273204903677755</v>
      </c>
      <c r="E9" s="100">
        <v>2.5960648148148139E-2</v>
      </c>
      <c r="F9" s="98">
        <f>E9/$E$30</f>
        <v>0.22042059748427673</v>
      </c>
      <c r="G9" s="100">
        <f t="shared" si="1"/>
        <v>0.11840277777777775</v>
      </c>
      <c r="H9" s="99">
        <f t="shared" si="2"/>
        <v>0.15468594066592067</v>
      </c>
    </row>
    <row r="10" spans="2:8" s="1" customFormat="1" x14ac:dyDescent="0.25">
      <c r="B10" s="8" t="s">
        <v>8</v>
      </c>
      <c r="C10" s="100">
        <v>1.6412037037037037E-2</v>
      </c>
      <c r="D10" s="98">
        <f t="shared" si="0"/>
        <v>2.534043389685121E-2</v>
      </c>
      <c r="E10" s="100">
        <v>4.3981481481481476E-3</v>
      </c>
      <c r="F10" s="98">
        <f t="shared" ref="F10:F16" si="3">E10/$E$30</f>
        <v>3.734276729559749E-2</v>
      </c>
      <c r="G10" s="100">
        <f t="shared" si="1"/>
        <v>2.0810185185185185E-2</v>
      </c>
      <c r="H10" s="99">
        <f t="shared" si="2"/>
        <v>2.7187225935222426E-2</v>
      </c>
    </row>
    <row r="11" spans="2:8" s="1" customFormat="1" x14ac:dyDescent="0.25">
      <c r="B11" s="8" t="s">
        <v>26</v>
      </c>
      <c r="C11" s="100">
        <v>4.2164351851851849E-2</v>
      </c>
      <c r="D11" s="98">
        <f t="shared" si="0"/>
        <v>6.5102398227241856E-2</v>
      </c>
      <c r="E11" s="100">
        <v>6.134259259259259E-4</v>
      </c>
      <c r="F11" s="98">
        <f t="shared" si="3"/>
        <v>5.2083333333333348E-3</v>
      </c>
      <c r="G11" s="100">
        <f t="shared" si="1"/>
        <v>4.2777777777777776E-2</v>
      </c>
      <c r="H11" s="99">
        <f t="shared" si="2"/>
        <v>5.5886533401881024E-2</v>
      </c>
    </row>
    <row r="12" spans="2:8" s="1" customFormat="1" x14ac:dyDescent="0.25">
      <c r="B12" s="8" t="s">
        <v>3</v>
      </c>
      <c r="C12" s="100">
        <v>1.1087962962962966E-2</v>
      </c>
      <c r="D12" s="98">
        <f t="shared" si="0"/>
        <v>1.7119982844276068E-2</v>
      </c>
      <c r="E12" s="100">
        <v>6.9907407407407409E-3</v>
      </c>
      <c r="F12" s="98">
        <f t="shared" si="3"/>
        <v>5.9355345911949707E-2</v>
      </c>
      <c r="G12" s="100">
        <f t="shared" si="1"/>
        <v>1.8078703703703708E-2</v>
      </c>
      <c r="H12" s="99">
        <f t="shared" si="2"/>
        <v>2.361871352103306E-2</v>
      </c>
    </row>
    <row r="13" spans="2:8" s="1" customFormat="1" x14ac:dyDescent="0.25">
      <c r="B13" s="8" t="s">
        <v>7</v>
      </c>
      <c r="C13" s="100">
        <v>2.8958333333333332E-2</v>
      </c>
      <c r="D13" s="98">
        <f t="shared" si="0"/>
        <v>4.4712105507702202E-2</v>
      </c>
      <c r="E13" s="100">
        <v>1.5740740740740739E-2</v>
      </c>
      <c r="F13" s="98">
        <f t="shared" si="3"/>
        <v>0.13364779874213839</v>
      </c>
      <c r="G13" s="100">
        <f t="shared" si="1"/>
        <v>4.4699074074074072E-2</v>
      </c>
      <c r="H13" s="99">
        <f t="shared" si="2"/>
        <v>5.8396588744065073E-2</v>
      </c>
    </row>
    <row r="14" spans="2:8" s="1" customFormat="1" x14ac:dyDescent="0.25">
      <c r="B14" s="8" t="s">
        <v>2</v>
      </c>
      <c r="C14" s="100">
        <v>1.6469907407407409E-2</v>
      </c>
      <c r="D14" s="98">
        <f t="shared" si="0"/>
        <v>2.5429786625683549E-2</v>
      </c>
      <c r="E14" s="100">
        <v>1.1689814814814816E-3</v>
      </c>
      <c r="F14" s="98">
        <f t="shared" si="3"/>
        <v>9.925314465408808E-3</v>
      </c>
      <c r="G14" s="100">
        <f t="shared" si="1"/>
        <v>1.7638888888888891E-2</v>
      </c>
      <c r="H14" s="99">
        <f t="shared" si="2"/>
        <v>2.304412253908731E-2</v>
      </c>
    </row>
    <row r="15" spans="2:8" s="1" customFormat="1" x14ac:dyDescent="0.25">
      <c r="B15" s="8" t="s">
        <v>9</v>
      </c>
      <c r="C15" s="100">
        <v>0.11254629629629634</v>
      </c>
      <c r="D15" s="98">
        <f t="shared" si="0"/>
        <v>0.17377318703313205</v>
      </c>
      <c r="E15" s="100">
        <v>2.1064814814814814E-2</v>
      </c>
      <c r="F15" s="98">
        <f t="shared" si="3"/>
        <v>0.17885220125786166</v>
      </c>
      <c r="G15" s="100">
        <f t="shared" si="1"/>
        <v>0.13361111111111115</v>
      </c>
      <c r="H15" s="99">
        <f t="shared" si="2"/>
        <v>0.17455469198899209</v>
      </c>
    </row>
    <row r="16" spans="2:8" s="1" customFormat="1" x14ac:dyDescent="0.25">
      <c r="B16" s="8" t="s">
        <v>1</v>
      </c>
      <c r="C16" s="100">
        <v>1.3171296296296297E-2</v>
      </c>
      <c r="D16" s="98">
        <f t="shared" si="0"/>
        <v>2.0336681082240252E-2</v>
      </c>
      <c r="E16" s="100">
        <v>9.2013888888888892E-3</v>
      </c>
      <c r="F16" s="98">
        <f t="shared" si="3"/>
        <v>7.8125000000000028E-2</v>
      </c>
      <c r="G16" s="100">
        <f t="shared" si="1"/>
        <v>2.2372685185185186E-2</v>
      </c>
      <c r="H16" s="99">
        <f t="shared" si="2"/>
        <v>2.9228536002661266E-2</v>
      </c>
    </row>
    <row r="17" spans="2:8" s="1" customFormat="1" x14ac:dyDescent="0.25">
      <c r="B17" s="8" t="s">
        <v>27</v>
      </c>
      <c r="C17" s="100">
        <v>1.200231481481482E-2</v>
      </c>
      <c r="D17" s="98">
        <f t="shared" si="0"/>
        <v>1.853175595982702E-2</v>
      </c>
      <c r="E17" s="100">
        <v>4.7800925925925927E-3</v>
      </c>
      <c r="F17" s="98">
        <f>E17/$E$30</f>
        <v>4.0585691823899386E-2</v>
      </c>
      <c r="G17" s="100">
        <f t="shared" si="1"/>
        <v>1.6782407407407413E-2</v>
      </c>
      <c r="H17" s="99">
        <f t="shared" si="2"/>
        <v>2.1925182205824543E-2</v>
      </c>
    </row>
    <row r="18" spans="2:8" s="1" customFormat="1" x14ac:dyDescent="0.25">
      <c r="B18" s="8" t="s">
        <v>16</v>
      </c>
      <c r="C18" s="100">
        <v>5.0347222222222217E-3</v>
      </c>
      <c r="D18" s="98">
        <f t="shared" si="0"/>
        <v>7.773687408413452E-3</v>
      </c>
      <c r="E18" s="100"/>
      <c r="F18" s="98"/>
      <c r="G18" s="100">
        <f t="shared" si="1"/>
        <v>5.0347222222222217E-3</v>
      </c>
      <c r="H18" s="99">
        <f t="shared" si="2"/>
        <v>6.5775546617473602E-3</v>
      </c>
    </row>
    <row r="19" spans="2:8" s="1" customFormat="1" x14ac:dyDescent="0.25">
      <c r="B19" s="8" t="s">
        <v>4</v>
      </c>
      <c r="C19" s="100">
        <v>1.9675925925925927E-2</v>
      </c>
      <c r="D19" s="98">
        <f t="shared" si="0"/>
        <v>3.0379927802995102E-2</v>
      </c>
      <c r="E19" s="100">
        <v>1.747685185185185E-3</v>
      </c>
      <c r="F19" s="98">
        <f>E19/$E$30</f>
        <v>1.4838836477987423E-2</v>
      </c>
      <c r="G19" s="100">
        <f t="shared" si="1"/>
        <v>2.1423611111111112E-2</v>
      </c>
      <c r="H19" s="99">
        <f t="shared" si="2"/>
        <v>2.79886291468836E-2</v>
      </c>
    </row>
    <row r="20" spans="2:8" s="1" customFormat="1" x14ac:dyDescent="0.25">
      <c r="B20" s="8" t="s">
        <v>14</v>
      </c>
      <c r="C20" s="100">
        <v>7.0023148148148145E-3</v>
      </c>
      <c r="D20" s="98">
        <f t="shared" si="0"/>
        <v>1.0811680188712963E-2</v>
      </c>
      <c r="E20" s="100">
        <v>2.0138888888888888E-3</v>
      </c>
      <c r="F20" s="98">
        <f t="shared" ref="F20:F24" si="4">E20/$E$30</f>
        <v>1.7099056603773588E-2</v>
      </c>
      <c r="G20" s="100">
        <f t="shared" si="1"/>
        <v>9.0162037037037034E-3</v>
      </c>
      <c r="H20" s="99">
        <f t="shared" si="2"/>
        <v>1.1779115129887803E-2</v>
      </c>
    </row>
    <row r="21" spans="2:8" s="1" customFormat="1" x14ac:dyDescent="0.25">
      <c r="B21" s="8" t="s">
        <v>11</v>
      </c>
      <c r="C21" s="100">
        <v>3.5416666666666669E-3</v>
      </c>
      <c r="D21" s="98">
        <f t="shared" si="0"/>
        <v>5.468387004539119E-3</v>
      </c>
      <c r="E21" s="100">
        <v>5.4398148148148144E-4</v>
      </c>
      <c r="F21" s="98">
        <f t="shared" si="4"/>
        <v>4.6187106918239001E-3</v>
      </c>
      <c r="G21" s="100">
        <f t="shared" si="1"/>
        <v>4.0856481481481481E-3</v>
      </c>
      <c r="H21" s="99">
        <f t="shared" si="2"/>
        <v>5.3376478059696982E-3</v>
      </c>
    </row>
    <row r="22" spans="2:8" s="1" customFormat="1" x14ac:dyDescent="0.25">
      <c r="B22" s="8" t="s">
        <v>15</v>
      </c>
      <c r="C22" s="100">
        <v>5.6944444444444447E-3</v>
      </c>
      <c r="D22" s="98">
        <f t="shared" si="0"/>
        <v>8.7923085171021115E-3</v>
      </c>
      <c r="E22" s="100">
        <v>7.6273148148148133E-3</v>
      </c>
      <c r="F22" s="98">
        <f t="shared" si="4"/>
        <v>6.4760220125786166E-2</v>
      </c>
      <c r="G22" s="100">
        <f t="shared" si="1"/>
        <v>1.3321759259259259E-2</v>
      </c>
      <c r="H22" s="99">
        <f t="shared" ref="H22" si="5">G22/$G$30</f>
        <v>1.7404058426830373E-2</v>
      </c>
    </row>
    <row r="23" spans="2:8" s="1" customFormat="1" x14ac:dyDescent="0.25">
      <c r="B23" s="8" t="s">
        <v>94</v>
      </c>
      <c r="C23" s="100">
        <v>2.9629629629629632E-3</v>
      </c>
      <c r="D23" s="98">
        <f t="shared" si="0"/>
        <v>4.5748597162157331E-3</v>
      </c>
      <c r="E23" s="100">
        <v>4.131944444444445E-3</v>
      </c>
      <c r="F23" s="98">
        <f t="shared" si="4"/>
        <v>3.5082547169811337E-2</v>
      </c>
      <c r="G23" s="100">
        <f t="shared" si="1"/>
        <v>7.0949074074074083E-3</v>
      </c>
      <c r="H23" s="99">
        <f t="shared" si="2"/>
        <v>9.2690597877037543E-3</v>
      </c>
    </row>
    <row r="24" spans="2:8" s="1" customFormat="1" x14ac:dyDescent="0.25">
      <c r="B24" s="8" t="s">
        <v>12</v>
      </c>
      <c r="C24" s="100">
        <v>6.0763888888888881E-3</v>
      </c>
      <c r="D24" s="98">
        <f t="shared" si="0"/>
        <v>9.3820365273955455E-3</v>
      </c>
      <c r="E24" s="100">
        <v>1.8402777777777777E-3</v>
      </c>
      <c r="F24" s="98">
        <f t="shared" si="4"/>
        <v>1.5625000000000003E-2</v>
      </c>
      <c r="G24" s="100">
        <f t="shared" si="1"/>
        <v>7.9166666666666656E-3</v>
      </c>
      <c r="H24" s="99">
        <f t="shared" si="2"/>
        <v>1.0342637675023436E-2</v>
      </c>
    </row>
    <row r="25" spans="2:8" s="1" customFormat="1" x14ac:dyDescent="0.25">
      <c r="B25" s="8" t="s">
        <v>5</v>
      </c>
      <c r="C25" s="100">
        <v>3.333333333333334E-3</v>
      </c>
      <c r="D25" s="98">
        <f t="shared" si="0"/>
        <v>5.1467171807427006E-3</v>
      </c>
      <c r="E25" s="100">
        <v>7.6388888888888882E-4</v>
      </c>
      <c r="F25" s="98">
        <f>E25/$E$30</f>
        <v>6.4858490566037747E-3</v>
      </c>
      <c r="G25" s="100">
        <f t="shared" si="1"/>
        <v>4.0972222222222226E-3</v>
      </c>
      <c r="H25" s="99">
        <f t="shared" si="2"/>
        <v>5.3527686212840597E-3</v>
      </c>
    </row>
    <row r="26" spans="2:8" s="1" customFormat="1" x14ac:dyDescent="0.25">
      <c r="B26" s="8" t="s">
        <v>6</v>
      </c>
      <c r="C26" s="100">
        <v>0.1720138888888888</v>
      </c>
      <c r="D26" s="98">
        <f t="shared" si="0"/>
        <v>0.26559205118124291</v>
      </c>
      <c r="E26" s="100">
        <v>3.5185185185185185E-3</v>
      </c>
      <c r="F26" s="98">
        <f>E26/$E$30</f>
        <v>2.9874213836477995E-2</v>
      </c>
      <c r="G26" s="100">
        <f t="shared" si="1"/>
        <v>0.17553240740740733</v>
      </c>
      <c r="H26" s="99">
        <f t="shared" si="2"/>
        <v>0.22932228505761021</v>
      </c>
    </row>
    <row r="27" spans="2:8" s="1" customFormat="1" x14ac:dyDescent="0.25">
      <c r="B27" s="8" t="s">
        <v>108</v>
      </c>
      <c r="C27" s="100">
        <v>5.4282407407407425E-2</v>
      </c>
      <c r="D27" s="98">
        <f t="shared" si="0"/>
        <v>8.3812859644733576E-2</v>
      </c>
      <c r="E27" s="100">
        <v>1.7361111111111112E-4</v>
      </c>
      <c r="F27" s="98">
        <f>E27/$E$30</f>
        <v>1.4740566037735854E-3</v>
      </c>
      <c r="G27" s="100">
        <f t="shared" si="1"/>
        <v>5.4456018518518536E-2</v>
      </c>
      <c r="H27" s="99">
        <f t="shared" si="2"/>
        <v>7.1143436054072057E-2</v>
      </c>
    </row>
    <row r="28" spans="2:8" s="1" customFormat="1" x14ac:dyDescent="0.25">
      <c r="B28" s="36" t="s">
        <v>17</v>
      </c>
      <c r="C28" s="110">
        <v>4.3750000000000004E-3</v>
      </c>
      <c r="D28" s="98">
        <f t="shared" si="0"/>
        <v>6.7550662997247941E-3</v>
      </c>
      <c r="E28" s="110">
        <v>3.5300925925925925E-3</v>
      </c>
      <c r="F28" s="98">
        <f>E28/$E$30</f>
        <v>2.9972484276729567E-2</v>
      </c>
      <c r="G28" s="100">
        <f t="shared" si="1"/>
        <v>7.905092592592592E-3</v>
      </c>
      <c r="H28" s="99">
        <f t="shared" si="2"/>
        <v>1.0327516859709075E-2</v>
      </c>
    </row>
    <row r="29" spans="2:8" s="1" customFormat="1" x14ac:dyDescent="0.25">
      <c r="B29" s="8"/>
      <c r="C29" s="101"/>
      <c r="D29" s="112"/>
      <c r="E29" s="101"/>
      <c r="F29" s="101"/>
      <c r="G29" s="101"/>
      <c r="H29" s="102"/>
    </row>
    <row r="30" spans="2:8" s="1" customFormat="1" x14ac:dyDescent="0.25">
      <c r="B30" s="37" t="s">
        <v>29</v>
      </c>
      <c r="C30" s="113">
        <f t="shared" ref="C30:H30" si="6">SUM(C7:C28)</f>
        <v>0.64766203703703706</v>
      </c>
      <c r="D30" s="114">
        <f t="shared" si="6"/>
        <v>0.99999999999999989</v>
      </c>
      <c r="E30" s="113">
        <f t="shared" si="6"/>
        <v>0.11777777777777775</v>
      </c>
      <c r="F30" s="114">
        <f t="shared" si="6"/>
        <v>1</v>
      </c>
      <c r="G30" s="113">
        <f t="shared" si="6"/>
        <v>0.76543981481481482</v>
      </c>
      <c r="H30" s="117">
        <f t="shared" si="6"/>
        <v>1</v>
      </c>
    </row>
    <row r="31" spans="2:8" s="1" customFormat="1" ht="66" customHeight="1" thickBot="1" x14ac:dyDescent="0.3">
      <c r="B31" s="141" t="s">
        <v>39</v>
      </c>
      <c r="C31" s="142"/>
      <c r="D31" s="142"/>
      <c r="E31" s="142"/>
      <c r="F31" s="143"/>
      <c r="G31" s="142"/>
      <c r="H31" s="143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&amp;R18</oddHeader>
  </headerFooter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="110" zoomScaleNormal="110" zoomScaleSheetLayoutView="100" zoomScalePageLayoutView="110" workbookViewId="0">
      <selection activeCell="L7" sqref="L7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44" t="s">
        <v>87</v>
      </c>
      <c r="C3" s="145"/>
      <c r="D3" s="145"/>
      <c r="E3" s="145"/>
      <c r="F3" s="146"/>
      <c r="G3" s="145"/>
      <c r="H3" s="146"/>
    </row>
    <row r="4" spans="2:8" s="1" customFormat="1" x14ac:dyDescent="0.25">
      <c r="B4" s="147" t="s">
        <v>131</v>
      </c>
      <c r="C4" s="148"/>
      <c r="D4" s="148"/>
      <c r="E4" s="148"/>
      <c r="F4" s="148"/>
      <c r="G4" s="148"/>
      <c r="H4" s="149"/>
    </row>
    <row r="5" spans="2:8" s="1" customFormat="1" x14ac:dyDescent="0.25">
      <c r="B5" s="2"/>
      <c r="C5" s="150" t="s">
        <v>36</v>
      </c>
      <c r="D5" s="148"/>
      <c r="E5" s="150" t="s">
        <v>37</v>
      </c>
      <c r="F5" s="165"/>
      <c r="G5" s="148" t="s">
        <v>38</v>
      </c>
      <c r="H5" s="149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100">
        <v>5.3240740740740744E-4</v>
      </c>
      <c r="D7" s="98">
        <f>C7/$C$30</f>
        <v>3.895004233700255E-3</v>
      </c>
      <c r="E7" s="100"/>
      <c r="F7" s="98"/>
      <c r="G7" s="100">
        <f>C7+E7</f>
        <v>5.3240740740740744E-4</v>
      </c>
      <c r="H7" s="99">
        <f>G7/$G$30</f>
        <v>3.8802193167439907E-3</v>
      </c>
    </row>
    <row r="8" spans="2:8" s="1" customFormat="1" x14ac:dyDescent="0.25">
      <c r="B8" s="8" t="s">
        <v>13</v>
      </c>
      <c r="C8" s="100">
        <v>2.3148148148148147E-3</v>
      </c>
      <c r="D8" s="98">
        <f t="shared" ref="D8:D27" si="0">C8/$C$30</f>
        <v>1.6934801016088064E-2</v>
      </c>
      <c r="E8" s="100"/>
      <c r="F8" s="98"/>
      <c r="G8" s="100">
        <f t="shared" ref="G8:G27" si="1">C8+E8</f>
        <v>2.3148148148148147E-3</v>
      </c>
      <c r="H8" s="99">
        <f t="shared" ref="H8:H27" si="2">G8/$G$30</f>
        <v>1.6870518768452133E-2</v>
      </c>
    </row>
    <row r="9" spans="2:8" s="1" customFormat="1" x14ac:dyDescent="0.25">
      <c r="B9" s="8" t="s">
        <v>0</v>
      </c>
      <c r="C9" s="100">
        <v>2.2337962962962952E-2</v>
      </c>
      <c r="D9" s="98">
        <f t="shared" si="0"/>
        <v>0.16342082980524975</v>
      </c>
      <c r="E9" s="100"/>
      <c r="F9" s="98"/>
      <c r="G9" s="100">
        <f t="shared" si="1"/>
        <v>2.2337962962962952E-2</v>
      </c>
      <c r="H9" s="99">
        <f t="shared" si="2"/>
        <v>0.16280050611556302</v>
      </c>
    </row>
    <row r="10" spans="2:8" s="1" customFormat="1" x14ac:dyDescent="0.25">
      <c r="B10" s="8" t="s">
        <v>8</v>
      </c>
      <c r="C10" s="100">
        <v>1.9907407407407408E-3</v>
      </c>
      <c r="D10" s="98">
        <f t="shared" si="0"/>
        <v>1.4563928873835735E-2</v>
      </c>
      <c r="E10" s="100"/>
      <c r="F10" s="98"/>
      <c r="G10" s="100">
        <f t="shared" si="1"/>
        <v>1.9907407407407408E-3</v>
      </c>
      <c r="H10" s="99">
        <f t="shared" si="2"/>
        <v>1.4508646140868836E-2</v>
      </c>
    </row>
    <row r="11" spans="2:8" s="1" customFormat="1" x14ac:dyDescent="0.25">
      <c r="B11" s="8" t="s">
        <v>26</v>
      </c>
      <c r="C11" s="100">
        <v>1.9097222222222222E-3</v>
      </c>
      <c r="D11" s="98">
        <f t="shared" si="0"/>
        <v>1.3971210838272652E-2</v>
      </c>
      <c r="E11" s="100"/>
      <c r="F11" s="98"/>
      <c r="G11" s="100">
        <f t="shared" si="1"/>
        <v>1.9097222222222222E-3</v>
      </c>
      <c r="H11" s="99">
        <f t="shared" si="2"/>
        <v>1.3918177983973009E-2</v>
      </c>
    </row>
    <row r="12" spans="2:8" s="1" customFormat="1" x14ac:dyDescent="0.25">
      <c r="B12" s="8" t="s">
        <v>3</v>
      </c>
      <c r="C12" s="100">
        <v>4.7569444444444456E-3</v>
      </c>
      <c r="D12" s="98">
        <f t="shared" si="0"/>
        <v>3.4801016088060979E-2</v>
      </c>
      <c r="E12" s="100"/>
      <c r="F12" s="98"/>
      <c r="G12" s="100">
        <f t="shared" si="1"/>
        <v>4.7569444444444456E-3</v>
      </c>
      <c r="H12" s="99">
        <f t="shared" si="2"/>
        <v>3.4668916069169144E-2</v>
      </c>
    </row>
    <row r="13" spans="2:8" s="1" customFormat="1" x14ac:dyDescent="0.25">
      <c r="B13" s="8" t="s">
        <v>7</v>
      </c>
      <c r="C13" s="100">
        <v>3.4837962962962956E-3</v>
      </c>
      <c r="D13" s="98">
        <f t="shared" si="0"/>
        <v>2.5486875529212531E-2</v>
      </c>
      <c r="E13" s="100"/>
      <c r="F13" s="98"/>
      <c r="G13" s="100">
        <f t="shared" si="1"/>
        <v>3.4837962962962956E-3</v>
      </c>
      <c r="H13" s="99">
        <f t="shared" si="2"/>
        <v>2.5390130746520453E-2</v>
      </c>
    </row>
    <row r="14" spans="2:8" s="1" customFormat="1" x14ac:dyDescent="0.25">
      <c r="B14" s="8" t="s">
        <v>2</v>
      </c>
      <c r="C14" s="100">
        <v>6.5046296296296319E-3</v>
      </c>
      <c r="D14" s="98">
        <f t="shared" si="0"/>
        <v>4.7586790855207478E-2</v>
      </c>
      <c r="E14" s="100"/>
      <c r="F14" s="98"/>
      <c r="G14" s="100">
        <f t="shared" si="1"/>
        <v>6.5046296296296319E-3</v>
      </c>
      <c r="H14" s="99">
        <f t="shared" si="2"/>
        <v>4.7406157739350509E-2</v>
      </c>
    </row>
    <row r="15" spans="2:8" s="1" customFormat="1" x14ac:dyDescent="0.25">
      <c r="B15" s="8" t="s">
        <v>9</v>
      </c>
      <c r="C15" s="100">
        <v>1.4224537037037037E-2</v>
      </c>
      <c r="D15" s="98">
        <f t="shared" si="0"/>
        <v>0.10406435224386115</v>
      </c>
      <c r="E15" s="100"/>
      <c r="F15" s="98"/>
      <c r="G15" s="100">
        <f t="shared" si="1"/>
        <v>1.4224537037037037E-2</v>
      </c>
      <c r="H15" s="99">
        <f t="shared" si="2"/>
        <v>0.10366933783213836</v>
      </c>
    </row>
    <row r="16" spans="2:8" s="1" customFormat="1" x14ac:dyDescent="0.25">
      <c r="B16" s="8" t="s">
        <v>1</v>
      </c>
      <c r="C16" s="100">
        <v>2.5347222222222225E-3</v>
      </c>
      <c r="D16" s="98">
        <f t="shared" si="0"/>
        <v>1.854360711261643E-2</v>
      </c>
      <c r="E16" s="100"/>
      <c r="F16" s="98"/>
      <c r="G16" s="100">
        <f t="shared" si="1"/>
        <v>2.5347222222222225E-3</v>
      </c>
      <c r="H16" s="99">
        <f t="shared" si="2"/>
        <v>1.8473218051455086E-2</v>
      </c>
    </row>
    <row r="17" spans="2:8" s="1" customFormat="1" x14ac:dyDescent="0.25">
      <c r="B17" s="8" t="s">
        <v>27</v>
      </c>
      <c r="C17" s="100">
        <v>9.837962962962962E-4</v>
      </c>
      <c r="D17" s="98">
        <f t="shared" si="0"/>
        <v>7.1972904318374263E-3</v>
      </c>
      <c r="E17" s="100"/>
      <c r="F17" s="98"/>
      <c r="G17" s="100">
        <f t="shared" si="1"/>
        <v>9.837962962962962E-4</v>
      </c>
      <c r="H17" s="99">
        <f t="shared" si="2"/>
        <v>7.1699704765921558E-3</v>
      </c>
    </row>
    <row r="18" spans="2:8" s="1" customFormat="1" x14ac:dyDescent="0.25">
      <c r="B18" s="8" t="s">
        <v>16</v>
      </c>
      <c r="C18" s="100">
        <v>7.7546296296296304E-4</v>
      </c>
      <c r="D18" s="98">
        <f t="shared" si="0"/>
        <v>5.6731583403895024E-3</v>
      </c>
      <c r="E18" s="100"/>
      <c r="F18" s="98"/>
      <c r="G18" s="100">
        <f t="shared" si="1"/>
        <v>7.7546296296296304E-4</v>
      </c>
      <c r="H18" s="99">
        <f t="shared" si="2"/>
        <v>5.6516237874314652E-3</v>
      </c>
    </row>
    <row r="19" spans="2:8" s="1" customFormat="1" x14ac:dyDescent="0.25">
      <c r="B19" s="8" t="s">
        <v>4</v>
      </c>
      <c r="C19" s="100">
        <v>2.8819444444444444E-3</v>
      </c>
      <c r="D19" s="98">
        <f t="shared" si="0"/>
        <v>2.108382726502964E-2</v>
      </c>
      <c r="E19" s="100"/>
      <c r="F19" s="98"/>
      <c r="G19" s="100">
        <f t="shared" si="1"/>
        <v>2.8819444444444444E-3</v>
      </c>
      <c r="H19" s="99">
        <f t="shared" si="2"/>
        <v>2.1003795866722904E-2</v>
      </c>
    </row>
    <row r="20" spans="2:8" s="1" customFormat="1" x14ac:dyDescent="0.25">
      <c r="B20" s="8" t="s">
        <v>14</v>
      </c>
      <c r="C20" s="100">
        <v>2.3032407407407407E-3</v>
      </c>
      <c r="D20" s="98">
        <f t="shared" si="0"/>
        <v>1.6850127011007621E-2</v>
      </c>
      <c r="E20" s="100"/>
      <c r="F20" s="98"/>
      <c r="G20" s="100">
        <f t="shared" si="1"/>
        <v>2.3032407407407407E-3</v>
      </c>
      <c r="H20" s="99">
        <f t="shared" si="2"/>
        <v>1.6786166174609873E-2</v>
      </c>
    </row>
    <row r="21" spans="2:8" s="1" customFormat="1" x14ac:dyDescent="0.25">
      <c r="B21" s="8" t="s">
        <v>11</v>
      </c>
      <c r="C21" s="100">
        <v>1.2499999999999998E-3</v>
      </c>
      <c r="D21" s="98">
        <f t="shared" si="0"/>
        <v>9.1447925486875525E-3</v>
      </c>
      <c r="E21" s="100"/>
      <c r="F21" s="98"/>
      <c r="G21" s="100">
        <f t="shared" si="1"/>
        <v>1.2499999999999998E-3</v>
      </c>
      <c r="H21" s="99">
        <f t="shared" si="2"/>
        <v>9.1100801349641505E-3</v>
      </c>
    </row>
    <row r="22" spans="2:8" s="1" customFormat="1" x14ac:dyDescent="0.25">
      <c r="B22" s="8" t="s">
        <v>15</v>
      </c>
      <c r="C22" s="100">
        <v>1.7361111111111112E-4</v>
      </c>
      <c r="D22" s="98">
        <f t="shared" si="0"/>
        <v>1.2701100762066049E-3</v>
      </c>
      <c r="E22" s="100"/>
      <c r="F22" s="98"/>
      <c r="G22" s="100">
        <f t="shared" si="1"/>
        <v>1.7361111111111112E-4</v>
      </c>
      <c r="H22" s="99">
        <f t="shared" si="2"/>
        <v>1.2652889076339099E-3</v>
      </c>
    </row>
    <row r="23" spans="2:8" s="1" customFormat="1" x14ac:dyDescent="0.25">
      <c r="B23" s="8" t="s">
        <v>94</v>
      </c>
      <c r="C23" s="100">
        <v>2.8935185185185189E-4</v>
      </c>
      <c r="D23" s="98">
        <f t="shared" si="0"/>
        <v>2.1168501270110085E-3</v>
      </c>
      <c r="E23" s="100"/>
      <c r="F23" s="98"/>
      <c r="G23" s="100">
        <f t="shared" si="1"/>
        <v>2.8935185185185189E-4</v>
      </c>
      <c r="H23" s="99">
        <f t="shared" si="2"/>
        <v>2.108814846056517E-3</v>
      </c>
    </row>
    <row r="24" spans="2:8" s="1" customFormat="1" x14ac:dyDescent="0.25">
      <c r="B24" s="8" t="s">
        <v>12</v>
      </c>
      <c r="C24" s="100">
        <v>4.2824074074074075E-4</v>
      </c>
      <c r="D24" s="98">
        <f t="shared" si="0"/>
        <v>3.1329381879762917E-3</v>
      </c>
      <c r="E24" s="100"/>
      <c r="F24" s="98"/>
      <c r="G24" s="100">
        <f t="shared" si="1"/>
        <v>4.2824074074074075E-4</v>
      </c>
      <c r="H24" s="99">
        <f t="shared" si="2"/>
        <v>3.1210459721636445E-3</v>
      </c>
    </row>
    <row r="25" spans="2:8" s="1" customFormat="1" x14ac:dyDescent="0.25">
      <c r="B25" s="8" t="s">
        <v>5</v>
      </c>
      <c r="C25" s="100">
        <v>3.5879629629629629E-4</v>
      </c>
      <c r="D25" s="98">
        <f t="shared" si="0"/>
        <v>2.6248941574936501E-3</v>
      </c>
      <c r="E25" s="100"/>
      <c r="F25" s="98"/>
      <c r="G25" s="100">
        <f t="shared" si="1"/>
        <v>3.5879629629629629E-4</v>
      </c>
      <c r="H25" s="99">
        <f t="shared" si="2"/>
        <v>2.6149304091100806E-3</v>
      </c>
    </row>
    <row r="26" spans="2:8" s="1" customFormat="1" x14ac:dyDescent="0.25">
      <c r="B26" s="8" t="s">
        <v>6</v>
      </c>
      <c r="C26" s="100">
        <v>4.2581018518518504E-2</v>
      </c>
      <c r="D26" s="98">
        <f t="shared" si="0"/>
        <v>0.31151566469093983</v>
      </c>
      <c r="E26" s="100">
        <v>5.2083333333333333E-4</v>
      </c>
      <c r="F26" s="98">
        <f t="shared" ref="F26" si="3">E26/$E$30</f>
        <v>1</v>
      </c>
      <c r="G26" s="100">
        <f t="shared" si="1"/>
        <v>4.3101851851851836E-2</v>
      </c>
      <c r="H26" s="99">
        <f t="shared" si="2"/>
        <v>0.31412905946857861</v>
      </c>
    </row>
    <row r="27" spans="2:8" s="1" customFormat="1" x14ac:dyDescent="0.25">
      <c r="B27" s="8" t="s">
        <v>108</v>
      </c>
      <c r="C27" s="100">
        <v>2.4074074074074074E-2</v>
      </c>
      <c r="D27" s="98">
        <f t="shared" si="0"/>
        <v>0.17612193056731587</v>
      </c>
      <c r="E27" s="100"/>
      <c r="F27" s="98"/>
      <c r="G27" s="100">
        <f t="shared" si="1"/>
        <v>2.4074074074074074E-2</v>
      </c>
      <c r="H27" s="99">
        <f t="shared" si="2"/>
        <v>0.17545339519190217</v>
      </c>
    </row>
    <row r="28" spans="2:8" s="1" customFormat="1" x14ac:dyDescent="0.25">
      <c r="B28" s="36" t="s">
        <v>17</v>
      </c>
      <c r="C28" s="110"/>
      <c r="D28" s="116"/>
      <c r="E28" s="110"/>
      <c r="F28" s="116"/>
      <c r="G28" s="110"/>
      <c r="H28" s="111"/>
    </row>
    <row r="29" spans="2:8" s="1" customFormat="1" x14ac:dyDescent="0.25">
      <c r="B29" s="8"/>
      <c r="C29" s="101"/>
      <c r="D29" s="112"/>
      <c r="E29" s="101"/>
      <c r="F29" s="101"/>
      <c r="G29" s="101"/>
      <c r="H29" s="102"/>
    </row>
    <row r="30" spans="2:8" s="1" customFormat="1" x14ac:dyDescent="0.25">
      <c r="B30" s="37" t="s">
        <v>29</v>
      </c>
      <c r="C30" s="113">
        <f t="shared" ref="C30:H30" si="4">SUM(C7:C28)</f>
        <v>0.13668981481481479</v>
      </c>
      <c r="D30" s="114">
        <f t="shared" si="4"/>
        <v>1</v>
      </c>
      <c r="E30" s="113">
        <f t="shared" si="4"/>
        <v>5.2083333333333333E-4</v>
      </c>
      <c r="F30" s="114">
        <f t="shared" si="4"/>
        <v>1</v>
      </c>
      <c r="G30" s="113">
        <f t="shared" si="4"/>
        <v>0.13721064814814812</v>
      </c>
      <c r="H30" s="117">
        <f t="shared" si="4"/>
        <v>1</v>
      </c>
    </row>
    <row r="31" spans="2:8" s="1" customFormat="1" ht="66" customHeight="1" thickBot="1" x14ac:dyDescent="0.3">
      <c r="B31" s="141" t="s">
        <v>39</v>
      </c>
      <c r="C31" s="142"/>
      <c r="D31" s="142"/>
      <c r="E31" s="142"/>
      <c r="F31" s="143"/>
      <c r="G31" s="142"/>
      <c r="H31" s="143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&amp;R20</oddHeader>
  </headerFooter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="110" zoomScaleNormal="110" zoomScaleSheetLayoutView="100" zoomScalePageLayoutView="110" workbookViewId="0">
      <selection activeCell="L7" sqref="L7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44" t="s">
        <v>88</v>
      </c>
      <c r="C3" s="145"/>
      <c r="D3" s="145"/>
      <c r="E3" s="145"/>
      <c r="F3" s="146"/>
      <c r="G3" s="145"/>
      <c r="H3" s="146"/>
    </row>
    <row r="4" spans="2:8" s="1" customFormat="1" x14ac:dyDescent="0.25">
      <c r="B4" s="147" t="s">
        <v>131</v>
      </c>
      <c r="C4" s="148"/>
      <c r="D4" s="148"/>
      <c r="E4" s="148"/>
      <c r="F4" s="148"/>
      <c r="G4" s="148"/>
      <c r="H4" s="149"/>
    </row>
    <row r="5" spans="2:8" s="1" customFormat="1" x14ac:dyDescent="0.25">
      <c r="B5" s="2"/>
      <c r="C5" s="150" t="s">
        <v>36</v>
      </c>
      <c r="D5" s="165"/>
      <c r="E5" s="150" t="s">
        <v>37</v>
      </c>
      <c r="F5" s="165"/>
      <c r="G5" s="148" t="s">
        <v>38</v>
      </c>
      <c r="H5" s="149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100">
        <v>6.0185185185185179E-4</v>
      </c>
      <c r="D7" s="98">
        <f t="shared" ref="D7:D27" si="0">C7/$C$30</f>
        <v>1.3517026254224074E-2</v>
      </c>
      <c r="E7" s="100"/>
      <c r="F7" s="98"/>
      <c r="G7" s="100">
        <f t="shared" ref="G7:G27" si="1">C7+E7</f>
        <v>6.0185185185185179E-4</v>
      </c>
      <c r="H7" s="99">
        <f t="shared" ref="H7:H27" si="2">G7/$G$30</f>
        <v>1.3517026254224074E-2</v>
      </c>
    </row>
    <row r="8" spans="2:8" s="1" customFormat="1" x14ac:dyDescent="0.25">
      <c r="B8" s="8" t="s">
        <v>13</v>
      </c>
      <c r="C8" s="100"/>
      <c r="D8" s="98"/>
      <c r="E8" s="100"/>
      <c r="F8" s="98"/>
      <c r="G8" s="100"/>
      <c r="H8" s="99"/>
    </row>
    <row r="9" spans="2:8" s="1" customFormat="1" x14ac:dyDescent="0.25">
      <c r="B9" s="8" t="s">
        <v>0</v>
      </c>
      <c r="C9" s="100">
        <v>4.6412037037037029E-3</v>
      </c>
      <c r="D9" s="98">
        <f t="shared" si="0"/>
        <v>0.1042370678450741</v>
      </c>
      <c r="E9" s="100"/>
      <c r="F9" s="98"/>
      <c r="G9" s="100">
        <f t="shared" si="1"/>
        <v>4.6412037037037029E-3</v>
      </c>
      <c r="H9" s="99">
        <f t="shared" si="2"/>
        <v>0.1042370678450741</v>
      </c>
    </row>
    <row r="10" spans="2:8" s="1" customFormat="1" x14ac:dyDescent="0.25">
      <c r="B10" s="8" t="s">
        <v>8</v>
      </c>
      <c r="C10" s="100">
        <v>7.7546296296296304E-4</v>
      </c>
      <c r="D10" s="98">
        <f t="shared" si="0"/>
        <v>1.741616844294256E-2</v>
      </c>
      <c r="E10" s="100"/>
      <c r="F10" s="98"/>
      <c r="G10" s="100">
        <f t="shared" si="1"/>
        <v>7.7546296296296304E-4</v>
      </c>
      <c r="H10" s="99">
        <f t="shared" ref="H10:H15" si="3">G10/$G$30</f>
        <v>1.741616844294256E-2</v>
      </c>
    </row>
    <row r="11" spans="2:8" s="1" customFormat="1" x14ac:dyDescent="0.25">
      <c r="B11" s="8" t="s">
        <v>26</v>
      </c>
      <c r="C11" s="100">
        <v>3.9351851851851847E-4</v>
      </c>
      <c r="D11" s="98">
        <f t="shared" si="0"/>
        <v>8.8380556277618937E-3</v>
      </c>
      <c r="E11" s="100"/>
      <c r="F11" s="98"/>
      <c r="G11" s="100">
        <f t="shared" si="1"/>
        <v>3.9351851851851847E-4</v>
      </c>
      <c r="H11" s="99">
        <f t="shared" si="3"/>
        <v>8.8380556277618937E-3</v>
      </c>
    </row>
    <row r="12" spans="2:8" s="1" customFormat="1" x14ac:dyDescent="0.25">
      <c r="B12" s="8" t="s">
        <v>3</v>
      </c>
      <c r="C12" s="100">
        <v>3.2407407407407412E-4</v>
      </c>
      <c r="D12" s="98">
        <f t="shared" si="0"/>
        <v>7.2783987522745033E-3</v>
      </c>
      <c r="E12" s="100"/>
      <c r="F12" s="98"/>
      <c r="G12" s="100">
        <f t="shared" si="1"/>
        <v>3.2407407407407412E-4</v>
      </c>
      <c r="H12" s="99">
        <f t="shared" si="3"/>
        <v>7.2783987522745033E-3</v>
      </c>
    </row>
    <row r="13" spans="2:8" s="1" customFormat="1" x14ac:dyDescent="0.25">
      <c r="B13" s="8" t="s">
        <v>7</v>
      </c>
      <c r="C13" s="100">
        <v>7.8703703703703705E-4</v>
      </c>
      <c r="D13" s="98">
        <f t="shared" si="0"/>
        <v>1.7676111255523791E-2</v>
      </c>
      <c r="E13" s="100"/>
      <c r="F13" s="98"/>
      <c r="G13" s="100">
        <f t="shared" si="1"/>
        <v>7.8703703703703705E-4</v>
      </c>
      <c r="H13" s="99">
        <f t="shared" si="3"/>
        <v>1.7676111255523791E-2</v>
      </c>
    </row>
    <row r="14" spans="2:8" s="1" customFormat="1" x14ac:dyDescent="0.25">
      <c r="B14" s="8" t="s">
        <v>2</v>
      </c>
      <c r="C14" s="100">
        <v>1.5393518518518521E-3</v>
      </c>
      <c r="D14" s="98">
        <f t="shared" si="0"/>
        <v>3.457239407330389E-2</v>
      </c>
      <c r="E14" s="100"/>
      <c r="F14" s="98"/>
      <c r="G14" s="100">
        <f t="shared" si="1"/>
        <v>1.5393518518518521E-3</v>
      </c>
      <c r="H14" s="99">
        <f t="shared" si="3"/>
        <v>3.457239407330389E-2</v>
      </c>
    </row>
    <row r="15" spans="2:8" s="1" customFormat="1" x14ac:dyDescent="0.25">
      <c r="B15" s="8" t="s">
        <v>9</v>
      </c>
      <c r="C15" s="100">
        <v>1.5509259259259259E-3</v>
      </c>
      <c r="D15" s="98">
        <f t="shared" si="0"/>
        <v>3.4832336885885114E-2</v>
      </c>
      <c r="E15" s="100"/>
      <c r="F15" s="98"/>
      <c r="G15" s="100">
        <f t="shared" si="1"/>
        <v>1.5509259259259259E-3</v>
      </c>
      <c r="H15" s="99">
        <f t="shared" si="3"/>
        <v>3.4832336885885114E-2</v>
      </c>
    </row>
    <row r="16" spans="2:8" s="1" customFormat="1" x14ac:dyDescent="0.25">
      <c r="B16" s="8" t="s">
        <v>1</v>
      </c>
      <c r="C16" s="100">
        <v>2.0833333333333335E-4</v>
      </c>
      <c r="D16" s="98">
        <f t="shared" si="0"/>
        <v>4.6789706264621801E-3</v>
      </c>
      <c r="E16" s="100"/>
      <c r="F16" s="98"/>
      <c r="G16" s="100">
        <f t="shared" si="1"/>
        <v>2.0833333333333335E-4</v>
      </c>
      <c r="H16" s="99">
        <f t="shared" si="2"/>
        <v>4.6789706264621801E-3</v>
      </c>
    </row>
    <row r="17" spans="2:8" s="1" customFormat="1" x14ac:dyDescent="0.25">
      <c r="B17" s="8" t="s">
        <v>27</v>
      </c>
      <c r="C17" s="100">
        <v>1.0416666666666667E-4</v>
      </c>
      <c r="D17" s="98">
        <f t="shared" si="0"/>
        <v>2.33948531323109E-3</v>
      </c>
      <c r="E17" s="100"/>
      <c r="F17" s="98"/>
      <c r="G17" s="100">
        <f t="shared" si="1"/>
        <v>1.0416666666666667E-4</v>
      </c>
      <c r="H17" s="99">
        <f t="shared" si="2"/>
        <v>2.33948531323109E-3</v>
      </c>
    </row>
    <row r="18" spans="2:8" s="1" customFormat="1" x14ac:dyDescent="0.25">
      <c r="B18" s="8" t="s">
        <v>16</v>
      </c>
      <c r="C18" s="100">
        <v>6.5972222222222224E-4</v>
      </c>
      <c r="D18" s="98">
        <f t="shared" si="0"/>
        <v>1.4816740317130237E-2</v>
      </c>
      <c r="E18" s="100"/>
      <c r="F18" s="98"/>
      <c r="G18" s="100">
        <f t="shared" si="1"/>
        <v>6.5972222222222224E-4</v>
      </c>
      <c r="H18" s="99">
        <f t="shared" ref="H18" si="4">G18/$G$30</f>
        <v>1.4816740317130237E-2</v>
      </c>
    </row>
    <row r="19" spans="2:8" s="1" customFormat="1" x14ac:dyDescent="0.25">
      <c r="B19" s="8" t="s">
        <v>4</v>
      </c>
      <c r="C19" s="100">
        <v>2.0833333333333335E-4</v>
      </c>
      <c r="D19" s="98">
        <f t="shared" si="0"/>
        <v>4.6789706264621801E-3</v>
      </c>
      <c r="E19" s="100"/>
      <c r="F19" s="98"/>
      <c r="G19" s="100">
        <f t="shared" si="1"/>
        <v>2.0833333333333335E-4</v>
      </c>
      <c r="H19" s="99">
        <f t="shared" si="2"/>
        <v>4.6789706264621801E-3</v>
      </c>
    </row>
    <row r="20" spans="2:8" s="1" customFormat="1" x14ac:dyDescent="0.25">
      <c r="B20" s="8" t="s">
        <v>14</v>
      </c>
      <c r="C20" s="100">
        <v>1.3888888888888889E-4</v>
      </c>
      <c r="D20" s="98">
        <f t="shared" si="0"/>
        <v>3.1193137509747866E-3</v>
      </c>
      <c r="E20" s="100"/>
      <c r="F20" s="98"/>
      <c r="G20" s="100">
        <f t="shared" si="1"/>
        <v>1.3888888888888889E-4</v>
      </c>
      <c r="H20" s="99">
        <f t="shared" si="2"/>
        <v>3.1193137509747866E-3</v>
      </c>
    </row>
    <row r="21" spans="2:8" s="1" customFormat="1" x14ac:dyDescent="0.25">
      <c r="B21" s="8" t="s">
        <v>11</v>
      </c>
      <c r="C21" s="100">
        <v>1.6203703703703703E-4</v>
      </c>
      <c r="D21" s="98">
        <f t="shared" si="0"/>
        <v>3.6391993761372512E-3</v>
      </c>
      <c r="E21" s="100"/>
      <c r="F21" s="98"/>
      <c r="G21" s="100">
        <f t="shared" si="1"/>
        <v>1.6203703703703703E-4</v>
      </c>
      <c r="H21" s="99">
        <f t="shared" si="2"/>
        <v>3.6391993761372512E-3</v>
      </c>
    </row>
    <row r="22" spans="2:8" s="1" customFormat="1" x14ac:dyDescent="0.25">
      <c r="B22" s="8" t="s">
        <v>15</v>
      </c>
      <c r="C22" s="100"/>
      <c r="D22" s="98"/>
      <c r="E22" s="100"/>
      <c r="F22" s="98"/>
      <c r="G22" s="100"/>
      <c r="H22" s="99"/>
    </row>
    <row r="23" spans="2:8" s="1" customFormat="1" x14ac:dyDescent="0.25">
      <c r="B23" s="8" t="s">
        <v>94</v>
      </c>
      <c r="C23" s="100"/>
      <c r="D23" s="98"/>
      <c r="E23" s="103"/>
      <c r="F23" s="120"/>
      <c r="G23" s="100"/>
      <c r="H23" s="99"/>
    </row>
    <row r="24" spans="2:8" s="1" customFormat="1" x14ac:dyDescent="0.25">
      <c r="B24" s="8" t="s">
        <v>12</v>
      </c>
      <c r="C24" s="100"/>
      <c r="D24" s="98"/>
      <c r="E24" s="118"/>
      <c r="F24" s="118"/>
      <c r="G24" s="100"/>
      <c r="H24" s="99"/>
    </row>
    <row r="25" spans="2:8" s="1" customFormat="1" x14ac:dyDescent="0.25">
      <c r="B25" s="8" t="s">
        <v>5</v>
      </c>
      <c r="C25" s="100">
        <v>4.5138888888888892E-4</v>
      </c>
      <c r="D25" s="98">
        <f t="shared" si="0"/>
        <v>1.0137769690668057E-2</v>
      </c>
      <c r="E25" s="85"/>
      <c r="F25" s="85"/>
      <c r="G25" s="100">
        <f t="shared" si="1"/>
        <v>4.5138888888888892E-4</v>
      </c>
      <c r="H25" s="99">
        <f t="shared" si="2"/>
        <v>1.0137769690668057E-2</v>
      </c>
    </row>
    <row r="26" spans="2:8" s="1" customFormat="1" x14ac:dyDescent="0.25">
      <c r="B26" s="8" t="s">
        <v>6</v>
      </c>
      <c r="C26" s="100">
        <v>2.6840277777777768E-2</v>
      </c>
      <c r="D26" s="98">
        <f t="shared" si="0"/>
        <v>0.60280738237587728</v>
      </c>
      <c r="E26" s="100"/>
      <c r="F26" s="98"/>
      <c r="G26" s="100">
        <f t="shared" si="1"/>
        <v>2.6840277777777768E-2</v>
      </c>
      <c r="H26" s="99">
        <f t="shared" si="2"/>
        <v>0.60280738237587728</v>
      </c>
    </row>
    <row r="27" spans="2:8" s="1" customFormat="1" x14ac:dyDescent="0.25">
      <c r="B27" s="8" t="s">
        <v>108</v>
      </c>
      <c r="C27" s="100">
        <v>5.1388888888888882E-3</v>
      </c>
      <c r="D27" s="98">
        <f t="shared" si="0"/>
        <v>0.11541460878606709</v>
      </c>
      <c r="E27" s="100"/>
      <c r="F27" s="98"/>
      <c r="G27" s="100">
        <f t="shared" si="1"/>
        <v>5.1388888888888882E-3</v>
      </c>
      <c r="H27" s="99">
        <f t="shared" si="2"/>
        <v>0.11541460878606709</v>
      </c>
    </row>
    <row r="28" spans="2:8" s="1" customFormat="1" x14ac:dyDescent="0.25">
      <c r="B28" s="36" t="s">
        <v>17</v>
      </c>
      <c r="C28" s="110"/>
      <c r="D28" s="98"/>
      <c r="E28" s="110"/>
      <c r="F28" s="116"/>
      <c r="G28" s="100"/>
      <c r="H28" s="99"/>
    </row>
    <row r="29" spans="2:8" s="1" customFormat="1" x14ac:dyDescent="0.25">
      <c r="B29" s="8"/>
      <c r="C29" s="101"/>
      <c r="D29" s="112"/>
      <c r="E29" s="101"/>
      <c r="F29" s="101"/>
      <c r="G29" s="100"/>
      <c r="H29" s="99"/>
    </row>
    <row r="30" spans="2:8" s="1" customFormat="1" x14ac:dyDescent="0.25">
      <c r="B30" s="37" t="s">
        <v>29</v>
      </c>
      <c r="C30" s="113">
        <f>SUM(C7:C28)</f>
        <v>4.4525462962962947E-2</v>
      </c>
      <c r="D30" s="114">
        <f>SUM(D7:D28)</f>
        <v>1</v>
      </c>
      <c r="E30" s="113"/>
      <c r="F30" s="114"/>
      <c r="G30" s="113">
        <f>SUM(G7:G28)</f>
        <v>4.4525462962962947E-2</v>
      </c>
      <c r="H30" s="115">
        <f t="shared" ref="H30" si="5">SUM(H7:H28)</f>
        <v>1</v>
      </c>
    </row>
    <row r="31" spans="2:8" s="1" customFormat="1" ht="66" customHeight="1" thickBot="1" x14ac:dyDescent="0.3">
      <c r="B31" s="141" t="s">
        <v>39</v>
      </c>
      <c r="C31" s="142"/>
      <c r="D31" s="142"/>
      <c r="E31" s="142"/>
      <c r="F31" s="143"/>
      <c r="G31" s="142"/>
      <c r="H31" s="143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&amp;R11</oddHeader>
  </headerFooter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53</vt:i4>
      </vt:variant>
    </vt:vector>
  </HeadingPairs>
  <TitlesOfParts>
    <vt:vector size="53" baseType="lpstr">
      <vt:lpstr>E1</vt:lpstr>
      <vt:lpstr>E2</vt:lpstr>
      <vt:lpstr>E3</vt:lpstr>
      <vt:lpstr>E4</vt:lpstr>
      <vt:lpstr>E5</vt:lpstr>
      <vt:lpstr>E6</vt:lpstr>
      <vt:lpstr>E7</vt:lpstr>
      <vt:lpstr>E8</vt:lpstr>
      <vt:lpstr>E9</vt:lpstr>
      <vt:lpstr>E10</vt:lpstr>
      <vt:lpstr>E11</vt:lpstr>
      <vt:lpstr>E12</vt:lpstr>
      <vt:lpstr>E13</vt:lpstr>
      <vt:lpstr>E14</vt:lpstr>
      <vt:lpstr>E15</vt:lpstr>
      <vt:lpstr>E16</vt:lpstr>
      <vt:lpstr>E17</vt:lpstr>
      <vt:lpstr>E18</vt:lpstr>
      <vt:lpstr>E19</vt:lpstr>
      <vt:lpstr>E20</vt:lpstr>
      <vt:lpstr>E21</vt:lpstr>
      <vt:lpstr>E22</vt:lpstr>
      <vt:lpstr>E23</vt:lpstr>
      <vt:lpstr>E24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F12</vt:lpstr>
      <vt:lpstr>F13</vt:lpstr>
      <vt:lpstr>F14</vt:lpstr>
      <vt:lpstr>G1</vt:lpstr>
      <vt:lpstr>G2</vt:lpstr>
      <vt:lpstr>G3</vt:lpstr>
      <vt:lpstr>G4</vt:lpstr>
      <vt:lpstr>G5</vt:lpstr>
      <vt:lpstr>G6</vt:lpstr>
      <vt:lpstr>G7</vt:lpstr>
      <vt:lpstr>G8</vt:lpstr>
      <vt:lpstr>G9</vt:lpstr>
      <vt:lpstr>G10</vt:lpstr>
      <vt:lpstr>G11</vt:lpstr>
      <vt:lpstr>G12</vt:lpstr>
      <vt:lpstr>G13</vt:lpstr>
      <vt:lpstr>G14</vt:lpstr>
      <vt:lpstr>G15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</cp:lastModifiedBy>
  <cp:lastPrinted>2016-09-13T07:03:46Z</cp:lastPrinted>
  <dcterms:created xsi:type="dcterms:W3CDTF">2016-01-08T16:06:43Z</dcterms:created>
  <dcterms:modified xsi:type="dcterms:W3CDTF">2016-09-13T07:04:04Z</dcterms:modified>
</cp:coreProperties>
</file>