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2.xml" ContentType="application/vnd.openxmlformats-officedocument.spreadsheetml.chartsheet+xml"/>
  <Override PartName="/xl/worksheets/sheet4.xml" ContentType="application/vnd.openxmlformats-officedocument.spreadsheetml.worksheet+xml"/>
  <Override PartName="/xl/chartsheets/sheet3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heets/sheet4.xml" ContentType="application/vnd.openxmlformats-officedocument.spreadsheetml.chart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chartsheets/sheet5.xml" ContentType="application/vnd.openxmlformats-officedocument.spreadsheetml.chartsheet+xml"/>
  <Override PartName="/xl/worksheets/sheet12.xml" ContentType="application/vnd.openxmlformats-officedocument.spreadsheetml.worksheet+xml"/>
  <Override PartName="/xl/chartsheets/sheet6.xml" ContentType="application/vnd.openxmlformats-officedocument.spreadsheetml.chartsheet+xml"/>
  <Override PartName="/xl/worksheets/sheet13.xml" ContentType="application/vnd.openxmlformats-officedocument.spreadsheetml.worksheet+xml"/>
  <Override PartName="/xl/chartsheets/sheet7.xml" ContentType="application/vnd.openxmlformats-officedocument.spreadsheetml.chartsheet+xml"/>
  <Override PartName="/xl/worksheets/sheet14.xml" ContentType="application/vnd.openxmlformats-officedocument.spreadsheetml.worksheet+xml"/>
  <Override PartName="/xl/chartsheets/sheet8.xml" ContentType="application/vnd.openxmlformats-officedocument.spreadsheetml.chartsheet+xml"/>
  <Override PartName="/xl/worksheets/sheet15.xml" ContentType="application/vnd.openxmlformats-officedocument.spreadsheetml.worksheet+xml"/>
  <Override PartName="/xl/chartsheets/sheet9.xml" ContentType="application/vnd.openxmlformats-officedocument.spreadsheetml.chart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26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chartsheets/sheet12.xml" ContentType="application/vnd.openxmlformats-officedocument.spreadsheetml.chart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chartsheets/sheet13.xml" ContentType="application/vnd.openxmlformats-officedocument.spreadsheetml.chartsheet+xml"/>
  <Override PartName="/xl/worksheets/sheet34.xml" ContentType="application/vnd.openxmlformats-officedocument.spreadsheetml.worksheet+xml"/>
  <Override PartName="/xl/chartsheets/sheet14.xml" ContentType="application/vnd.openxmlformats-officedocument.spreadsheetml.chartsheet+xml"/>
  <Override PartName="/xl/worksheets/sheet35.xml" ContentType="application/vnd.openxmlformats-officedocument.spreadsheetml.worksheet+xml"/>
  <Override PartName="/xl/chartsheets/sheet15.xml" ContentType="application/vnd.openxmlformats-officedocument.spreadsheetml.chartsheet+xml"/>
  <Override PartName="/xl/worksheets/sheet36.xml" ContentType="application/vnd.openxmlformats-officedocument.spreadsheetml.worksheet+xml"/>
  <Override PartName="/xl/chartsheets/sheet16.xml" ContentType="application/vnd.openxmlformats-officedocument.spreadsheetml.chartsheet+xml"/>
  <Override PartName="/xl/worksheets/sheet37.xml" ContentType="application/vnd.openxmlformats-officedocument.spreadsheetml.worksheet+xml"/>
  <Override PartName="/xl/chartsheets/sheet17.xml" ContentType="application/vnd.openxmlformats-officedocument.spreadsheetml.chart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  <Override PartName="/xl/charts/colors6.xml" ContentType="application/vnd.ms-office.chartcolorstyle+xml"/>
  <Override PartName="/xl/charts/style6.xml" ContentType="application/vnd.ms-office.chartstyle+xml"/>
  <Override PartName="/xl/charts/colors7.xml" ContentType="application/vnd.ms-office.chartcolorstyle+xml"/>
  <Override PartName="/xl/charts/style7.xml" ContentType="application/vnd.ms-office.chartstyle+xml"/>
  <Override PartName="/xl/charts/colors8.xml" ContentType="application/vnd.ms-office.chartcolorstyle+xml"/>
  <Override PartName="/xl/charts/style8.xml" ContentType="application/vnd.ms-office.chartstyle+xml"/>
  <Override PartName="/xl/charts/colors9.xml" ContentType="application/vnd.ms-office.chartcolorstyle+xml"/>
  <Override PartName="/xl/charts/style9.xml" ContentType="application/vnd.ms-office.chartstyle+xml"/>
  <Override PartName="/xl/charts/colors10.xml" ContentType="application/vnd.ms-office.chartcolorstyle+xml"/>
  <Override PartName="/xl/charts/style10.xml" ContentType="application/vnd.ms-office.chartstyle+xml"/>
  <Override PartName="/xl/charts/colors11.xml" ContentType="application/vnd.ms-office.chartcolorstyle+xml"/>
  <Override PartName="/xl/charts/style11.xml" ContentType="application/vnd.ms-office.chartstyle+xml"/>
  <Override PartName="/xl/charts/colors12.xml" ContentType="application/vnd.ms-office.chartcolorstyle+xml"/>
  <Override PartName="/xl/charts/style12.xml" ContentType="application/vnd.ms-office.chartstyle+xml"/>
  <Override PartName="/xl/charts/colors13.xml" ContentType="application/vnd.ms-office.chartcolorstyle+xml"/>
  <Override PartName="/xl/charts/style13.xml" ContentType="application/vnd.ms-office.chartstyle+xml"/>
  <Override PartName="/xl/charts/colors14.xml" ContentType="application/vnd.ms-office.chartcolorstyle+xml"/>
  <Override PartName="/xl/charts/style14.xml" ContentType="application/vnd.ms-office.chartstyle+xml"/>
  <Override PartName="/xl/charts/colors15.xml" ContentType="application/vnd.ms-office.chartcolorstyle+xml"/>
  <Override PartName="/xl/charts/style15.xml" ContentType="application/vnd.ms-office.chartstyle+xml"/>
  <Override PartName="/xl/charts/colors16.xml" ContentType="application/vnd.ms-office.chartcolorstyle+xml"/>
  <Override PartName="/xl/charts/style16.xml" ContentType="application/vnd.ms-office.chartstyle+xml"/>
  <Override PartName="/xl/charts/colors17.xml" ContentType="application/vnd.ms-office.chartcolorstyle+xml"/>
  <Override PartName="/xl/charts/style17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Questa_cartella_di_lavoro" autoCompressPictures="0"/>
  <bookViews>
    <workbookView xWindow="0" yWindow="0" windowWidth="20490" windowHeight="7050" tabRatio="597"/>
  </bookViews>
  <sheets>
    <sheet name="Grafico 1" sheetId="261" r:id="rId1"/>
    <sheet name="A1" sheetId="237" r:id="rId2"/>
    <sheet name="A2" sheetId="238" r:id="rId3"/>
    <sheet name="A3" sheetId="239" r:id="rId4"/>
    <sheet name="Graf.2" sheetId="262" r:id="rId5"/>
    <sheet name="A4" sheetId="240" r:id="rId6"/>
    <sheet name="Graf.3" sheetId="263" r:id="rId7"/>
    <sheet name="A5" sheetId="243" r:id="rId8"/>
    <sheet name="A6" sheetId="247" r:id="rId9"/>
    <sheet name="A7" sheetId="250" r:id="rId10"/>
    <sheet name="A8" sheetId="248" r:id="rId11"/>
    <sheet name="Graf.4" sheetId="264" r:id="rId12"/>
    <sheet name="A9" sheetId="241" r:id="rId13"/>
    <sheet name="A10" sheetId="245" r:id="rId14"/>
    <sheet name="A11" sheetId="249" r:id="rId15"/>
    <sheet name="Graf.5" sheetId="266" r:id="rId16"/>
    <sheet name="A12" sheetId="242" r:id="rId17"/>
    <sheet name="Graf.6" sheetId="267" r:id="rId18"/>
    <sheet name="A13" sheetId="244" r:id="rId19"/>
    <sheet name="Graf.7" sheetId="268" r:id="rId20"/>
    <sheet name="A14" sheetId="246" r:id="rId21"/>
    <sheet name="Graf.8" sheetId="269" r:id="rId22"/>
    <sheet name="A15" sheetId="251" r:id="rId23"/>
    <sheet name="Graf.9" sheetId="270" r:id="rId24"/>
    <sheet name="A16" sheetId="252" r:id="rId25"/>
    <sheet name="A17" sheetId="253" r:id="rId26"/>
    <sheet name="A18" sheetId="254" r:id="rId27"/>
    <sheet name="A19" sheetId="255" r:id="rId28"/>
    <sheet name="A20" sheetId="256" r:id="rId29"/>
    <sheet name="A21" sheetId="257" r:id="rId30"/>
    <sheet name="A22" sheetId="259" r:id="rId31"/>
    <sheet name="A23" sheetId="260" r:id="rId32"/>
    <sheet name="B1" sheetId="171" r:id="rId33"/>
    <sheet name="B2" sheetId="362" r:id="rId34"/>
    <sheet name="Graf.10" sheetId="271" r:id="rId35"/>
    <sheet name="B3" sheetId="172" r:id="rId36"/>
    <sheet name="Graf.11" sheetId="272" r:id="rId37"/>
    <sheet name="B4" sheetId="175" r:id="rId38"/>
    <sheet name="B5" sheetId="179" r:id="rId39"/>
    <sheet name="B6" sheetId="182" r:id="rId40"/>
    <sheet name="B7" sheetId="180" r:id="rId41"/>
    <sheet name="Graf.12" sheetId="277" r:id="rId42"/>
    <sheet name="B8" sheetId="173" r:id="rId43"/>
    <sheet name="B9" sheetId="177" r:id="rId44"/>
    <sheet name="B10" sheetId="181" r:id="rId45"/>
    <sheet name="Graf.13" sheetId="279" r:id="rId46"/>
    <sheet name="B11" sheetId="174" r:id="rId47"/>
    <sheet name="Graf.14" sheetId="273" r:id="rId48"/>
    <sheet name="B12" sheetId="176" r:id="rId49"/>
    <sheet name="Graf.15" sheetId="274" r:id="rId50"/>
    <sheet name="B13" sheetId="178" r:id="rId51"/>
    <sheet name="Graf.16" sheetId="275" r:id="rId52"/>
    <sheet name="B14" sheetId="183" r:id="rId53"/>
    <sheet name="Graf.17" sheetId="276" r:id="rId54"/>
    <sheet name="C1" sheetId="363" r:id="rId55"/>
    <sheet name="C2" sheetId="364" r:id="rId56"/>
    <sheet name="C3" sheetId="365" r:id="rId57"/>
    <sheet name="C4" sheetId="366" r:id="rId58"/>
    <sheet name="C5" sheetId="367" r:id="rId59"/>
    <sheet name="C6" sheetId="368" r:id="rId60"/>
    <sheet name="C7" sheetId="369" r:id="rId61"/>
    <sheet name="C8" sheetId="370" r:id="rId62"/>
    <sheet name="C9" sheetId="371" r:id="rId63"/>
    <sheet name="C10" sheetId="372" r:id="rId64"/>
    <sheet name="C11" sheetId="373" r:id="rId65"/>
    <sheet name="C12" sheetId="374" r:id="rId66"/>
    <sheet name="C13" sheetId="375" r:id="rId67"/>
    <sheet name="C14" sheetId="376" r:id="rId68"/>
    <sheet name="C15" sheetId="377" r:id="rId69"/>
    <sheet name="Pagina 58" sheetId="185" state="hidden" r:id="rId70"/>
    <sheet name="Pagina 59" sheetId="332" state="hidden" r:id="rId71"/>
    <sheet name="Pagina 60" sheetId="333" state="hidden" r:id="rId72"/>
    <sheet name="Pagina 61" sheetId="334" state="hidden" r:id="rId73"/>
    <sheet name="Pagina 62" sheetId="335" state="hidden" r:id="rId74"/>
    <sheet name="Pagina 63" sheetId="336" state="hidden" r:id="rId75"/>
    <sheet name="Pagina 64" sheetId="337" state="hidden" r:id="rId76"/>
    <sheet name="Pagina 65" sheetId="338" state="hidden" r:id="rId77"/>
    <sheet name="Pagina 66" sheetId="339" state="hidden" r:id="rId78"/>
    <sheet name="Pagina 67" sheetId="340" state="hidden" r:id="rId79"/>
    <sheet name="Pagina 68" sheetId="341" state="hidden" r:id="rId80"/>
    <sheet name="Pagina 69" sheetId="342" state="hidden" r:id="rId81"/>
    <sheet name="Pagina 70" sheetId="343" state="hidden" r:id="rId82"/>
    <sheet name="Pagina 71" sheetId="344" state="hidden" r:id="rId83"/>
    <sheet name="Pagina 72" sheetId="345" state="hidden" r:id="rId84"/>
    <sheet name="Pagina 73" sheetId="346" state="hidden" r:id="rId85"/>
    <sheet name="Pagina 74" sheetId="347" state="hidden" r:id="rId86"/>
    <sheet name="Pagina 75" sheetId="348" state="hidden" r:id="rId87"/>
    <sheet name="Pagina 76" sheetId="349" state="hidden" r:id="rId88"/>
    <sheet name="Pagina 77" sheetId="350" state="hidden" r:id="rId89"/>
    <sheet name="Pagina 78" sheetId="351" state="hidden" r:id="rId90"/>
    <sheet name="Pagina 79" sheetId="352" state="hidden" r:id="rId91"/>
    <sheet name="Pagina 80" sheetId="353" state="hidden" r:id="rId92"/>
    <sheet name="Pagina 81" sheetId="354" state="hidden" r:id="rId93"/>
    <sheet name="Pagina 82" sheetId="355" state="hidden" r:id="rId94"/>
    <sheet name="Pagina 83" sheetId="356" state="hidden" r:id="rId95"/>
    <sheet name="Pagina 84" sheetId="357" state="hidden" r:id="rId96"/>
    <sheet name="Pagina 85" sheetId="358" state="hidden" r:id="rId97"/>
    <sheet name="Pagina 86" sheetId="359" state="hidden" r:id="rId98"/>
    <sheet name="Pagina 87" sheetId="360" state="hidden" r:id="rId99"/>
    <sheet name="grafico1" sheetId="361" state="hidden" r:id="rId100"/>
    <sheet name="gr1-RAI" sheetId="298" state="hidden" r:id="rId101"/>
    <sheet name="gr1-Mediaset" sheetId="299" state="hidden" r:id="rId102"/>
    <sheet name="gr1-Eleumedia" sheetId="300" state="hidden" r:id="rId103"/>
    <sheet name="gr1-Radio 24" sheetId="301" state="hidden" r:id="rId104"/>
    <sheet name="gr1-Radio Kiss Kiss" sheetId="303" state="hidden" r:id="rId105"/>
    <sheet name="gr1-RTL 102.5" sheetId="304" state="hidden" r:id="rId106"/>
    <sheet name="gr1-RDS" sheetId="305" state="hidden" r:id="rId107"/>
    <sheet name="gr1-Radio Italia" sheetId="306" state="hidden" r:id="rId108"/>
    <sheet name="gr2-RAI" sheetId="307" state="hidden" r:id="rId109"/>
    <sheet name="gr2-Mediaset" sheetId="308" state="hidden" r:id="rId110"/>
    <sheet name="gr2-Eleumedia" sheetId="309" state="hidden" r:id="rId111"/>
    <sheet name="gr2-Radio 24" sheetId="310" state="hidden" r:id="rId112"/>
    <sheet name="gr2-Radio Kiss Kiss" sheetId="312" state="hidden" r:id="rId113"/>
    <sheet name="gr2-RTL 102.5" sheetId="313" state="hidden" r:id="rId114"/>
    <sheet name="gr2-RDS" sheetId="314" state="hidden" r:id="rId115"/>
    <sheet name="gr2-Radio Italia" sheetId="315" state="hidden" r:id="rId116"/>
  </sheets>
  <definedNames>
    <definedName name="_xlnm.Print_Area" localSheetId="13">'A10'!$A$1:$K$31</definedName>
    <definedName name="_xlnm.Print_Area" localSheetId="14">'A11'!$A$1:$K$31</definedName>
    <definedName name="_xlnm.Print_Area" localSheetId="16">'A12'!$A$1:$K$31</definedName>
    <definedName name="_xlnm.Print_Area" localSheetId="18">'A13'!$A$1:$K$31</definedName>
    <definedName name="_xlnm.Print_Area" localSheetId="20">'A14'!$A$1:$K$31</definedName>
    <definedName name="_xlnm.Print_Area" localSheetId="22">'A15'!$A$1:$K$31</definedName>
    <definedName name="_xlnm.Print_Area" localSheetId="27">'A19'!$A$1:$K$31</definedName>
    <definedName name="_xlnm.Print_Area" localSheetId="28">'A20'!$A$1:$K$31</definedName>
    <definedName name="_xlnm.Print_Area" localSheetId="29">'A21'!$A$1:$K$31</definedName>
    <definedName name="_xlnm.Print_Area" localSheetId="30">'A22'!$A$1:$K$31</definedName>
    <definedName name="_xlnm.Print_Area" localSheetId="31">'A23'!$A$1:$K$31</definedName>
    <definedName name="_xlnm.Print_Area" localSheetId="7">'A5'!$A$1:$K$31</definedName>
    <definedName name="_xlnm.Print_Area" localSheetId="8">'A6'!$A$1:$K$31</definedName>
    <definedName name="_xlnm.Print_Area" localSheetId="9">'A7'!$A$1:$K$31</definedName>
    <definedName name="_xlnm.Print_Area" localSheetId="10">'A8'!$A$1:$K$31</definedName>
    <definedName name="_xlnm.Print_Area" localSheetId="12">'A9'!$A$1:$K$31</definedName>
    <definedName name="_xlnm.Print_Area" localSheetId="44">'B10'!#REF!</definedName>
    <definedName name="_xlnm.Print_Area" localSheetId="46">'B11'!#REF!</definedName>
    <definedName name="_xlnm.Print_Area" localSheetId="48">'B12'!#REF!</definedName>
    <definedName name="_xlnm.Print_Area" localSheetId="50">'B13'!#REF!</definedName>
    <definedName name="_xlnm.Print_Area" localSheetId="52">'B14'!#REF!</definedName>
    <definedName name="_xlnm.Print_Area" localSheetId="35">'B3'!$A$1:$K$31</definedName>
    <definedName name="_xlnm.Print_Area" localSheetId="37">'B4'!$A$1:$K$31</definedName>
    <definedName name="_xlnm.Print_Area" localSheetId="38">'B5'!#REF!</definedName>
    <definedName name="_xlnm.Print_Area" localSheetId="39">'B6'!#REF!</definedName>
    <definedName name="_xlnm.Print_Area" localSheetId="40">'B7'!#REF!</definedName>
    <definedName name="_xlnm.Print_Area" localSheetId="42">'B8'!#REF!</definedName>
    <definedName name="_xlnm.Print_Area" localSheetId="43">'B9'!#REF!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9" i="307" l="1"/>
  <c r="D19" i="307"/>
  <c r="F19" i="307"/>
  <c r="N14" i="252"/>
  <c r="M14" i="252"/>
  <c r="L14" i="252"/>
  <c r="D19" i="365" l="1"/>
  <c r="L13" i="254" l="1"/>
  <c r="L14" i="254"/>
  <c r="L13" i="253"/>
  <c r="L14" i="253"/>
  <c r="L13" i="252"/>
  <c r="L13" i="362" l="1"/>
  <c r="L14" i="362"/>
  <c r="L15" i="362"/>
  <c r="I19" i="240" l="1"/>
  <c r="I28" i="240"/>
  <c r="L23" i="239"/>
  <c r="L24" i="239"/>
  <c r="L25" i="239"/>
  <c r="L26" i="239"/>
  <c r="L27" i="239"/>
  <c r="L22" i="239"/>
  <c r="L18" i="239"/>
  <c r="L17" i="239"/>
  <c r="L15" i="239"/>
  <c r="L16" i="239"/>
  <c r="L13" i="239"/>
  <c r="L14" i="239"/>
  <c r="L8" i="239"/>
  <c r="L9" i="239"/>
  <c r="L10" i="239"/>
  <c r="L11" i="239"/>
  <c r="L12" i="239"/>
  <c r="L23" i="238"/>
  <c r="L24" i="238"/>
  <c r="L25" i="238"/>
  <c r="L26" i="238"/>
  <c r="L27" i="238"/>
  <c r="L8" i="238"/>
  <c r="L9" i="238"/>
  <c r="L10" i="238"/>
  <c r="L11" i="238"/>
  <c r="L12" i="238"/>
  <c r="L13" i="238"/>
  <c r="L14" i="238"/>
  <c r="L15" i="238"/>
  <c r="L16" i="238"/>
  <c r="L17" i="238"/>
  <c r="L18" i="238"/>
  <c r="L23" i="237"/>
  <c r="L24" i="237"/>
  <c r="L25" i="237"/>
  <c r="L26" i="237"/>
  <c r="L27" i="237"/>
  <c r="L13" i="237"/>
  <c r="L14" i="237"/>
  <c r="L15" i="237"/>
  <c r="L16" i="237"/>
  <c r="L17" i="237"/>
  <c r="L18" i="237"/>
  <c r="L8" i="237"/>
  <c r="L9" i="237"/>
  <c r="L10" i="237"/>
  <c r="L11" i="237"/>
  <c r="L12" i="237"/>
  <c r="K8" i="363" l="1"/>
  <c r="K9" i="363"/>
  <c r="K10" i="363"/>
  <c r="K11" i="363"/>
  <c r="K12" i="363"/>
  <c r="K13" i="363"/>
  <c r="K14" i="363"/>
  <c r="K15" i="363"/>
  <c r="K16" i="363"/>
  <c r="K17" i="363"/>
  <c r="K18" i="363"/>
  <c r="K8" i="364"/>
  <c r="K9" i="364"/>
  <c r="K10" i="364"/>
  <c r="K11" i="364"/>
  <c r="K12" i="364"/>
  <c r="K13" i="364"/>
  <c r="K14" i="364"/>
  <c r="K15" i="364"/>
  <c r="K16" i="364"/>
  <c r="K17" i="364"/>
  <c r="K18" i="364"/>
  <c r="K8" i="365"/>
  <c r="K9" i="365"/>
  <c r="K10" i="365"/>
  <c r="K11" i="365"/>
  <c r="K12" i="365"/>
  <c r="K13" i="365"/>
  <c r="K14" i="365"/>
  <c r="K15" i="365"/>
  <c r="K16" i="365"/>
  <c r="K17" i="365"/>
  <c r="K18" i="365"/>
  <c r="K8" i="366"/>
  <c r="K9" i="366"/>
  <c r="K10" i="366"/>
  <c r="K11" i="366"/>
  <c r="K12" i="366"/>
  <c r="K13" i="366"/>
  <c r="K14" i="366"/>
  <c r="K15" i="366"/>
  <c r="K16" i="366"/>
  <c r="K17" i="366"/>
  <c r="K18" i="366"/>
  <c r="K8" i="367"/>
  <c r="K9" i="367"/>
  <c r="K10" i="367"/>
  <c r="K11" i="367"/>
  <c r="K12" i="367"/>
  <c r="K13" i="367"/>
  <c r="K14" i="367"/>
  <c r="K15" i="367"/>
  <c r="K16" i="367"/>
  <c r="K17" i="367"/>
  <c r="K18" i="367"/>
  <c r="K8" i="368"/>
  <c r="K9" i="368"/>
  <c r="K10" i="368"/>
  <c r="K11" i="368"/>
  <c r="K12" i="368"/>
  <c r="K13" i="368"/>
  <c r="K14" i="368"/>
  <c r="K15" i="368"/>
  <c r="K16" i="368"/>
  <c r="K17" i="368"/>
  <c r="K18" i="368"/>
  <c r="K8" i="369"/>
  <c r="K9" i="369"/>
  <c r="K10" i="369"/>
  <c r="K11" i="369"/>
  <c r="K12" i="369"/>
  <c r="K13" i="369"/>
  <c r="K14" i="369"/>
  <c r="K15" i="369"/>
  <c r="K16" i="369"/>
  <c r="K17" i="369"/>
  <c r="K18" i="369"/>
  <c r="K8" i="370"/>
  <c r="K9" i="370"/>
  <c r="K10" i="370"/>
  <c r="K11" i="370"/>
  <c r="K12" i="370"/>
  <c r="K13" i="370"/>
  <c r="K14" i="370"/>
  <c r="K15" i="370"/>
  <c r="K16" i="370"/>
  <c r="K17" i="370"/>
  <c r="K18" i="370"/>
  <c r="K8" i="371"/>
  <c r="K9" i="371"/>
  <c r="K10" i="371"/>
  <c r="K11" i="371"/>
  <c r="K12" i="371"/>
  <c r="K13" i="371"/>
  <c r="K14" i="371"/>
  <c r="K15" i="371"/>
  <c r="K16" i="371"/>
  <c r="K17" i="371"/>
  <c r="K18" i="371"/>
  <c r="K8" i="372"/>
  <c r="K9" i="372"/>
  <c r="K10" i="372"/>
  <c r="K11" i="372"/>
  <c r="K12" i="372"/>
  <c r="K13" i="372"/>
  <c r="K14" i="372"/>
  <c r="K15" i="372"/>
  <c r="K16" i="372"/>
  <c r="K17" i="372"/>
  <c r="K18" i="372"/>
  <c r="K8" i="373"/>
  <c r="K9" i="373"/>
  <c r="K10" i="373"/>
  <c r="K11" i="373"/>
  <c r="K12" i="373"/>
  <c r="K13" i="373"/>
  <c r="K14" i="373"/>
  <c r="K15" i="373"/>
  <c r="K16" i="373"/>
  <c r="K17" i="373"/>
  <c r="K18" i="373"/>
  <c r="K8" i="374"/>
  <c r="K9" i="374"/>
  <c r="K10" i="374"/>
  <c r="K11" i="374"/>
  <c r="K12" i="374"/>
  <c r="K13" i="374"/>
  <c r="K14" i="374"/>
  <c r="K15" i="374"/>
  <c r="K16" i="374"/>
  <c r="K17" i="374"/>
  <c r="K18" i="374"/>
  <c r="K8" i="375"/>
  <c r="K9" i="375"/>
  <c r="K10" i="375"/>
  <c r="K11" i="375"/>
  <c r="K12" i="375"/>
  <c r="K13" i="375"/>
  <c r="K14" i="375"/>
  <c r="K15" i="375"/>
  <c r="K16" i="375"/>
  <c r="K17" i="375"/>
  <c r="K18" i="375"/>
  <c r="K8" i="376"/>
  <c r="K9" i="376"/>
  <c r="K10" i="376"/>
  <c r="K11" i="376"/>
  <c r="K12" i="376"/>
  <c r="K13" i="376"/>
  <c r="K14" i="376"/>
  <c r="K15" i="376"/>
  <c r="K16" i="376"/>
  <c r="K17" i="376"/>
  <c r="K18" i="376"/>
  <c r="K8" i="377"/>
  <c r="K9" i="377"/>
  <c r="K10" i="377"/>
  <c r="K11" i="377"/>
  <c r="K12" i="377"/>
  <c r="K13" i="377"/>
  <c r="K14" i="377"/>
  <c r="K15" i="377"/>
  <c r="K16" i="377"/>
  <c r="K17" i="377"/>
  <c r="K18" i="377"/>
  <c r="I8" i="175"/>
  <c r="I9" i="175"/>
  <c r="I10" i="175"/>
  <c r="I11" i="175"/>
  <c r="I12" i="175"/>
  <c r="I13" i="175"/>
  <c r="I14" i="175"/>
  <c r="I15" i="175"/>
  <c r="I16" i="175"/>
  <c r="I17" i="175"/>
  <c r="I18" i="175"/>
  <c r="I8" i="179"/>
  <c r="I9" i="179"/>
  <c r="I10" i="179"/>
  <c r="I11" i="179"/>
  <c r="I12" i="179"/>
  <c r="I13" i="179"/>
  <c r="I14" i="179"/>
  <c r="I15" i="179"/>
  <c r="I16" i="179"/>
  <c r="I17" i="179"/>
  <c r="I18" i="179"/>
  <c r="I8" i="182"/>
  <c r="I9" i="182"/>
  <c r="I10" i="182"/>
  <c r="I11" i="182"/>
  <c r="I12" i="182"/>
  <c r="I13" i="182"/>
  <c r="I14" i="182"/>
  <c r="I15" i="182"/>
  <c r="I16" i="182"/>
  <c r="I17" i="182"/>
  <c r="I18" i="182"/>
  <c r="I8" i="180"/>
  <c r="I9" i="180"/>
  <c r="I10" i="180"/>
  <c r="I11" i="180"/>
  <c r="I12" i="180"/>
  <c r="I13" i="180"/>
  <c r="I14" i="180"/>
  <c r="I15" i="180"/>
  <c r="I16" i="180"/>
  <c r="I17" i="180"/>
  <c r="I18" i="180"/>
  <c r="I8" i="173"/>
  <c r="I9" i="173"/>
  <c r="I10" i="173"/>
  <c r="I11" i="173"/>
  <c r="I12" i="173"/>
  <c r="I13" i="173"/>
  <c r="I14" i="173"/>
  <c r="I15" i="173"/>
  <c r="I16" i="173"/>
  <c r="I17" i="173"/>
  <c r="I18" i="173"/>
  <c r="I8" i="177"/>
  <c r="I9" i="177"/>
  <c r="I10" i="177"/>
  <c r="I11" i="177"/>
  <c r="I12" i="177"/>
  <c r="I13" i="177"/>
  <c r="I14" i="177"/>
  <c r="I15" i="177"/>
  <c r="I16" i="177"/>
  <c r="I17" i="177"/>
  <c r="I18" i="177"/>
  <c r="I8" i="181"/>
  <c r="I9" i="181"/>
  <c r="I10" i="181"/>
  <c r="I11" i="181"/>
  <c r="I12" i="181"/>
  <c r="I13" i="181"/>
  <c r="I14" i="181"/>
  <c r="I15" i="181"/>
  <c r="I16" i="181"/>
  <c r="I17" i="181"/>
  <c r="I18" i="181"/>
  <c r="I8" i="174"/>
  <c r="I9" i="174"/>
  <c r="I10" i="174"/>
  <c r="I11" i="174"/>
  <c r="I12" i="174"/>
  <c r="I13" i="174"/>
  <c r="I14" i="174"/>
  <c r="I15" i="174"/>
  <c r="I16" i="174"/>
  <c r="I17" i="174"/>
  <c r="I18" i="174"/>
  <c r="I8" i="176"/>
  <c r="I9" i="176"/>
  <c r="I10" i="176"/>
  <c r="I11" i="176"/>
  <c r="I12" i="176"/>
  <c r="I13" i="176"/>
  <c r="I14" i="176"/>
  <c r="I15" i="176"/>
  <c r="I16" i="176"/>
  <c r="I17" i="176"/>
  <c r="I18" i="176"/>
  <c r="I8" i="178"/>
  <c r="I9" i="178"/>
  <c r="I10" i="178"/>
  <c r="I11" i="178"/>
  <c r="I12" i="178"/>
  <c r="I13" i="178"/>
  <c r="I14" i="178"/>
  <c r="I15" i="178"/>
  <c r="I16" i="178"/>
  <c r="I17" i="178"/>
  <c r="I18" i="178"/>
  <c r="I8" i="183"/>
  <c r="I9" i="183"/>
  <c r="I10" i="183"/>
  <c r="I11" i="183"/>
  <c r="I12" i="183"/>
  <c r="I13" i="183"/>
  <c r="I14" i="183"/>
  <c r="I15" i="183"/>
  <c r="I16" i="183"/>
  <c r="I17" i="183"/>
  <c r="I18" i="183"/>
  <c r="I8" i="172"/>
  <c r="I9" i="172"/>
  <c r="I10" i="172"/>
  <c r="I11" i="172"/>
  <c r="I12" i="172"/>
  <c r="I13" i="172"/>
  <c r="I14" i="172"/>
  <c r="I15" i="172"/>
  <c r="I16" i="172"/>
  <c r="I17" i="172"/>
  <c r="I18" i="172"/>
  <c r="I23" i="183" l="1"/>
  <c r="I24" i="183"/>
  <c r="I25" i="183"/>
  <c r="I26" i="183"/>
  <c r="I27" i="183"/>
  <c r="I22" i="183"/>
  <c r="I7" i="183"/>
  <c r="I23" i="178"/>
  <c r="I24" i="178"/>
  <c r="I25" i="178"/>
  <c r="I26" i="178"/>
  <c r="I27" i="178"/>
  <c r="I22" i="178"/>
  <c r="I7" i="178"/>
  <c r="I23" i="176"/>
  <c r="I24" i="176"/>
  <c r="I25" i="176"/>
  <c r="I26" i="176"/>
  <c r="I27" i="176"/>
  <c r="I22" i="176"/>
  <c r="I7" i="176"/>
  <c r="I23" i="174"/>
  <c r="I24" i="174"/>
  <c r="I25" i="174"/>
  <c r="I26" i="174"/>
  <c r="I27" i="174"/>
  <c r="I22" i="174"/>
  <c r="I7" i="174"/>
  <c r="I23" i="181"/>
  <c r="I24" i="181"/>
  <c r="I25" i="181"/>
  <c r="I26" i="181"/>
  <c r="I27" i="181"/>
  <c r="I22" i="181"/>
  <c r="I7" i="181"/>
  <c r="I23" i="177"/>
  <c r="I24" i="177"/>
  <c r="I25" i="177"/>
  <c r="I26" i="177"/>
  <c r="I27" i="177"/>
  <c r="I22" i="177"/>
  <c r="I7" i="177"/>
  <c r="I23" i="173"/>
  <c r="I24" i="173"/>
  <c r="I25" i="173"/>
  <c r="I26" i="173"/>
  <c r="I27" i="173"/>
  <c r="I22" i="173"/>
  <c r="I7" i="173"/>
  <c r="I23" i="180"/>
  <c r="I24" i="180"/>
  <c r="I25" i="180"/>
  <c r="I26" i="180"/>
  <c r="I27" i="180"/>
  <c r="I22" i="180"/>
  <c r="I7" i="180"/>
  <c r="I23" i="182"/>
  <c r="I24" i="182"/>
  <c r="I25" i="182"/>
  <c r="I26" i="182"/>
  <c r="I27" i="182"/>
  <c r="I22" i="182"/>
  <c r="I7" i="182"/>
  <c r="I23" i="179"/>
  <c r="I24" i="179"/>
  <c r="I25" i="179"/>
  <c r="I26" i="179"/>
  <c r="I27" i="179"/>
  <c r="I22" i="179"/>
  <c r="I7" i="179"/>
  <c r="I23" i="175"/>
  <c r="I24" i="175"/>
  <c r="I25" i="175"/>
  <c r="I26" i="175"/>
  <c r="I27" i="175"/>
  <c r="I22" i="175"/>
  <c r="I7" i="175"/>
  <c r="I23" i="172"/>
  <c r="I24" i="172"/>
  <c r="I25" i="172"/>
  <c r="I26" i="172"/>
  <c r="I27" i="172"/>
  <c r="I22" i="172"/>
  <c r="I7" i="172"/>
  <c r="I19" i="175" l="1"/>
  <c r="J7" i="175" l="1"/>
  <c r="J12" i="175"/>
  <c r="J18" i="175"/>
  <c r="J15" i="175"/>
  <c r="J17" i="175"/>
  <c r="J13" i="175"/>
  <c r="J8" i="175"/>
  <c r="J10" i="175"/>
  <c r="J11" i="175"/>
  <c r="J14" i="175"/>
  <c r="J9" i="175"/>
  <c r="J16" i="175"/>
  <c r="I28" i="183"/>
  <c r="F28" i="183"/>
  <c r="C28" i="183"/>
  <c r="I19" i="183"/>
  <c r="F19" i="183"/>
  <c r="C19" i="183"/>
  <c r="I28" i="178"/>
  <c r="F28" i="178"/>
  <c r="C28" i="178"/>
  <c r="I19" i="178"/>
  <c r="F19" i="178"/>
  <c r="C19" i="178"/>
  <c r="I28" i="176"/>
  <c r="F28" i="176"/>
  <c r="C28" i="176"/>
  <c r="I19" i="176"/>
  <c r="F19" i="176"/>
  <c r="C19" i="176"/>
  <c r="I28" i="174"/>
  <c r="F28" i="174"/>
  <c r="C28" i="174"/>
  <c r="I19" i="174"/>
  <c r="F19" i="174"/>
  <c r="C19" i="174"/>
  <c r="I28" i="181"/>
  <c r="F28" i="181"/>
  <c r="C28" i="181"/>
  <c r="I19" i="181"/>
  <c r="F19" i="181"/>
  <c r="C19" i="181"/>
  <c r="C19" i="180"/>
  <c r="F19" i="180"/>
  <c r="I19" i="180"/>
  <c r="C28" i="180"/>
  <c r="F28" i="180"/>
  <c r="I28" i="180"/>
  <c r="I28" i="177"/>
  <c r="F28" i="177"/>
  <c r="C28" i="177"/>
  <c r="I19" i="177"/>
  <c r="F19" i="177"/>
  <c r="C19" i="177"/>
  <c r="I28" i="173"/>
  <c r="F28" i="173"/>
  <c r="C28" i="173"/>
  <c r="I19" i="173"/>
  <c r="F19" i="173"/>
  <c r="C19" i="173"/>
  <c r="I28" i="182"/>
  <c r="F28" i="182"/>
  <c r="C28" i="182"/>
  <c r="I19" i="182"/>
  <c r="F19" i="182"/>
  <c r="C19" i="182"/>
  <c r="K27" i="365"/>
  <c r="D28" i="365"/>
  <c r="D30" i="365" s="1"/>
  <c r="E28" i="365"/>
  <c r="E30" i="365" s="1"/>
  <c r="F28" i="365"/>
  <c r="F30" i="365" s="1"/>
  <c r="G28" i="365"/>
  <c r="G30" i="365" s="1"/>
  <c r="H28" i="365"/>
  <c r="H30" i="365" s="1"/>
  <c r="I28" i="365"/>
  <c r="I30" i="365" s="1"/>
  <c r="J28" i="365"/>
  <c r="J30" i="365" s="1"/>
  <c r="C28" i="365"/>
  <c r="C30" i="365" s="1"/>
  <c r="D28" i="364"/>
  <c r="E28" i="364"/>
  <c r="F28" i="364"/>
  <c r="G28" i="364"/>
  <c r="H28" i="364"/>
  <c r="I28" i="364"/>
  <c r="J28" i="364"/>
  <c r="C28" i="364"/>
  <c r="D19" i="364"/>
  <c r="E19" i="364"/>
  <c r="F19" i="364"/>
  <c r="G19" i="364"/>
  <c r="H19" i="364"/>
  <c r="I19" i="364"/>
  <c r="J19" i="364"/>
  <c r="C19" i="364"/>
  <c r="D28" i="363"/>
  <c r="E28" i="363"/>
  <c r="F28" i="363"/>
  <c r="G28" i="363"/>
  <c r="H28" i="363"/>
  <c r="I28" i="363"/>
  <c r="J28" i="363"/>
  <c r="C28" i="363"/>
  <c r="D19" i="363"/>
  <c r="E19" i="363"/>
  <c r="F19" i="363"/>
  <c r="G19" i="363"/>
  <c r="H19" i="363"/>
  <c r="I19" i="363"/>
  <c r="J19" i="363"/>
  <c r="C19" i="363"/>
  <c r="G8" i="183" l="1"/>
  <c r="G12" i="183"/>
  <c r="G16" i="183"/>
  <c r="G9" i="183"/>
  <c r="G13" i="183"/>
  <c r="G10" i="183"/>
  <c r="G14" i="183"/>
  <c r="G17" i="183"/>
  <c r="G11" i="183"/>
  <c r="G15" i="183"/>
  <c r="G18" i="183"/>
  <c r="D8" i="183"/>
  <c r="D12" i="183"/>
  <c r="D16" i="183"/>
  <c r="D13" i="183"/>
  <c r="D9" i="183"/>
  <c r="D10" i="183"/>
  <c r="D14" i="183"/>
  <c r="D17" i="183"/>
  <c r="D11" i="183"/>
  <c r="D15" i="183"/>
  <c r="D18" i="183"/>
  <c r="J18" i="183"/>
  <c r="J14" i="183"/>
  <c r="J9" i="183"/>
  <c r="J15" i="183"/>
  <c r="J10" i="183"/>
  <c r="J16" i="183"/>
  <c r="J11" i="183"/>
  <c r="J12" i="183"/>
  <c r="J17" i="183"/>
  <c r="J13" i="183"/>
  <c r="J8" i="183"/>
  <c r="G8" i="178"/>
  <c r="G12" i="178"/>
  <c r="G16" i="178"/>
  <c r="G9" i="178"/>
  <c r="G13" i="178"/>
  <c r="G10" i="178"/>
  <c r="G14" i="178"/>
  <c r="G17" i="178"/>
  <c r="G11" i="178"/>
  <c r="G15" i="178"/>
  <c r="G18" i="178"/>
  <c r="D9" i="178"/>
  <c r="D13" i="178"/>
  <c r="D12" i="178"/>
  <c r="D10" i="178"/>
  <c r="D14" i="178"/>
  <c r="D17" i="178"/>
  <c r="D16" i="178"/>
  <c r="D11" i="178"/>
  <c r="D15" i="178"/>
  <c r="D18" i="178"/>
  <c r="D8" i="178"/>
  <c r="J18" i="178"/>
  <c r="J8" i="178"/>
  <c r="J15" i="178"/>
  <c r="J17" i="178"/>
  <c r="J13" i="178"/>
  <c r="J16" i="178"/>
  <c r="J11" i="178"/>
  <c r="J14" i="178"/>
  <c r="J9" i="178"/>
  <c r="J12" i="178"/>
  <c r="J10" i="178"/>
  <c r="G8" i="176"/>
  <c r="G12" i="176"/>
  <c r="G16" i="176"/>
  <c r="G9" i="176"/>
  <c r="G10" i="176"/>
  <c r="G17" i="176"/>
  <c r="G11" i="176"/>
  <c r="G18" i="176"/>
  <c r="G13" i="176"/>
  <c r="G14" i="176"/>
  <c r="G15" i="176"/>
  <c r="D8" i="176"/>
  <c r="D12" i="176"/>
  <c r="D16" i="176"/>
  <c r="D17" i="176"/>
  <c r="D15" i="176"/>
  <c r="D9" i="176"/>
  <c r="D13" i="176"/>
  <c r="D14" i="176"/>
  <c r="D11" i="176"/>
  <c r="D10" i="176"/>
  <c r="D18" i="176"/>
  <c r="J11" i="176"/>
  <c r="J15" i="176"/>
  <c r="J18" i="176"/>
  <c r="J9" i="176"/>
  <c r="J17" i="176"/>
  <c r="J16" i="176"/>
  <c r="J12" i="176"/>
  <c r="J10" i="176"/>
  <c r="J8" i="176"/>
  <c r="J14" i="176"/>
  <c r="J13" i="176"/>
  <c r="G8" i="174"/>
  <c r="G12" i="174"/>
  <c r="G16" i="174"/>
  <c r="G9" i="174"/>
  <c r="G13" i="174"/>
  <c r="G10" i="174"/>
  <c r="G14" i="174"/>
  <c r="G17" i="174"/>
  <c r="G11" i="174"/>
  <c r="G15" i="174"/>
  <c r="G18" i="174"/>
  <c r="D16" i="174"/>
  <c r="D9" i="174"/>
  <c r="D13" i="174"/>
  <c r="D10" i="174"/>
  <c r="D14" i="174"/>
  <c r="D17" i="174"/>
  <c r="D8" i="174"/>
  <c r="D11" i="174"/>
  <c r="D15" i="174"/>
  <c r="D18" i="174"/>
  <c r="D12" i="174"/>
  <c r="J18" i="174"/>
  <c r="J15" i="174"/>
  <c r="J17" i="174"/>
  <c r="J13" i="174"/>
  <c r="J16" i="174"/>
  <c r="J12" i="174"/>
  <c r="J11" i="174"/>
  <c r="J14" i="174"/>
  <c r="J9" i="174"/>
  <c r="J8" i="174"/>
  <c r="J10" i="174"/>
  <c r="G9" i="181"/>
  <c r="G13" i="181"/>
  <c r="G16" i="181"/>
  <c r="G10" i="181"/>
  <c r="G14" i="181"/>
  <c r="G17" i="181"/>
  <c r="G12" i="181"/>
  <c r="G11" i="181"/>
  <c r="G15" i="181"/>
  <c r="G18" i="181"/>
  <c r="G8" i="181"/>
  <c r="D8" i="181"/>
  <c r="D12" i="181"/>
  <c r="D16" i="181"/>
  <c r="D9" i="181"/>
  <c r="D13" i="181"/>
  <c r="D10" i="181"/>
  <c r="D14" i="181"/>
  <c r="D17" i="181"/>
  <c r="D11" i="181"/>
  <c r="D15" i="181"/>
  <c r="D18" i="181"/>
  <c r="J18" i="181"/>
  <c r="J14" i="181"/>
  <c r="J9" i="181"/>
  <c r="J15" i="181"/>
  <c r="J10" i="181"/>
  <c r="J11" i="181"/>
  <c r="J12" i="181"/>
  <c r="J16" i="181"/>
  <c r="J17" i="181"/>
  <c r="J13" i="181"/>
  <c r="J8" i="181"/>
  <c r="G8" i="177"/>
  <c r="G12" i="177"/>
  <c r="G16" i="177"/>
  <c r="G9" i="177"/>
  <c r="G13" i="177"/>
  <c r="G10" i="177"/>
  <c r="G14" i="177"/>
  <c r="G17" i="177"/>
  <c r="G11" i="177"/>
  <c r="G15" i="177"/>
  <c r="G18" i="177"/>
  <c r="D8" i="177"/>
  <c r="D12" i="177"/>
  <c r="D16" i="177"/>
  <c r="D9" i="177"/>
  <c r="D13" i="177"/>
  <c r="D10" i="177"/>
  <c r="D14" i="177"/>
  <c r="D17" i="177"/>
  <c r="D11" i="177"/>
  <c r="D15" i="177"/>
  <c r="D18" i="177"/>
  <c r="J18" i="177"/>
  <c r="J14" i="177"/>
  <c r="J9" i="177"/>
  <c r="J15" i="177"/>
  <c r="J10" i="177"/>
  <c r="J16" i="177"/>
  <c r="J11" i="177"/>
  <c r="J12" i="177"/>
  <c r="J17" i="177"/>
  <c r="J13" i="177"/>
  <c r="J8" i="177"/>
  <c r="G16" i="173"/>
  <c r="G9" i="173"/>
  <c r="G13" i="173"/>
  <c r="G10" i="173"/>
  <c r="G14" i="173"/>
  <c r="G17" i="173"/>
  <c r="G12" i="173"/>
  <c r="G11" i="173"/>
  <c r="G15" i="173"/>
  <c r="G18" i="173"/>
  <c r="G8" i="173"/>
  <c r="D9" i="173"/>
  <c r="D13" i="173"/>
  <c r="D15" i="173"/>
  <c r="D12" i="173"/>
  <c r="D10" i="173"/>
  <c r="D14" i="173"/>
  <c r="D17" i="173"/>
  <c r="D11" i="173"/>
  <c r="D18" i="173"/>
  <c r="D8" i="173"/>
  <c r="D16" i="173"/>
  <c r="J18" i="173"/>
  <c r="J16" i="173"/>
  <c r="J15" i="173"/>
  <c r="J12" i="173"/>
  <c r="J14" i="173"/>
  <c r="J10" i="173"/>
  <c r="J17" i="173"/>
  <c r="J13" i="173"/>
  <c r="J8" i="173"/>
  <c r="J11" i="173"/>
  <c r="J9" i="173"/>
  <c r="G8" i="180"/>
  <c r="G12" i="180"/>
  <c r="G16" i="180"/>
  <c r="G9" i="180"/>
  <c r="G13" i="180"/>
  <c r="G10" i="180"/>
  <c r="G14" i="180"/>
  <c r="G17" i="180"/>
  <c r="G11" i="180"/>
  <c r="G15" i="180"/>
  <c r="G18" i="180"/>
  <c r="D7" i="180"/>
  <c r="D8" i="180"/>
  <c r="D12" i="180"/>
  <c r="D16" i="180"/>
  <c r="D9" i="180"/>
  <c r="D13" i="180"/>
  <c r="D10" i="180"/>
  <c r="D14" i="180"/>
  <c r="D17" i="180"/>
  <c r="D11" i="180"/>
  <c r="D15" i="180"/>
  <c r="D18" i="180"/>
  <c r="J7" i="180"/>
  <c r="J18" i="180"/>
  <c r="J14" i="180"/>
  <c r="J9" i="180"/>
  <c r="J15" i="180"/>
  <c r="J10" i="180"/>
  <c r="J16" i="180"/>
  <c r="J11" i="180"/>
  <c r="J12" i="180"/>
  <c r="J17" i="180"/>
  <c r="J13" i="180"/>
  <c r="J8" i="180"/>
  <c r="G9" i="182"/>
  <c r="G13" i="182"/>
  <c r="G16" i="182"/>
  <c r="G10" i="182"/>
  <c r="G14" i="182"/>
  <c r="G17" i="182"/>
  <c r="G12" i="182"/>
  <c r="G11" i="182"/>
  <c r="G15" i="182"/>
  <c r="G18" i="182"/>
  <c r="G8" i="182"/>
  <c r="J16" i="182"/>
  <c r="J11" i="182"/>
  <c r="J12" i="182"/>
  <c r="J18" i="182"/>
  <c r="J15" i="182"/>
  <c r="J17" i="182"/>
  <c r="J13" i="182"/>
  <c r="J8" i="182"/>
  <c r="J14" i="182"/>
  <c r="J9" i="182"/>
  <c r="J10" i="182"/>
  <c r="D9" i="182"/>
  <c r="D13" i="182"/>
  <c r="D16" i="182"/>
  <c r="D10" i="182"/>
  <c r="D14" i="182"/>
  <c r="D17" i="182"/>
  <c r="D12" i="182"/>
  <c r="D11" i="182"/>
  <c r="D15" i="182"/>
  <c r="D18" i="182"/>
  <c r="D8" i="182"/>
  <c r="I30" i="183"/>
  <c r="K25" i="183" s="1"/>
  <c r="I30" i="176"/>
  <c r="J7" i="183"/>
  <c r="J7" i="178"/>
  <c r="I30" i="181"/>
  <c r="J7" i="181"/>
  <c r="I30" i="182"/>
  <c r="C30" i="180"/>
  <c r="F30" i="180"/>
  <c r="H22" i="180" s="1"/>
  <c r="I30" i="174"/>
  <c r="K24" i="174" s="1"/>
  <c r="I30" i="178"/>
  <c r="K22" i="178" s="1"/>
  <c r="J7" i="182"/>
  <c r="I30" i="173"/>
  <c r="G7" i="176"/>
  <c r="D7" i="182"/>
  <c r="F30" i="183"/>
  <c r="C30" i="183"/>
  <c r="G7" i="183"/>
  <c r="D7" i="183"/>
  <c r="F30" i="178"/>
  <c r="G7" i="178"/>
  <c r="C30" i="178"/>
  <c r="D7" i="178"/>
  <c r="J7" i="176"/>
  <c r="D7" i="176"/>
  <c r="C30" i="176"/>
  <c r="F30" i="176"/>
  <c r="G7" i="174"/>
  <c r="J7" i="174"/>
  <c r="D7" i="174"/>
  <c r="F30" i="174"/>
  <c r="C30" i="174"/>
  <c r="F30" i="181"/>
  <c r="G7" i="181"/>
  <c r="C30" i="181"/>
  <c r="D7" i="181"/>
  <c r="I30" i="177"/>
  <c r="G7" i="177"/>
  <c r="J7" i="177"/>
  <c r="D7" i="177"/>
  <c r="G7" i="173"/>
  <c r="J7" i="173"/>
  <c r="D7" i="173"/>
  <c r="G7" i="180"/>
  <c r="I30" i="180"/>
  <c r="C30" i="182"/>
  <c r="F30" i="177"/>
  <c r="C30" i="177"/>
  <c r="F30" i="173"/>
  <c r="C30" i="173"/>
  <c r="G7" i="182"/>
  <c r="F30" i="182"/>
  <c r="J28" i="377"/>
  <c r="I28" i="377"/>
  <c r="H28" i="377"/>
  <c r="G28" i="377"/>
  <c r="F28" i="377"/>
  <c r="E28" i="377"/>
  <c r="D28" i="377"/>
  <c r="C28" i="377"/>
  <c r="K27" i="377"/>
  <c r="K26" i="377"/>
  <c r="K25" i="377"/>
  <c r="K24" i="377"/>
  <c r="K23" i="377"/>
  <c r="K22" i="377"/>
  <c r="J19" i="377"/>
  <c r="I19" i="377"/>
  <c r="H19" i="377"/>
  <c r="G19" i="377"/>
  <c r="F19" i="377"/>
  <c r="E19" i="377"/>
  <c r="D19" i="377"/>
  <c r="C19" i="377"/>
  <c r="K7" i="377"/>
  <c r="J28" i="376"/>
  <c r="I28" i="376"/>
  <c r="H28" i="376"/>
  <c r="G28" i="376"/>
  <c r="F28" i="376"/>
  <c r="E28" i="376"/>
  <c r="D28" i="376"/>
  <c r="C28" i="376"/>
  <c r="K27" i="376"/>
  <c r="K26" i="376"/>
  <c r="K25" i="376"/>
  <c r="K24" i="376"/>
  <c r="K23" i="376"/>
  <c r="K22" i="376"/>
  <c r="J19" i="376"/>
  <c r="I19" i="376"/>
  <c r="H19" i="376"/>
  <c r="G19" i="376"/>
  <c r="F19" i="376"/>
  <c r="E19" i="376"/>
  <c r="D19" i="376"/>
  <c r="C19" i="376"/>
  <c r="K7" i="376"/>
  <c r="J28" i="375"/>
  <c r="I28" i="375"/>
  <c r="H28" i="375"/>
  <c r="G28" i="375"/>
  <c r="F28" i="375"/>
  <c r="E28" i="375"/>
  <c r="D28" i="375"/>
  <c r="C28" i="375"/>
  <c r="K27" i="375"/>
  <c r="K26" i="375"/>
  <c r="K25" i="375"/>
  <c r="K24" i="375"/>
  <c r="K23" i="375"/>
  <c r="K22" i="375"/>
  <c r="J19" i="375"/>
  <c r="I19" i="375"/>
  <c r="H19" i="375"/>
  <c r="G19" i="375"/>
  <c r="F19" i="375"/>
  <c r="E19" i="375"/>
  <c r="D19" i="375"/>
  <c r="C19" i="375"/>
  <c r="K7" i="375"/>
  <c r="J28" i="374"/>
  <c r="I28" i="374"/>
  <c r="H28" i="374"/>
  <c r="G28" i="374"/>
  <c r="F28" i="374"/>
  <c r="E28" i="374"/>
  <c r="D28" i="374"/>
  <c r="C28" i="374"/>
  <c r="K27" i="374"/>
  <c r="K26" i="374"/>
  <c r="K25" i="374"/>
  <c r="K24" i="374"/>
  <c r="K23" i="374"/>
  <c r="K22" i="374"/>
  <c r="J19" i="374"/>
  <c r="I19" i="374"/>
  <c r="H19" i="374"/>
  <c r="G19" i="374"/>
  <c r="F19" i="374"/>
  <c r="E19" i="374"/>
  <c r="D19" i="374"/>
  <c r="C19" i="374"/>
  <c r="K7" i="374"/>
  <c r="J28" i="373"/>
  <c r="I28" i="373"/>
  <c r="H28" i="373"/>
  <c r="G28" i="373"/>
  <c r="F28" i="373"/>
  <c r="E28" i="373"/>
  <c r="D28" i="373"/>
  <c r="C28" i="373"/>
  <c r="K27" i="373"/>
  <c r="K26" i="373"/>
  <c r="K25" i="373"/>
  <c r="K24" i="373"/>
  <c r="K23" i="373"/>
  <c r="K22" i="373"/>
  <c r="J19" i="373"/>
  <c r="I19" i="373"/>
  <c r="H19" i="373"/>
  <c r="G19" i="373"/>
  <c r="F19" i="373"/>
  <c r="E19" i="373"/>
  <c r="D19" i="373"/>
  <c r="C19" i="373"/>
  <c r="K7" i="373"/>
  <c r="J28" i="372"/>
  <c r="I28" i="372"/>
  <c r="H28" i="372"/>
  <c r="G28" i="372"/>
  <c r="F28" i="372"/>
  <c r="E28" i="372"/>
  <c r="D28" i="372"/>
  <c r="C28" i="372"/>
  <c r="K27" i="372"/>
  <c r="K26" i="372"/>
  <c r="K25" i="372"/>
  <c r="K24" i="372"/>
  <c r="K23" i="372"/>
  <c r="K22" i="372"/>
  <c r="J19" i="372"/>
  <c r="I19" i="372"/>
  <c r="H19" i="372"/>
  <c r="G19" i="372"/>
  <c r="F19" i="372"/>
  <c r="E19" i="372"/>
  <c r="D19" i="372"/>
  <c r="C19" i="372"/>
  <c r="K7" i="372"/>
  <c r="J28" i="371"/>
  <c r="I28" i="371"/>
  <c r="H28" i="371"/>
  <c r="G28" i="371"/>
  <c r="F28" i="371"/>
  <c r="E28" i="371"/>
  <c r="D28" i="371"/>
  <c r="C28" i="371"/>
  <c r="K27" i="371"/>
  <c r="K26" i="371"/>
  <c r="K25" i="371"/>
  <c r="K24" i="371"/>
  <c r="K23" i="371"/>
  <c r="K22" i="371"/>
  <c r="J19" i="371"/>
  <c r="I19" i="371"/>
  <c r="H19" i="371"/>
  <c r="G19" i="371"/>
  <c r="F19" i="371"/>
  <c r="E19" i="371"/>
  <c r="D19" i="371"/>
  <c r="C19" i="371"/>
  <c r="K7" i="371"/>
  <c r="J28" i="370"/>
  <c r="I28" i="370"/>
  <c r="H28" i="370"/>
  <c r="G28" i="370"/>
  <c r="F28" i="370"/>
  <c r="E28" i="370"/>
  <c r="D28" i="370"/>
  <c r="C28" i="370"/>
  <c r="K27" i="370"/>
  <c r="K26" i="370"/>
  <c r="K25" i="370"/>
  <c r="K24" i="370"/>
  <c r="K23" i="370"/>
  <c r="K22" i="370"/>
  <c r="J19" i="370"/>
  <c r="I19" i="370"/>
  <c r="H19" i="370"/>
  <c r="G19" i="370"/>
  <c r="F19" i="370"/>
  <c r="E19" i="370"/>
  <c r="D19" i="370"/>
  <c r="C19" i="370"/>
  <c r="K7" i="370"/>
  <c r="J28" i="369"/>
  <c r="I28" i="369"/>
  <c r="H28" i="369"/>
  <c r="G28" i="369"/>
  <c r="F28" i="369"/>
  <c r="E28" i="369"/>
  <c r="D28" i="369"/>
  <c r="C28" i="369"/>
  <c r="K27" i="369"/>
  <c r="K26" i="369"/>
  <c r="K25" i="369"/>
  <c r="K24" i="369"/>
  <c r="K23" i="369"/>
  <c r="K22" i="369"/>
  <c r="J19" i="369"/>
  <c r="I19" i="369"/>
  <c r="H19" i="369"/>
  <c r="G19" i="369"/>
  <c r="F19" i="369"/>
  <c r="E19" i="369"/>
  <c r="D19" i="369"/>
  <c r="C19" i="369"/>
  <c r="K7" i="369"/>
  <c r="J28" i="368"/>
  <c r="I28" i="368"/>
  <c r="H28" i="368"/>
  <c r="G28" i="368"/>
  <c r="F28" i="368"/>
  <c r="E28" i="368"/>
  <c r="D28" i="368"/>
  <c r="C28" i="368"/>
  <c r="K27" i="368"/>
  <c r="K26" i="368"/>
  <c r="K25" i="368"/>
  <c r="K24" i="368"/>
  <c r="K23" i="368"/>
  <c r="K22" i="368"/>
  <c r="J19" i="368"/>
  <c r="I19" i="368"/>
  <c r="H19" i="368"/>
  <c r="G19" i="368"/>
  <c r="F19" i="368"/>
  <c r="E19" i="368"/>
  <c r="D19" i="368"/>
  <c r="C19" i="368"/>
  <c r="K7" i="368"/>
  <c r="J28" i="367"/>
  <c r="I28" i="367"/>
  <c r="H28" i="367"/>
  <c r="G28" i="367"/>
  <c r="F28" i="367"/>
  <c r="E28" i="367"/>
  <c r="D28" i="367"/>
  <c r="C28" i="367"/>
  <c r="K27" i="367"/>
  <c r="K26" i="367"/>
  <c r="K25" i="367"/>
  <c r="K24" i="367"/>
  <c r="K23" i="367"/>
  <c r="K22" i="367"/>
  <c r="J19" i="367"/>
  <c r="I19" i="367"/>
  <c r="H19" i="367"/>
  <c r="G19" i="367"/>
  <c r="F19" i="367"/>
  <c r="E19" i="367"/>
  <c r="D19" i="367"/>
  <c r="C19" i="367"/>
  <c r="K7" i="367"/>
  <c r="J28" i="366"/>
  <c r="I28" i="366"/>
  <c r="H28" i="366"/>
  <c r="G28" i="366"/>
  <c r="F28" i="366"/>
  <c r="E28" i="366"/>
  <c r="D28" i="366"/>
  <c r="C28" i="366"/>
  <c r="K27" i="366"/>
  <c r="K26" i="366"/>
  <c r="K25" i="366"/>
  <c r="K24" i="366"/>
  <c r="K23" i="366"/>
  <c r="K22" i="366"/>
  <c r="J19" i="366"/>
  <c r="I19" i="366"/>
  <c r="H19" i="366"/>
  <c r="G19" i="366"/>
  <c r="F19" i="366"/>
  <c r="E19" i="366"/>
  <c r="D19" i="366"/>
  <c r="C19" i="366"/>
  <c r="K7" i="366"/>
  <c r="K26" i="365"/>
  <c r="K25" i="365"/>
  <c r="K24" i="365"/>
  <c r="K23" i="365"/>
  <c r="K22" i="365"/>
  <c r="K7" i="365"/>
  <c r="H30" i="364"/>
  <c r="C30" i="364"/>
  <c r="K27" i="364"/>
  <c r="K26" i="364"/>
  <c r="K25" i="364"/>
  <c r="K24" i="364"/>
  <c r="K23" i="364"/>
  <c r="K22" i="364"/>
  <c r="J30" i="364"/>
  <c r="G30" i="364"/>
  <c r="F30" i="364"/>
  <c r="K7" i="364"/>
  <c r="J30" i="363"/>
  <c r="K7" i="363"/>
  <c r="F30" i="363"/>
  <c r="K27" i="363"/>
  <c r="K26" i="363"/>
  <c r="K25" i="363"/>
  <c r="K24" i="363"/>
  <c r="K23" i="363"/>
  <c r="K22" i="363"/>
  <c r="I28" i="179"/>
  <c r="F28" i="179"/>
  <c r="C28" i="179"/>
  <c r="I19" i="179"/>
  <c r="F19" i="179"/>
  <c r="C19" i="179"/>
  <c r="C28" i="175"/>
  <c r="C19" i="175"/>
  <c r="F28" i="175"/>
  <c r="F19" i="175"/>
  <c r="F19" i="172"/>
  <c r="I28" i="172"/>
  <c r="F28" i="172"/>
  <c r="C28" i="172"/>
  <c r="I19" i="172"/>
  <c r="C19" i="172"/>
  <c r="I28" i="362"/>
  <c r="F28" i="362"/>
  <c r="C28" i="362"/>
  <c r="L27" i="362"/>
  <c r="L26" i="362"/>
  <c r="L25" i="362"/>
  <c r="L24" i="362"/>
  <c r="L23" i="362"/>
  <c r="L22" i="362"/>
  <c r="I19" i="362"/>
  <c r="F19" i="362"/>
  <c r="C19" i="362"/>
  <c r="L18" i="362"/>
  <c r="L16" i="362"/>
  <c r="L12" i="362"/>
  <c r="L11" i="362"/>
  <c r="L10" i="362"/>
  <c r="L9" i="362"/>
  <c r="L8" i="362"/>
  <c r="L7" i="362"/>
  <c r="I28" i="260"/>
  <c r="F28" i="260"/>
  <c r="C28" i="260"/>
  <c r="I19" i="260"/>
  <c r="F19" i="260"/>
  <c r="C19" i="260"/>
  <c r="I28" i="259"/>
  <c r="F28" i="259"/>
  <c r="C28" i="259"/>
  <c r="I19" i="259"/>
  <c r="F19" i="259"/>
  <c r="C19" i="259"/>
  <c r="I28" i="257"/>
  <c r="F28" i="257"/>
  <c r="C28" i="257"/>
  <c r="I19" i="257"/>
  <c r="F19" i="257"/>
  <c r="C19" i="257"/>
  <c r="I28" i="256"/>
  <c r="F28" i="256"/>
  <c r="C28" i="256"/>
  <c r="I19" i="256"/>
  <c r="F19" i="256"/>
  <c r="C19" i="256"/>
  <c r="I28" i="255"/>
  <c r="F28" i="255"/>
  <c r="C28" i="255"/>
  <c r="I19" i="255"/>
  <c r="F19" i="255"/>
  <c r="C19" i="255"/>
  <c r="I28" i="254"/>
  <c r="F28" i="254"/>
  <c r="C28" i="254"/>
  <c r="L27" i="254"/>
  <c r="L26" i="254"/>
  <c r="L25" i="254"/>
  <c r="L24" i="254"/>
  <c r="L23" i="254"/>
  <c r="L22" i="254"/>
  <c r="I19" i="254"/>
  <c r="F19" i="254"/>
  <c r="C19" i="254"/>
  <c r="D7" i="254" s="1"/>
  <c r="L18" i="254"/>
  <c r="L16" i="254"/>
  <c r="L15" i="254"/>
  <c r="L12" i="254"/>
  <c r="L11" i="254"/>
  <c r="L10" i="254"/>
  <c r="L9" i="254"/>
  <c r="L8" i="254"/>
  <c r="L7" i="254"/>
  <c r="I28" i="253"/>
  <c r="F28" i="253"/>
  <c r="C28" i="253"/>
  <c r="L27" i="253"/>
  <c r="L26" i="253"/>
  <c r="L25" i="253"/>
  <c r="L24" i="253"/>
  <c r="L23" i="253"/>
  <c r="L22" i="253"/>
  <c r="I19" i="253"/>
  <c r="F19" i="253"/>
  <c r="C19" i="253"/>
  <c r="L18" i="253"/>
  <c r="L16" i="253"/>
  <c r="L15" i="253"/>
  <c r="L12" i="253"/>
  <c r="L11" i="253"/>
  <c r="L10" i="253"/>
  <c r="L9" i="253"/>
  <c r="L8" i="253"/>
  <c r="L7" i="253"/>
  <c r="I28" i="252"/>
  <c r="F28" i="252"/>
  <c r="C28" i="252"/>
  <c r="L27" i="252"/>
  <c r="L26" i="252"/>
  <c r="L25" i="252"/>
  <c r="L24" i="252"/>
  <c r="L23" i="252"/>
  <c r="L22" i="252"/>
  <c r="I19" i="252"/>
  <c r="F19" i="252"/>
  <c r="C19" i="252"/>
  <c r="L18" i="252"/>
  <c r="L16" i="252"/>
  <c r="L15" i="252"/>
  <c r="L12" i="252"/>
  <c r="L11" i="252"/>
  <c r="L10" i="252"/>
  <c r="L9" i="252"/>
  <c r="L8" i="252"/>
  <c r="L7" i="252"/>
  <c r="I28" i="251"/>
  <c r="F28" i="251"/>
  <c r="C28" i="251"/>
  <c r="I19" i="251"/>
  <c r="F19" i="251"/>
  <c r="C19" i="251"/>
  <c r="I28" i="246"/>
  <c r="F28" i="246"/>
  <c r="C28" i="246"/>
  <c r="I19" i="246"/>
  <c r="F19" i="246"/>
  <c r="C19" i="246"/>
  <c r="I28" i="244"/>
  <c r="F28" i="244"/>
  <c r="C28" i="244"/>
  <c r="I19" i="244"/>
  <c r="F19" i="244"/>
  <c r="C19" i="244"/>
  <c r="I28" i="242"/>
  <c r="F28" i="242"/>
  <c r="C28" i="242"/>
  <c r="I19" i="242"/>
  <c r="F19" i="242"/>
  <c r="C19" i="242"/>
  <c r="I28" i="249"/>
  <c r="F28" i="249"/>
  <c r="C28" i="249"/>
  <c r="I19" i="249"/>
  <c r="F19" i="249"/>
  <c r="C19" i="249"/>
  <c r="I28" i="245"/>
  <c r="F28" i="245"/>
  <c r="C28" i="245"/>
  <c r="I19" i="245"/>
  <c r="F19" i="245"/>
  <c r="C19" i="245"/>
  <c r="I28" i="241"/>
  <c r="F28" i="241"/>
  <c r="C28" i="241"/>
  <c r="I19" i="241"/>
  <c r="F19" i="241"/>
  <c r="C19" i="241"/>
  <c r="I28" i="248"/>
  <c r="F28" i="248"/>
  <c r="C28" i="248"/>
  <c r="I19" i="248"/>
  <c r="F19" i="248"/>
  <c r="C19" i="248"/>
  <c r="I28" i="250"/>
  <c r="F28" i="250"/>
  <c r="C28" i="250"/>
  <c r="I19" i="250"/>
  <c r="F19" i="250"/>
  <c r="C19" i="250"/>
  <c r="I28" i="247"/>
  <c r="F28" i="247"/>
  <c r="C28" i="247"/>
  <c r="I19" i="247"/>
  <c r="F19" i="247"/>
  <c r="C19" i="247"/>
  <c r="I28" i="243"/>
  <c r="F28" i="243"/>
  <c r="C28" i="243"/>
  <c r="I19" i="243"/>
  <c r="F19" i="243"/>
  <c r="C19" i="243"/>
  <c r="I28" i="239"/>
  <c r="F28" i="239"/>
  <c r="C28" i="239"/>
  <c r="I19" i="239"/>
  <c r="F19" i="239"/>
  <c r="C19" i="239"/>
  <c r="L7" i="239"/>
  <c r="I28" i="238"/>
  <c r="F28" i="238"/>
  <c r="C28" i="238"/>
  <c r="L22" i="238"/>
  <c r="L28" i="238" s="1"/>
  <c r="I19" i="238"/>
  <c r="F19" i="238"/>
  <c r="C19" i="238"/>
  <c r="L7" i="238"/>
  <c r="H7" i="180" l="1"/>
  <c r="K22" i="183"/>
  <c r="H23" i="180"/>
  <c r="H27" i="180"/>
  <c r="H26" i="180"/>
  <c r="K23" i="183"/>
  <c r="K26" i="183"/>
  <c r="H8" i="183"/>
  <c r="H12" i="183"/>
  <c r="H16" i="183"/>
  <c r="H9" i="183"/>
  <c r="H13" i="183"/>
  <c r="H10" i="183"/>
  <c r="H14" i="183"/>
  <c r="H17" i="183"/>
  <c r="H11" i="183"/>
  <c r="H15" i="183"/>
  <c r="H18" i="183"/>
  <c r="K15" i="183"/>
  <c r="K11" i="183"/>
  <c r="K13" i="183"/>
  <c r="K17" i="183"/>
  <c r="K16" i="183"/>
  <c r="K14" i="183"/>
  <c r="K9" i="183"/>
  <c r="K12" i="183"/>
  <c r="K10" i="183"/>
  <c r="K18" i="183"/>
  <c r="K8" i="183"/>
  <c r="E8" i="183"/>
  <c r="E12" i="183"/>
  <c r="E16" i="183"/>
  <c r="E9" i="183"/>
  <c r="E13" i="183"/>
  <c r="E10" i="183"/>
  <c r="E14" i="183"/>
  <c r="E17" i="183"/>
  <c r="E11" i="183"/>
  <c r="E15" i="183"/>
  <c r="E18" i="183"/>
  <c r="K24" i="183"/>
  <c r="K27" i="183"/>
  <c r="K7" i="183"/>
  <c r="H8" i="178"/>
  <c r="H12" i="178"/>
  <c r="H16" i="178"/>
  <c r="H9" i="178"/>
  <c r="H13" i="178"/>
  <c r="H10" i="178"/>
  <c r="H14" i="178"/>
  <c r="H17" i="178"/>
  <c r="H11" i="178"/>
  <c r="H15" i="178"/>
  <c r="H18" i="178"/>
  <c r="E9" i="178"/>
  <c r="E13" i="178"/>
  <c r="E12" i="178"/>
  <c r="E10" i="178"/>
  <c r="E14" i="178"/>
  <c r="E17" i="178"/>
  <c r="E8" i="178"/>
  <c r="E11" i="178"/>
  <c r="E15" i="178"/>
  <c r="E18" i="178"/>
  <c r="E16" i="178"/>
  <c r="K26" i="178"/>
  <c r="K18" i="178"/>
  <c r="K17" i="178"/>
  <c r="K15" i="178"/>
  <c r="K14" i="178"/>
  <c r="K13" i="178"/>
  <c r="K12" i="178"/>
  <c r="K16" i="178"/>
  <c r="K11" i="178"/>
  <c r="K10" i="178"/>
  <c r="K9" i="178"/>
  <c r="K8" i="178"/>
  <c r="H8" i="176"/>
  <c r="H12" i="176"/>
  <c r="H16" i="176"/>
  <c r="H13" i="176"/>
  <c r="H14" i="176"/>
  <c r="H15" i="176"/>
  <c r="H9" i="176"/>
  <c r="H10" i="176"/>
  <c r="H17" i="176"/>
  <c r="H11" i="176"/>
  <c r="H18" i="176"/>
  <c r="K7" i="176"/>
  <c r="K15" i="176"/>
  <c r="K18" i="176"/>
  <c r="K8" i="176"/>
  <c r="K17" i="176"/>
  <c r="K16" i="176"/>
  <c r="K11" i="176"/>
  <c r="K12" i="176"/>
  <c r="K10" i="176"/>
  <c r="K14" i="176"/>
  <c r="K13" i="176"/>
  <c r="K9" i="176"/>
  <c r="E8" i="176"/>
  <c r="E12" i="176"/>
  <c r="E16" i="176"/>
  <c r="E17" i="176"/>
  <c r="E15" i="176"/>
  <c r="E9" i="176"/>
  <c r="E13" i="176"/>
  <c r="E11" i="176"/>
  <c r="E10" i="176"/>
  <c r="E14" i="176"/>
  <c r="E18" i="176"/>
  <c r="H8" i="174"/>
  <c r="H12" i="174"/>
  <c r="H16" i="174"/>
  <c r="H9" i="174"/>
  <c r="H13" i="174"/>
  <c r="H10" i="174"/>
  <c r="H14" i="174"/>
  <c r="H17" i="174"/>
  <c r="H11" i="174"/>
  <c r="H15" i="174"/>
  <c r="H18" i="174"/>
  <c r="K15" i="174"/>
  <c r="K10" i="174"/>
  <c r="K16" i="174"/>
  <c r="K11" i="174"/>
  <c r="K12" i="174"/>
  <c r="K18" i="174"/>
  <c r="K9" i="174"/>
  <c r="K17" i="174"/>
  <c r="K13" i="174"/>
  <c r="K8" i="174"/>
  <c r="K14" i="174"/>
  <c r="E8" i="174"/>
  <c r="E9" i="174"/>
  <c r="E13" i="174"/>
  <c r="E12" i="174"/>
  <c r="E10" i="174"/>
  <c r="E14" i="174"/>
  <c r="E17" i="174"/>
  <c r="E11" i="174"/>
  <c r="E15" i="174"/>
  <c r="E18" i="174"/>
  <c r="E16" i="174"/>
  <c r="H9" i="181"/>
  <c r="H13" i="181"/>
  <c r="H8" i="181"/>
  <c r="H10" i="181"/>
  <c r="H14" i="181"/>
  <c r="H17" i="181"/>
  <c r="H16" i="181"/>
  <c r="H11" i="181"/>
  <c r="H15" i="181"/>
  <c r="H18" i="181"/>
  <c r="H12" i="181"/>
  <c r="K27" i="181"/>
  <c r="K18" i="181"/>
  <c r="K14" i="181"/>
  <c r="K9" i="181"/>
  <c r="K10" i="181"/>
  <c r="K15" i="181"/>
  <c r="K16" i="181"/>
  <c r="K11" i="181"/>
  <c r="K12" i="181"/>
  <c r="K17" i="181"/>
  <c r="K13" i="181"/>
  <c r="K8" i="181"/>
  <c r="E8" i="181"/>
  <c r="E12" i="181"/>
  <c r="E16" i="181"/>
  <c r="E9" i="181"/>
  <c r="E13" i="181"/>
  <c r="E10" i="181"/>
  <c r="E14" i="181"/>
  <c r="E17" i="181"/>
  <c r="E11" i="181"/>
  <c r="E15" i="181"/>
  <c r="E18" i="181"/>
  <c r="H8" i="177"/>
  <c r="H12" i="177"/>
  <c r="H16" i="177"/>
  <c r="H9" i="177"/>
  <c r="H13" i="177"/>
  <c r="H10" i="177"/>
  <c r="H14" i="177"/>
  <c r="H17" i="177"/>
  <c r="H11" i="177"/>
  <c r="H15" i="177"/>
  <c r="H18" i="177"/>
  <c r="K25" i="177"/>
  <c r="K18" i="177"/>
  <c r="K14" i="177"/>
  <c r="K9" i="177"/>
  <c r="K15" i="177"/>
  <c r="K10" i="177"/>
  <c r="K16" i="177"/>
  <c r="K11" i="177"/>
  <c r="K12" i="177"/>
  <c r="K17" i="177"/>
  <c r="K13" i="177"/>
  <c r="K8" i="177"/>
  <c r="E8" i="177"/>
  <c r="E12" i="177"/>
  <c r="E16" i="177"/>
  <c r="E9" i="177"/>
  <c r="E13" i="177"/>
  <c r="E10" i="177"/>
  <c r="E14" i="177"/>
  <c r="E17" i="177"/>
  <c r="E11" i="177"/>
  <c r="E15" i="177"/>
  <c r="E18" i="177"/>
  <c r="H9" i="173"/>
  <c r="H13" i="173"/>
  <c r="H10" i="173"/>
  <c r="H14" i="173"/>
  <c r="H17" i="173"/>
  <c r="H12" i="173"/>
  <c r="H11" i="173"/>
  <c r="H15" i="173"/>
  <c r="H18" i="173"/>
  <c r="H8" i="173"/>
  <c r="H16" i="173"/>
  <c r="E9" i="173"/>
  <c r="E13" i="173"/>
  <c r="E15" i="173"/>
  <c r="E18" i="173"/>
  <c r="E12" i="173"/>
  <c r="E16" i="173"/>
  <c r="E10" i="173"/>
  <c r="E14" i="173"/>
  <c r="E17" i="173"/>
  <c r="E11" i="173"/>
  <c r="E8" i="173"/>
  <c r="K23" i="173"/>
  <c r="K8" i="173"/>
  <c r="K18" i="173"/>
  <c r="K17" i="173"/>
  <c r="K13" i="173"/>
  <c r="K15" i="173"/>
  <c r="K16" i="173"/>
  <c r="K10" i="173"/>
  <c r="K11" i="173"/>
  <c r="K14" i="173"/>
  <c r="K9" i="173"/>
  <c r="K12" i="173"/>
  <c r="H24" i="180"/>
  <c r="H8" i="180"/>
  <c r="H12" i="180"/>
  <c r="H16" i="180"/>
  <c r="H9" i="180"/>
  <c r="H13" i="180"/>
  <c r="H10" i="180"/>
  <c r="H14" i="180"/>
  <c r="H17" i="180"/>
  <c r="H11" i="180"/>
  <c r="H15" i="180"/>
  <c r="H18" i="180"/>
  <c r="E27" i="180"/>
  <c r="E8" i="180"/>
  <c r="E12" i="180"/>
  <c r="E16" i="180"/>
  <c r="E9" i="180"/>
  <c r="E13" i="180"/>
  <c r="E10" i="180"/>
  <c r="E14" i="180"/>
  <c r="E17" i="180"/>
  <c r="E11" i="180"/>
  <c r="E15" i="180"/>
  <c r="E18" i="180"/>
  <c r="K18" i="180"/>
  <c r="K14" i="180"/>
  <c r="K9" i="180"/>
  <c r="K15" i="180"/>
  <c r="K10" i="180"/>
  <c r="K16" i="180"/>
  <c r="K11" i="180"/>
  <c r="K12" i="180"/>
  <c r="K17" i="180"/>
  <c r="K13" i="180"/>
  <c r="K8" i="180"/>
  <c r="H8" i="182"/>
  <c r="H12" i="182"/>
  <c r="H16" i="182"/>
  <c r="H9" i="182"/>
  <c r="H13" i="182"/>
  <c r="H10" i="182"/>
  <c r="H14" i="182"/>
  <c r="H17" i="182"/>
  <c r="H11" i="182"/>
  <c r="H15" i="182"/>
  <c r="H18" i="182"/>
  <c r="E9" i="182"/>
  <c r="E13" i="182"/>
  <c r="E8" i="182"/>
  <c r="E10" i="182"/>
  <c r="E14" i="182"/>
  <c r="E17" i="182"/>
  <c r="E16" i="182"/>
  <c r="E11" i="182"/>
  <c r="E15" i="182"/>
  <c r="E18" i="182"/>
  <c r="E12" i="182"/>
  <c r="K23" i="182"/>
  <c r="K18" i="182"/>
  <c r="K8" i="182"/>
  <c r="K15" i="182"/>
  <c r="K17" i="182"/>
  <c r="K13" i="182"/>
  <c r="K11" i="182"/>
  <c r="K14" i="182"/>
  <c r="K9" i="182"/>
  <c r="K12" i="182"/>
  <c r="K16" i="182"/>
  <c r="K10" i="182"/>
  <c r="G8" i="179"/>
  <c r="G12" i="179"/>
  <c r="G16" i="179"/>
  <c r="G9" i="179"/>
  <c r="G13" i="179"/>
  <c r="G10" i="179"/>
  <c r="G14" i="179"/>
  <c r="G17" i="179"/>
  <c r="G11" i="179"/>
  <c r="G15" i="179"/>
  <c r="G18" i="179"/>
  <c r="D8" i="179"/>
  <c r="D12" i="179"/>
  <c r="D16" i="179"/>
  <c r="D9" i="179"/>
  <c r="D13" i="179"/>
  <c r="D10" i="179"/>
  <c r="D14" i="179"/>
  <c r="D17" i="179"/>
  <c r="D11" i="179"/>
  <c r="D15" i="179"/>
  <c r="D18" i="179"/>
  <c r="J18" i="179"/>
  <c r="J14" i="179"/>
  <c r="J9" i="179"/>
  <c r="J10" i="179"/>
  <c r="J12" i="179"/>
  <c r="J15" i="179"/>
  <c r="J16" i="179"/>
  <c r="J11" i="179"/>
  <c r="J17" i="179"/>
  <c r="J13" i="179"/>
  <c r="J8" i="179"/>
  <c r="G8" i="175"/>
  <c r="G12" i="175"/>
  <c r="G16" i="175"/>
  <c r="G9" i="175"/>
  <c r="G13" i="175"/>
  <c r="G10" i="175"/>
  <c r="G14" i="175"/>
  <c r="G17" i="175"/>
  <c r="G11" i="175"/>
  <c r="G15" i="175"/>
  <c r="G18" i="175"/>
  <c r="D9" i="175"/>
  <c r="D13" i="175"/>
  <c r="D16" i="175"/>
  <c r="D10" i="175"/>
  <c r="D14" i="175"/>
  <c r="D17" i="175"/>
  <c r="D12" i="175"/>
  <c r="D11" i="175"/>
  <c r="D15" i="175"/>
  <c r="D18" i="175"/>
  <c r="D8" i="175"/>
  <c r="G8" i="172"/>
  <c r="G12" i="172"/>
  <c r="G16" i="172"/>
  <c r="G18" i="172"/>
  <c r="G9" i="172"/>
  <c r="G13" i="172"/>
  <c r="G11" i="172"/>
  <c r="G10" i="172"/>
  <c r="G14" i="172"/>
  <c r="G17" i="172"/>
  <c r="G15" i="172"/>
  <c r="J18" i="172"/>
  <c r="J14" i="172"/>
  <c r="J9" i="172"/>
  <c r="J15" i="172"/>
  <c r="J10" i="172"/>
  <c r="J16" i="172"/>
  <c r="J11" i="172"/>
  <c r="J12" i="172"/>
  <c r="J13" i="172"/>
  <c r="J17" i="172"/>
  <c r="J8" i="172"/>
  <c r="D8" i="172"/>
  <c r="D12" i="172"/>
  <c r="D16" i="172"/>
  <c r="D9" i="172"/>
  <c r="D13" i="172"/>
  <c r="D10" i="172"/>
  <c r="D14" i="172"/>
  <c r="D17" i="172"/>
  <c r="D11" i="172"/>
  <c r="D15" i="172"/>
  <c r="D18" i="172"/>
  <c r="J8" i="362"/>
  <c r="J12" i="362"/>
  <c r="J16" i="362"/>
  <c r="J9" i="362"/>
  <c r="J13" i="362"/>
  <c r="J10" i="362"/>
  <c r="J14" i="362"/>
  <c r="J17" i="362"/>
  <c r="J11" i="362"/>
  <c r="J15" i="362"/>
  <c r="J18" i="362"/>
  <c r="G9" i="362"/>
  <c r="G13" i="362"/>
  <c r="G8" i="362"/>
  <c r="G16" i="362"/>
  <c r="G10" i="362"/>
  <c r="G14" i="362"/>
  <c r="G17" i="362"/>
  <c r="G11" i="362"/>
  <c r="G15" i="362"/>
  <c r="G18" i="362"/>
  <c r="G12" i="362"/>
  <c r="D8" i="362"/>
  <c r="D12" i="362"/>
  <c r="D16" i="362"/>
  <c r="D17" i="362"/>
  <c r="D18" i="362"/>
  <c r="D9" i="362"/>
  <c r="D13" i="362"/>
  <c r="D14" i="362"/>
  <c r="D15" i="362"/>
  <c r="D10" i="362"/>
  <c r="D11" i="362"/>
  <c r="J8" i="260"/>
  <c r="J12" i="260"/>
  <c r="J16" i="260"/>
  <c r="J9" i="260"/>
  <c r="J13" i="260"/>
  <c r="J15" i="260"/>
  <c r="J10" i="260"/>
  <c r="J14" i="260"/>
  <c r="J17" i="260"/>
  <c r="J11" i="260"/>
  <c r="J18" i="260"/>
  <c r="D8" i="260"/>
  <c r="D12" i="260"/>
  <c r="D16" i="260"/>
  <c r="D9" i="260"/>
  <c r="D13" i="260"/>
  <c r="D10" i="260"/>
  <c r="D14" i="260"/>
  <c r="D17" i="260"/>
  <c r="D11" i="260"/>
  <c r="D15" i="260"/>
  <c r="D18" i="260"/>
  <c r="G8" i="260"/>
  <c r="G12" i="260"/>
  <c r="G16" i="260"/>
  <c r="G9" i="260"/>
  <c r="G13" i="260"/>
  <c r="G10" i="260"/>
  <c r="G14" i="260"/>
  <c r="G17" i="260"/>
  <c r="G11" i="260"/>
  <c r="G15" i="260"/>
  <c r="G18" i="260"/>
  <c r="J8" i="259"/>
  <c r="J12" i="259"/>
  <c r="J16" i="259"/>
  <c r="J9" i="259"/>
  <c r="J13" i="259"/>
  <c r="J10" i="259"/>
  <c r="J14" i="259"/>
  <c r="J17" i="259"/>
  <c r="J11" i="259"/>
  <c r="J15" i="259"/>
  <c r="J18" i="259"/>
  <c r="D8" i="259"/>
  <c r="D12" i="259"/>
  <c r="D16" i="259"/>
  <c r="D10" i="259"/>
  <c r="D15" i="259"/>
  <c r="D9" i="259"/>
  <c r="D13" i="259"/>
  <c r="D14" i="259"/>
  <c r="D18" i="259"/>
  <c r="D17" i="259"/>
  <c r="D11" i="259"/>
  <c r="G9" i="259"/>
  <c r="G13" i="259"/>
  <c r="G16" i="259"/>
  <c r="G10" i="259"/>
  <c r="G14" i="259"/>
  <c r="G17" i="259"/>
  <c r="G12" i="259"/>
  <c r="G11" i="259"/>
  <c r="G15" i="259"/>
  <c r="G18" i="259"/>
  <c r="G8" i="259"/>
  <c r="J8" i="257"/>
  <c r="J12" i="257"/>
  <c r="J16" i="257"/>
  <c r="J9" i="257"/>
  <c r="J13" i="257"/>
  <c r="J10" i="257"/>
  <c r="J14" i="257"/>
  <c r="J17" i="257"/>
  <c r="J11" i="257"/>
  <c r="J15" i="257"/>
  <c r="J18" i="257"/>
  <c r="D8" i="257"/>
  <c r="D12" i="257"/>
  <c r="D16" i="257"/>
  <c r="D9" i="257"/>
  <c r="D13" i="257"/>
  <c r="D10" i="257"/>
  <c r="D14" i="257"/>
  <c r="D17" i="257"/>
  <c r="D11" i="257"/>
  <c r="D15" i="257"/>
  <c r="D18" i="257"/>
  <c r="G8" i="257"/>
  <c r="G12" i="257"/>
  <c r="G16" i="257"/>
  <c r="G11" i="257"/>
  <c r="G9" i="257"/>
  <c r="G13" i="257"/>
  <c r="G18" i="257"/>
  <c r="G10" i="257"/>
  <c r="G14" i="257"/>
  <c r="G17" i="257"/>
  <c r="G15" i="257"/>
  <c r="J8" i="256"/>
  <c r="J12" i="256"/>
  <c r="J16" i="256"/>
  <c r="J15" i="256"/>
  <c r="J9" i="256"/>
  <c r="J13" i="256"/>
  <c r="J11" i="256"/>
  <c r="J10" i="256"/>
  <c r="J14" i="256"/>
  <c r="J17" i="256"/>
  <c r="J18" i="256"/>
  <c r="D8" i="256"/>
  <c r="D12" i="256"/>
  <c r="D16" i="256"/>
  <c r="D9" i="256"/>
  <c r="D13" i="256"/>
  <c r="D10" i="256"/>
  <c r="D14" i="256"/>
  <c r="D17" i="256"/>
  <c r="D11" i="256"/>
  <c r="D15" i="256"/>
  <c r="D18" i="256"/>
  <c r="G8" i="256"/>
  <c r="G12" i="256"/>
  <c r="G16" i="256"/>
  <c r="G9" i="256"/>
  <c r="G13" i="256"/>
  <c r="G10" i="256"/>
  <c r="G14" i="256"/>
  <c r="G17" i="256"/>
  <c r="G11" i="256"/>
  <c r="G15" i="256"/>
  <c r="G18" i="256"/>
  <c r="J8" i="255"/>
  <c r="J12" i="255"/>
  <c r="J16" i="255"/>
  <c r="J9" i="255"/>
  <c r="J13" i="255"/>
  <c r="J10" i="255"/>
  <c r="J14" i="255"/>
  <c r="J17" i="255"/>
  <c r="J11" i="255"/>
  <c r="J15" i="255"/>
  <c r="J18" i="255"/>
  <c r="D8" i="255"/>
  <c r="D12" i="255"/>
  <c r="D16" i="255"/>
  <c r="D18" i="255"/>
  <c r="D9" i="255"/>
  <c r="D13" i="255"/>
  <c r="D15" i="255"/>
  <c r="D10" i="255"/>
  <c r="D14" i="255"/>
  <c r="D17" i="255"/>
  <c r="D11" i="255"/>
  <c r="G8" i="255"/>
  <c r="G12" i="255"/>
  <c r="G16" i="255"/>
  <c r="G9" i="255"/>
  <c r="G13" i="255"/>
  <c r="G10" i="255"/>
  <c r="G14" i="255"/>
  <c r="G17" i="255"/>
  <c r="G11" i="255"/>
  <c r="G15" i="255"/>
  <c r="G18" i="255"/>
  <c r="J8" i="254"/>
  <c r="J12" i="254"/>
  <c r="J16" i="254"/>
  <c r="J9" i="254"/>
  <c r="J13" i="254"/>
  <c r="J10" i="254"/>
  <c r="J14" i="254"/>
  <c r="J17" i="254"/>
  <c r="J11" i="254"/>
  <c r="J15" i="254"/>
  <c r="J18" i="254"/>
  <c r="G8" i="254"/>
  <c r="G12" i="254"/>
  <c r="G16" i="254"/>
  <c r="G9" i="254"/>
  <c r="G13" i="254"/>
  <c r="G10" i="254"/>
  <c r="G14" i="254"/>
  <c r="G17" i="254"/>
  <c r="G11" i="254"/>
  <c r="G15" i="254"/>
  <c r="G18" i="254"/>
  <c r="D8" i="254"/>
  <c r="D12" i="254"/>
  <c r="D16" i="254"/>
  <c r="D18" i="254"/>
  <c r="D9" i="254"/>
  <c r="D13" i="254"/>
  <c r="D15" i="254"/>
  <c r="D10" i="254"/>
  <c r="D14" i="254"/>
  <c r="D17" i="254"/>
  <c r="D11" i="254"/>
  <c r="J8" i="253"/>
  <c r="J12" i="253"/>
  <c r="J16" i="253"/>
  <c r="J9" i="253"/>
  <c r="J13" i="253"/>
  <c r="J10" i="253"/>
  <c r="J14" i="253"/>
  <c r="J17" i="253"/>
  <c r="J11" i="253"/>
  <c r="J15" i="253"/>
  <c r="J18" i="253"/>
  <c r="G8" i="253"/>
  <c r="G12" i="253"/>
  <c r="G16" i="253"/>
  <c r="G9" i="253"/>
  <c r="G13" i="253"/>
  <c r="G10" i="253"/>
  <c r="G14" i="253"/>
  <c r="G17" i="253"/>
  <c r="G11" i="253"/>
  <c r="G15" i="253"/>
  <c r="G18" i="253"/>
  <c r="D8" i="253"/>
  <c r="D12" i="253"/>
  <c r="D16" i="253"/>
  <c r="D9" i="253"/>
  <c r="D13" i="253"/>
  <c r="D10" i="253"/>
  <c r="D14" i="253"/>
  <c r="D17" i="253"/>
  <c r="D11" i="253"/>
  <c r="D15" i="253"/>
  <c r="D18" i="253"/>
  <c r="J8" i="252"/>
  <c r="J12" i="252"/>
  <c r="J16" i="252"/>
  <c r="J9" i="252"/>
  <c r="J13" i="252"/>
  <c r="J10" i="252"/>
  <c r="J14" i="252"/>
  <c r="J17" i="252"/>
  <c r="J11" i="252"/>
  <c r="J15" i="252"/>
  <c r="J18" i="252"/>
  <c r="G8" i="252"/>
  <c r="G12" i="252"/>
  <c r="G16" i="252"/>
  <c r="G9" i="252"/>
  <c r="G13" i="252"/>
  <c r="G15" i="252"/>
  <c r="G10" i="252"/>
  <c r="G14" i="252"/>
  <c r="G17" i="252"/>
  <c r="G11" i="252"/>
  <c r="G18" i="252"/>
  <c r="D8" i="252"/>
  <c r="D12" i="252"/>
  <c r="D16" i="252"/>
  <c r="D9" i="252"/>
  <c r="D13" i="252"/>
  <c r="D10" i="252"/>
  <c r="D14" i="252"/>
  <c r="D17" i="252"/>
  <c r="D11" i="252"/>
  <c r="D15" i="252"/>
  <c r="D18" i="252"/>
  <c r="J7" i="251"/>
  <c r="J8" i="251"/>
  <c r="J12" i="251"/>
  <c r="J16" i="251"/>
  <c r="J9" i="251"/>
  <c r="J13" i="251"/>
  <c r="J10" i="251"/>
  <c r="J14" i="251"/>
  <c r="J17" i="251"/>
  <c r="J11" i="251"/>
  <c r="J15" i="251"/>
  <c r="J18" i="251"/>
  <c r="G8" i="251"/>
  <c r="G12" i="251"/>
  <c r="G16" i="251"/>
  <c r="G9" i="251"/>
  <c r="G13" i="251"/>
  <c r="G15" i="251"/>
  <c r="G18" i="251"/>
  <c r="G10" i="251"/>
  <c r="G14" i="251"/>
  <c r="G17" i="251"/>
  <c r="G11" i="251"/>
  <c r="D9" i="251"/>
  <c r="D13" i="251"/>
  <c r="D12" i="251"/>
  <c r="D10" i="251"/>
  <c r="D14" i="251"/>
  <c r="D17" i="251"/>
  <c r="D16" i="251"/>
  <c r="D11" i="251"/>
  <c r="D15" i="251"/>
  <c r="D18" i="251"/>
  <c r="D8" i="251"/>
  <c r="J8" i="246"/>
  <c r="J12" i="246"/>
  <c r="J16" i="246"/>
  <c r="J9" i="246"/>
  <c r="J13" i="246"/>
  <c r="J10" i="246"/>
  <c r="J14" i="246"/>
  <c r="J17" i="246"/>
  <c r="J11" i="246"/>
  <c r="J15" i="246"/>
  <c r="J18" i="246"/>
  <c r="G8" i="246"/>
  <c r="G12" i="246"/>
  <c r="G16" i="246"/>
  <c r="G9" i="246"/>
  <c r="G13" i="246"/>
  <c r="G10" i="246"/>
  <c r="G14" i="246"/>
  <c r="G17" i="246"/>
  <c r="G11" i="246"/>
  <c r="G15" i="246"/>
  <c r="G18" i="246"/>
  <c r="D9" i="246"/>
  <c r="D13" i="246"/>
  <c r="D12" i="246"/>
  <c r="D10" i="246"/>
  <c r="D14" i="246"/>
  <c r="D17" i="246"/>
  <c r="D8" i="246"/>
  <c r="D11" i="246"/>
  <c r="D15" i="246"/>
  <c r="D18" i="246"/>
  <c r="D16" i="246"/>
  <c r="J8" i="244"/>
  <c r="J12" i="244"/>
  <c r="J16" i="244"/>
  <c r="J9" i="244"/>
  <c r="J13" i="244"/>
  <c r="J10" i="244"/>
  <c r="J14" i="244"/>
  <c r="J17" i="244"/>
  <c r="J11" i="244"/>
  <c r="J15" i="244"/>
  <c r="J18" i="244"/>
  <c r="G8" i="244"/>
  <c r="G12" i="244"/>
  <c r="G16" i="244"/>
  <c r="G9" i="244"/>
  <c r="G13" i="244"/>
  <c r="G10" i="244"/>
  <c r="G14" i="244"/>
  <c r="G17" i="244"/>
  <c r="G11" i="244"/>
  <c r="G15" i="244"/>
  <c r="G18" i="244"/>
  <c r="D8" i="244"/>
  <c r="D12" i="244"/>
  <c r="D16" i="244"/>
  <c r="D9" i="244"/>
  <c r="D13" i="244"/>
  <c r="D10" i="244"/>
  <c r="D14" i="244"/>
  <c r="D17" i="244"/>
  <c r="D11" i="244"/>
  <c r="D15" i="244"/>
  <c r="D18" i="244"/>
  <c r="J8" i="242"/>
  <c r="J12" i="242"/>
  <c r="J16" i="242"/>
  <c r="J9" i="242"/>
  <c r="J13" i="242"/>
  <c r="J10" i="242"/>
  <c r="J14" i="242"/>
  <c r="J17" i="242"/>
  <c r="J11" i="242"/>
  <c r="J15" i="242"/>
  <c r="J18" i="242"/>
  <c r="G8" i="242"/>
  <c r="G12" i="242"/>
  <c r="G16" i="242"/>
  <c r="G9" i="242"/>
  <c r="G13" i="242"/>
  <c r="G10" i="242"/>
  <c r="G14" i="242"/>
  <c r="G17" i="242"/>
  <c r="G11" i="242"/>
  <c r="G15" i="242"/>
  <c r="G18" i="242"/>
  <c r="D8" i="242"/>
  <c r="D12" i="242"/>
  <c r="D16" i="242"/>
  <c r="D9" i="242"/>
  <c r="D13" i="242"/>
  <c r="D10" i="242"/>
  <c r="D14" i="242"/>
  <c r="D17" i="242"/>
  <c r="D11" i="242"/>
  <c r="D15" i="242"/>
  <c r="D18" i="242"/>
  <c r="J8" i="249"/>
  <c r="J12" i="249"/>
  <c r="J16" i="249"/>
  <c r="J9" i="249"/>
  <c r="J13" i="249"/>
  <c r="J10" i="249"/>
  <c r="J14" i="249"/>
  <c r="J17" i="249"/>
  <c r="J11" i="249"/>
  <c r="J15" i="249"/>
  <c r="J18" i="249"/>
  <c r="G8" i="249"/>
  <c r="G12" i="249"/>
  <c r="G16" i="249"/>
  <c r="G9" i="249"/>
  <c r="G13" i="249"/>
  <c r="G10" i="249"/>
  <c r="G14" i="249"/>
  <c r="G17" i="249"/>
  <c r="G11" i="249"/>
  <c r="G15" i="249"/>
  <c r="G18" i="249"/>
  <c r="D9" i="249"/>
  <c r="D13" i="249"/>
  <c r="D10" i="249"/>
  <c r="D14" i="249"/>
  <c r="D17" i="249"/>
  <c r="D8" i="249"/>
  <c r="D11" i="249"/>
  <c r="D15" i="249"/>
  <c r="D18" i="249"/>
  <c r="D12" i="249"/>
  <c r="D16" i="249"/>
  <c r="J8" i="245"/>
  <c r="J9" i="245"/>
  <c r="J13" i="245"/>
  <c r="J10" i="245"/>
  <c r="J14" i="245"/>
  <c r="J17" i="245"/>
  <c r="J16" i="245"/>
  <c r="J11" i="245"/>
  <c r="J15" i="245"/>
  <c r="J18" i="245"/>
  <c r="J12" i="245"/>
  <c r="G8" i="245"/>
  <c r="G12" i="245"/>
  <c r="G16" i="245"/>
  <c r="G9" i="245"/>
  <c r="G13" i="245"/>
  <c r="G10" i="245"/>
  <c r="G14" i="245"/>
  <c r="G17" i="245"/>
  <c r="G11" i="245"/>
  <c r="G15" i="245"/>
  <c r="G18" i="245"/>
  <c r="D8" i="245"/>
  <c r="D12" i="245"/>
  <c r="D16" i="245"/>
  <c r="D9" i="245"/>
  <c r="D13" i="245"/>
  <c r="D10" i="245"/>
  <c r="D14" i="245"/>
  <c r="D17" i="245"/>
  <c r="D11" i="245"/>
  <c r="D15" i="245"/>
  <c r="D18" i="245"/>
  <c r="J8" i="241"/>
  <c r="J12" i="241"/>
  <c r="J16" i="241"/>
  <c r="J9" i="241"/>
  <c r="J13" i="241"/>
  <c r="J10" i="241"/>
  <c r="J14" i="241"/>
  <c r="J17" i="241"/>
  <c r="J11" i="241"/>
  <c r="J15" i="241"/>
  <c r="J18" i="241"/>
  <c r="G8" i="241"/>
  <c r="G9" i="241"/>
  <c r="G13" i="241"/>
  <c r="G10" i="241"/>
  <c r="G14" i="241"/>
  <c r="G17" i="241"/>
  <c r="G16" i="241"/>
  <c r="G11" i="241"/>
  <c r="G15" i="241"/>
  <c r="G18" i="241"/>
  <c r="G12" i="241"/>
  <c r="D8" i="241"/>
  <c r="D12" i="241"/>
  <c r="D16" i="241"/>
  <c r="D9" i="241"/>
  <c r="D13" i="241"/>
  <c r="D15" i="241"/>
  <c r="D10" i="241"/>
  <c r="D14" i="241"/>
  <c r="D17" i="241"/>
  <c r="D11" i="241"/>
  <c r="D18" i="241"/>
  <c r="J8" i="248"/>
  <c r="J12" i="248"/>
  <c r="J16" i="248"/>
  <c r="J9" i="248"/>
  <c r="J13" i="248"/>
  <c r="J10" i="248"/>
  <c r="J14" i="248"/>
  <c r="J17" i="248"/>
  <c r="J11" i="248"/>
  <c r="J15" i="248"/>
  <c r="J18" i="248"/>
  <c r="G8" i="248"/>
  <c r="G12" i="248"/>
  <c r="G16" i="248"/>
  <c r="G9" i="248"/>
  <c r="G13" i="248"/>
  <c r="G10" i="248"/>
  <c r="G14" i="248"/>
  <c r="G17" i="248"/>
  <c r="G11" i="248"/>
  <c r="G15" i="248"/>
  <c r="G18" i="248"/>
  <c r="D8" i="248"/>
  <c r="D12" i="248"/>
  <c r="D16" i="248"/>
  <c r="D18" i="248"/>
  <c r="D9" i="248"/>
  <c r="D13" i="248"/>
  <c r="D15" i="248"/>
  <c r="D10" i="248"/>
  <c r="D14" i="248"/>
  <c r="D17" i="248"/>
  <c r="D11" i="248"/>
  <c r="J8" i="250"/>
  <c r="J12" i="250"/>
  <c r="J16" i="250"/>
  <c r="J9" i="250"/>
  <c r="J13" i="250"/>
  <c r="J10" i="250"/>
  <c r="J14" i="250"/>
  <c r="J17" i="250"/>
  <c r="J11" i="250"/>
  <c r="J15" i="250"/>
  <c r="J18" i="250"/>
  <c r="G8" i="250"/>
  <c r="G12" i="250"/>
  <c r="G16" i="250"/>
  <c r="G9" i="250"/>
  <c r="G13" i="250"/>
  <c r="G10" i="250"/>
  <c r="G14" i="250"/>
  <c r="G17" i="250"/>
  <c r="G11" i="250"/>
  <c r="G15" i="250"/>
  <c r="G18" i="250"/>
  <c r="D8" i="250"/>
  <c r="D12" i="250"/>
  <c r="D16" i="250"/>
  <c r="D9" i="250"/>
  <c r="D13" i="250"/>
  <c r="D10" i="250"/>
  <c r="D14" i="250"/>
  <c r="D17" i="250"/>
  <c r="D11" i="250"/>
  <c r="D15" i="250"/>
  <c r="D18" i="250"/>
  <c r="J8" i="247"/>
  <c r="J12" i="247"/>
  <c r="J16" i="247"/>
  <c r="J9" i="247"/>
  <c r="J13" i="247"/>
  <c r="J10" i="247"/>
  <c r="J14" i="247"/>
  <c r="J17" i="247"/>
  <c r="J11" i="247"/>
  <c r="J15" i="247"/>
  <c r="J18" i="247"/>
  <c r="G9" i="247"/>
  <c r="G13" i="247"/>
  <c r="G12" i="247"/>
  <c r="G10" i="247"/>
  <c r="G14" i="247"/>
  <c r="G17" i="247"/>
  <c r="G8" i="247"/>
  <c r="G16" i="247"/>
  <c r="G11" i="247"/>
  <c r="G15" i="247"/>
  <c r="G18" i="247"/>
  <c r="D9" i="247"/>
  <c r="D13" i="247"/>
  <c r="D8" i="247"/>
  <c r="D10" i="247"/>
  <c r="D14" i="247"/>
  <c r="D17" i="247"/>
  <c r="D12" i="247"/>
  <c r="D11" i="247"/>
  <c r="D15" i="247"/>
  <c r="D18" i="247"/>
  <c r="D16" i="247"/>
  <c r="J8" i="243"/>
  <c r="J12" i="243"/>
  <c r="J16" i="243"/>
  <c r="J9" i="243"/>
  <c r="J13" i="243"/>
  <c r="J10" i="243"/>
  <c r="J14" i="243"/>
  <c r="J17" i="243"/>
  <c r="J11" i="243"/>
  <c r="J15" i="243"/>
  <c r="J18" i="243"/>
  <c r="G8" i="243"/>
  <c r="G12" i="243"/>
  <c r="G16" i="243"/>
  <c r="G11" i="243"/>
  <c r="G18" i="243"/>
  <c r="G9" i="243"/>
  <c r="G13" i="243"/>
  <c r="G10" i="243"/>
  <c r="G14" i="243"/>
  <c r="G17" i="243"/>
  <c r="G15" i="243"/>
  <c r="D8" i="243"/>
  <c r="D12" i="243"/>
  <c r="D16" i="243"/>
  <c r="D18" i="243"/>
  <c r="D9" i="243"/>
  <c r="D13" i="243"/>
  <c r="D11" i="243"/>
  <c r="D10" i="243"/>
  <c r="D14" i="243"/>
  <c r="D17" i="243"/>
  <c r="D15" i="243"/>
  <c r="J7" i="239"/>
  <c r="J8" i="239"/>
  <c r="J12" i="239"/>
  <c r="J16" i="239"/>
  <c r="J13" i="239"/>
  <c r="J10" i="239"/>
  <c r="J14" i="239"/>
  <c r="J17" i="239"/>
  <c r="J9" i="239"/>
  <c r="J11" i="239"/>
  <c r="J15" i="239"/>
  <c r="J18" i="239"/>
  <c r="G8" i="239"/>
  <c r="G12" i="239"/>
  <c r="G16" i="239"/>
  <c r="G9" i="239"/>
  <c r="G13" i="239"/>
  <c r="G10" i="239"/>
  <c r="G14" i="239"/>
  <c r="G17" i="239"/>
  <c r="G11" i="239"/>
  <c r="G15" i="239"/>
  <c r="G18" i="239"/>
  <c r="D8" i="239"/>
  <c r="D12" i="239"/>
  <c r="D16" i="239"/>
  <c r="D9" i="239"/>
  <c r="D13" i="239"/>
  <c r="D10" i="239"/>
  <c r="D14" i="239"/>
  <c r="D17" i="239"/>
  <c r="D11" i="239"/>
  <c r="D15" i="239"/>
  <c r="D18" i="239"/>
  <c r="J8" i="238"/>
  <c r="J12" i="238"/>
  <c r="J16" i="238"/>
  <c r="J9" i="238"/>
  <c r="J13" i="238"/>
  <c r="J10" i="238"/>
  <c r="J14" i="238"/>
  <c r="J17" i="238"/>
  <c r="J11" i="238"/>
  <c r="J15" i="238"/>
  <c r="J18" i="238"/>
  <c r="G9" i="238"/>
  <c r="G13" i="238"/>
  <c r="G12" i="238"/>
  <c r="G16" i="238"/>
  <c r="G10" i="238"/>
  <c r="G14" i="238"/>
  <c r="G17" i="238"/>
  <c r="G8" i="238"/>
  <c r="G11" i="238"/>
  <c r="G15" i="238"/>
  <c r="G18" i="238"/>
  <c r="D8" i="238"/>
  <c r="D12" i="238"/>
  <c r="D16" i="238"/>
  <c r="D9" i="238"/>
  <c r="D13" i="238"/>
  <c r="D10" i="238"/>
  <c r="D14" i="238"/>
  <c r="D17" i="238"/>
  <c r="D11" i="238"/>
  <c r="D15" i="238"/>
  <c r="D18" i="238"/>
  <c r="D7" i="238"/>
  <c r="K23" i="174"/>
  <c r="K22" i="174"/>
  <c r="K25" i="174"/>
  <c r="K27" i="176"/>
  <c r="C30" i="250"/>
  <c r="E22" i="250" s="1"/>
  <c r="K22" i="176"/>
  <c r="E22" i="180"/>
  <c r="K26" i="176"/>
  <c r="K24" i="181"/>
  <c r="K24" i="176"/>
  <c r="K25" i="176"/>
  <c r="K26" i="181"/>
  <c r="K23" i="176"/>
  <c r="K25" i="181"/>
  <c r="K23" i="181"/>
  <c r="K7" i="181"/>
  <c r="K22" i="181"/>
  <c r="K27" i="177"/>
  <c r="H25" i="180"/>
  <c r="K27" i="182"/>
  <c r="K25" i="182"/>
  <c r="K7" i="182"/>
  <c r="K26" i="182"/>
  <c r="D7" i="362"/>
  <c r="G7" i="239"/>
  <c r="G7" i="238"/>
  <c r="J19" i="182"/>
  <c r="K24" i="182"/>
  <c r="K22" i="182"/>
  <c r="J19" i="183"/>
  <c r="K25" i="178"/>
  <c r="K24" i="178"/>
  <c r="K23" i="178"/>
  <c r="K7" i="178"/>
  <c r="K27" i="178"/>
  <c r="J19" i="178"/>
  <c r="K26" i="174"/>
  <c r="K27" i="174"/>
  <c r="J19" i="181"/>
  <c r="K23" i="177"/>
  <c r="K24" i="177"/>
  <c r="K26" i="177"/>
  <c r="K22" i="177"/>
  <c r="J7" i="172"/>
  <c r="I30" i="249"/>
  <c r="E25" i="180"/>
  <c r="E24" i="180"/>
  <c r="E7" i="180"/>
  <c r="E23" i="180"/>
  <c r="E26" i="180"/>
  <c r="C30" i="251"/>
  <c r="C30" i="242"/>
  <c r="E22" i="242" s="1"/>
  <c r="J7" i="250"/>
  <c r="J7" i="247"/>
  <c r="D7" i="243"/>
  <c r="G7" i="175"/>
  <c r="J7" i="260"/>
  <c r="J7" i="244"/>
  <c r="J7" i="243"/>
  <c r="K7" i="173"/>
  <c r="D7" i="239"/>
  <c r="D7" i="250"/>
  <c r="I30" i="242"/>
  <c r="K7" i="242" s="1"/>
  <c r="I30" i="255"/>
  <c r="K27" i="255" s="1"/>
  <c r="K24" i="173"/>
  <c r="K27" i="173"/>
  <c r="J19" i="173"/>
  <c r="I30" i="179"/>
  <c r="J7" i="179"/>
  <c r="C30" i="243"/>
  <c r="J7" i="245"/>
  <c r="K22" i="173"/>
  <c r="J19" i="177"/>
  <c r="K7" i="174"/>
  <c r="D7" i="246"/>
  <c r="C30" i="254"/>
  <c r="E22" i="254" s="1"/>
  <c r="K26" i="173"/>
  <c r="K25" i="173"/>
  <c r="J19" i="180"/>
  <c r="I30" i="260"/>
  <c r="J7" i="257"/>
  <c r="I30" i="256"/>
  <c r="K26" i="256" s="1"/>
  <c r="J7" i="256"/>
  <c r="G7" i="253"/>
  <c r="D7" i="253"/>
  <c r="E30" i="377"/>
  <c r="I30" i="377"/>
  <c r="F30" i="376"/>
  <c r="J30" i="376"/>
  <c r="F30" i="373"/>
  <c r="J30" i="373"/>
  <c r="E30" i="373"/>
  <c r="I30" i="373"/>
  <c r="F30" i="372"/>
  <c r="J30" i="372"/>
  <c r="E30" i="369"/>
  <c r="I30" i="369"/>
  <c r="F30" i="368"/>
  <c r="J30" i="368"/>
  <c r="C30" i="367"/>
  <c r="G30" i="367"/>
  <c r="D19" i="180"/>
  <c r="E23" i="182"/>
  <c r="E22" i="182"/>
  <c r="D19" i="182"/>
  <c r="E26" i="182"/>
  <c r="G7" i="179"/>
  <c r="D7" i="179"/>
  <c r="G7" i="172"/>
  <c r="C30" i="257"/>
  <c r="E26" i="257" s="1"/>
  <c r="I30" i="246"/>
  <c r="K23" i="246" s="1"/>
  <c r="J7" i="242"/>
  <c r="J7" i="248"/>
  <c r="F30" i="238"/>
  <c r="H27" i="238" s="1"/>
  <c r="C30" i="238"/>
  <c r="D19" i="183"/>
  <c r="H26" i="183"/>
  <c r="H22" i="183"/>
  <c r="H27" i="183"/>
  <c r="H23" i="183"/>
  <c r="H7" i="183"/>
  <c r="H24" i="183"/>
  <c r="H25" i="183"/>
  <c r="E25" i="183"/>
  <c r="E23" i="183"/>
  <c r="E24" i="183"/>
  <c r="E26" i="183"/>
  <c r="E22" i="183"/>
  <c r="E27" i="183"/>
  <c r="E7" i="183"/>
  <c r="G19" i="183"/>
  <c r="G19" i="178"/>
  <c r="E25" i="178"/>
  <c r="E26" i="178"/>
  <c r="E22" i="178"/>
  <c r="E24" i="178"/>
  <c r="E7" i="178"/>
  <c r="E27" i="178"/>
  <c r="E23" i="178"/>
  <c r="D19" i="178"/>
  <c r="H26" i="178"/>
  <c r="H22" i="178"/>
  <c r="H25" i="178"/>
  <c r="H27" i="178"/>
  <c r="H23" i="178"/>
  <c r="H7" i="178"/>
  <c r="H24" i="178"/>
  <c r="H7" i="176"/>
  <c r="J19" i="176"/>
  <c r="E7" i="176"/>
  <c r="H26" i="176"/>
  <c r="H22" i="176"/>
  <c r="H24" i="176"/>
  <c r="H25" i="176"/>
  <c r="H27" i="176"/>
  <c r="H23" i="176"/>
  <c r="G19" i="176"/>
  <c r="D19" i="176"/>
  <c r="E25" i="176"/>
  <c r="E23" i="176"/>
  <c r="E26" i="176"/>
  <c r="E22" i="176"/>
  <c r="E27" i="176"/>
  <c r="E24" i="176"/>
  <c r="E7" i="174"/>
  <c r="J19" i="174"/>
  <c r="H7" i="174"/>
  <c r="G19" i="174"/>
  <c r="D19" i="174"/>
  <c r="E25" i="174"/>
  <c r="E27" i="174"/>
  <c r="E24" i="174"/>
  <c r="E26" i="174"/>
  <c r="E22" i="174"/>
  <c r="E23" i="174"/>
  <c r="H26" i="174"/>
  <c r="H22" i="174"/>
  <c r="H24" i="174"/>
  <c r="H27" i="174"/>
  <c r="H23" i="174"/>
  <c r="H25" i="174"/>
  <c r="G19" i="181"/>
  <c r="D19" i="181"/>
  <c r="H26" i="181"/>
  <c r="H22" i="181"/>
  <c r="H27" i="181"/>
  <c r="H23" i="181"/>
  <c r="H7" i="181"/>
  <c r="H24" i="181"/>
  <c r="H25" i="181"/>
  <c r="E25" i="181"/>
  <c r="E23" i="181"/>
  <c r="E24" i="181"/>
  <c r="E7" i="181"/>
  <c r="E26" i="181"/>
  <c r="E22" i="181"/>
  <c r="E27" i="181"/>
  <c r="H7" i="177"/>
  <c r="E7" i="177"/>
  <c r="K7" i="177"/>
  <c r="E7" i="173"/>
  <c r="H7" i="173"/>
  <c r="K25" i="180"/>
  <c r="K22" i="180"/>
  <c r="K26" i="180"/>
  <c r="K7" i="180"/>
  <c r="K24" i="180"/>
  <c r="K23" i="180"/>
  <c r="K27" i="180"/>
  <c r="G19" i="180"/>
  <c r="E7" i="182"/>
  <c r="E27" i="182"/>
  <c r="E24" i="182"/>
  <c r="E25" i="182"/>
  <c r="D19" i="177"/>
  <c r="H26" i="177"/>
  <c r="H22" i="177"/>
  <c r="H25" i="177"/>
  <c r="H27" i="177"/>
  <c r="H23" i="177"/>
  <c r="H24" i="177"/>
  <c r="G19" i="177"/>
  <c r="E25" i="177"/>
  <c r="E23" i="177"/>
  <c r="E26" i="177"/>
  <c r="E22" i="177"/>
  <c r="E27" i="177"/>
  <c r="E24" i="177"/>
  <c r="D19" i="173"/>
  <c r="H26" i="173"/>
  <c r="H22" i="173"/>
  <c r="H25" i="173"/>
  <c r="H27" i="173"/>
  <c r="H23" i="173"/>
  <c r="H24" i="173"/>
  <c r="G19" i="173"/>
  <c r="E25" i="173"/>
  <c r="E23" i="173"/>
  <c r="E26" i="173"/>
  <c r="E22" i="173"/>
  <c r="E27" i="173"/>
  <c r="E24" i="173"/>
  <c r="G19" i="182"/>
  <c r="H26" i="182"/>
  <c r="H22" i="182"/>
  <c r="H27" i="182"/>
  <c r="H23" i="182"/>
  <c r="H7" i="182"/>
  <c r="H24" i="182"/>
  <c r="H25" i="182"/>
  <c r="E30" i="374"/>
  <c r="I30" i="374"/>
  <c r="C30" i="376"/>
  <c r="G30" i="376"/>
  <c r="F30" i="377"/>
  <c r="J30" i="377"/>
  <c r="E30" i="366"/>
  <c r="I30" i="366"/>
  <c r="D30" i="367"/>
  <c r="F30" i="369"/>
  <c r="J30" i="369"/>
  <c r="E30" i="370"/>
  <c r="I30" i="370"/>
  <c r="K28" i="364"/>
  <c r="K28" i="363"/>
  <c r="K28" i="365"/>
  <c r="F30" i="366"/>
  <c r="J30" i="366"/>
  <c r="D30" i="368"/>
  <c r="H30" i="368"/>
  <c r="F30" i="370"/>
  <c r="J30" i="370"/>
  <c r="E30" i="371"/>
  <c r="I30" i="371"/>
  <c r="F30" i="374"/>
  <c r="J30" i="374"/>
  <c r="E30" i="375"/>
  <c r="I30" i="375"/>
  <c r="H30" i="376"/>
  <c r="F30" i="367"/>
  <c r="J30" i="367"/>
  <c r="E30" i="368"/>
  <c r="I30" i="368"/>
  <c r="F30" i="371"/>
  <c r="J30" i="371"/>
  <c r="I30" i="372"/>
  <c r="F30" i="375"/>
  <c r="J30" i="375"/>
  <c r="K19" i="363"/>
  <c r="K19" i="364"/>
  <c r="F30" i="179"/>
  <c r="F30" i="362"/>
  <c r="H25" i="362" s="1"/>
  <c r="I30" i="257"/>
  <c r="J7" i="255"/>
  <c r="I30" i="248"/>
  <c r="K27" i="248" s="1"/>
  <c r="I30" i="250"/>
  <c r="D7" i="247"/>
  <c r="C30" i="239"/>
  <c r="C30" i="179"/>
  <c r="C30" i="175"/>
  <c r="E23" i="175" s="1"/>
  <c r="G7" i="362"/>
  <c r="L19" i="254"/>
  <c r="G7" i="254"/>
  <c r="F30" i="253"/>
  <c r="L19" i="252"/>
  <c r="I30" i="251"/>
  <c r="K26" i="251" s="1"/>
  <c r="J7" i="246"/>
  <c r="I30" i="244"/>
  <c r="J7" i="249"/>
  <c r="I30" i="241"/>
  <c r="D7" i="241"/>
  <c r="C30" i="241"/>
  <c r="E26" i="241" s="1"/>
  <c r="I30" i="247"/>
  <c r="I30" i="243"/>
  <c r="L28" i="239"/>
  <c r="F30" i="239"/>
  <c r="L19" i="238"/>
  <c r="C30" i="377"/>
  <c r="G30" i="377"/>
  <c r="K28" i="377"/>
  <c r="K19" i="377"/>
  <c r="D30" i="377"/>
  <c r="H30" i="377"/>
  <c r="K19" i="376"/>
  <c r="D30" i="376"/>
  <c r="K28" i="376"/>
  <c r="E30" i="376"/>
  <c r="I30" i="376"/>
  <c r="C30" i="375"/>
  <c r="G30" i="375"/>
  <c r="K28" i="375"/>
  <c r="K19" i="375"/>
  <c r="D30" i="375"/>
  <c r="H30" i="375"/>
  <c r="C30" i="374"/>
  <c r="G30" i="374"/>
  <c r="K28" i="374"/>
  <c r="K19" i="374"/>
  <c r="D30" i="374"/>
  <c r="H30" i="374"/>
  <c r="C30" i="373"/>
  <c r="G30" i="373"/>
  <c r="K28" i="373"/>
  <c r="K19" i="373"/>
  <c r="D30" i="373"/>
  <c r="H30" i="373"/>
  <c r="C30" i="372"/>
  <c r="G30" i="372"/>
  <c r="K28" i="372"/>
  <c r="E30" i="372"/>
  <c r="K19" i="372"/>
  <c r="D30" i="372"/>
  <c r="H30" i="372"/>
  <c r="C30" i="371"/>
  <c r="G30" i="371"/>
  <c r="K28" i="371"/>
  <c r="K19" i="371"/>
  <c r="D30" i="371"/>
  <c r="H30" i="371"/>
  <c r="C30" i="370"/>
  <c r="G30" i="370"/>
  <c r="K28" i="370"/>
  <c r="K19" i="370"/>
  <c r="D30" i="370"/>
  <c r="H30" i="370"/>
  <c r="C30" i="369"/>
  <c r="G30" i="369"/>
  <c r="K28" i="369"/>
  <c r="K19" i="369"/>
  <c r="D30" i="369"/>
  <c r="H30" i="369"/>
  <c r="C30" i="368"/>
  <c r="G30" i="368"/>
  <c r="K28" i="368"/>
  <c r="K19" i="368"/>
  <c r="K28" i="367"/>
  <c r="K19" i="367"/>
  <c r="H30" i="367"/>
  <c r="E30" i="367"/>
  <c r="I30" i="367"/>
  <c r="C30" i="366"/>
  <c r="G30" i="366"/>
  <c r="K28" i="366"/>
  <c r="K19" i="366"/>
  <c r="D30" i="366"/>
  <c r="H30" i="366"/>
  <c r="K19" i="365"/>
  <c r="D30" i="364"/>
  <c r="E30" i="364"/>
  <c r="I30" i="364"/>
  <c r="E30" i="363"/>
  <c r="I30" i="363"/>
  <c r="C30" i="363"/>
  <c r="G30" i="363"/>
  <c r="D30" i="363"/>
  <c r="H30" i="363"/>
  <c r="D7" i="175"/>
  <c r="F30" i="175"/>
  <c r="I28" i="175"/>
  <c r="I30" i="175" s="1"/>
  <c r="I30" i="172"/>
  <c r="C30" i="172"/>
  <c r="F30" i="172"/>
  <c r="D7" i="172"/>
  <c r="C30" i="362"/>
  <c r="L19" i="362"/>
  <c r="L28" i="362"/>
  <c r="I30" i="362"/>
  <c r="J7" i="362"/>
  <c r="C30" i="260"/>
  <c r="D7" i="260"/>
  <c r="K27" i="260"/>
  <c r="K22" i="260"/>
  <c r="F30" i="260"/>
  <c r="G7" i="260"/>
  <c r="J7" i="259"/>
  <c r="I30" i="259"/>
  <c r="F30" i="259"/>
  <c r="G7" i="259"/>
  <c r="C30" i="259"/>
  <c r="D7" i="259"/>
  <c r="D7" i="257"/>
  <c r="F30" i="257"/>
  <c r="G7" i="257"/>
  <c r="C30" i="256"/>
  <c r="F30" i="256"/>
  <c r="G7" i="256"/>
  <c r="D7" i="256"/>
  <c r="F30" i="255"/>
  <c r="G7" i="255"/>
  <c r="C30" i="255"/>
  <c r="D7" i="255"/>
  <c r="E27" i="254"/>
  <c r="E24" i="254"/>
  <c r="E7" i="254"/>
  <c r="L28" i="254"/>
  <c r="E25" i="254"/>
  <c r="F30" i="254"/>
  <c r="I30" i="254"/>
  <c r="J7" i="254"/>
  <c r="E23" i="254"/>
  <c r="C30" i="253"/>
  <c r="L19" i="253"/>
  <c r="L28" i="253"/>
  <c r="I30" i="253"/>
  <c r="J7" i="253"/>
  <c r="F30" i="252"/>
  <c r="G7" i="252"/>
  <c r="C30" i="252"/>
  <c r="I30" i="252"/>
  <c r="L28" i="252"/>
  <c r="D7" i="252"/>
  <c r="J7" i="252"/>
  <c r="D7" i="251"/>
  <c r="G7" i="251"/>
  <c r="F30" i="251"/>
  <c r="C30" i="246"/>
  <c r="F30" i="246"/>
  <c r="K27" i="246"/>
  <c r="K22" i="246"/>
  <c r="K24" i="246"/>
  <c r="K26" i="246"/>
  <c r="K7" i="246"/>
  <c r="K25" i="246"/>
  <c r="G7" i="246"/>
  <c r="C30" i="244"/>
  <c r="F30" i="244"/>
  <c r="G7" i="244"/>
  <c r="D7" i="244"/>
  <c r="D7" i="242"/>
  <c r="F30" i="242"/>
  <c r="G7" i="242"/>
  <c r="F30" i="249"/>
  <c r="G7" i="249"/>
  <c r="C30" i="249"/>
  <c r="D7" i="249"/>
  <c r="I30" i="245"/>
  <c r="C30" i="245"/>
  <c r="F30" i="245"/>
  <c r="G7" i="245"/>
  <c r="D7" i="245"/>
  <c r="J7" i="241"/>
  <c r="F30" i="241"/>
  <c r="G7" i="241"/>
  <c r="K23" i="248"/>
  <c r="K25" i="248"/>
  <c r="K26" i="248"/>
  <c r="K22" i="248"/>
  <c r="K7" i="248"/>
  <c r="K24" i="248"/>
  <c r="F30" i="248"/>
  <c r="C30" i="248"/>
  <c r="G7" i="248"/>
  <c r="D7" i="248"/>
  <c r="E25" i="250"/>
  <c r="E27" i="250"/>
  <c r="F30" i="250"/>
  <c r="G7" i="250"/>
  <c r="G7" i="247"/>
  <c r="F30" i="247"/>
  <c r="C30" i="247"/>
  <c r="F30" i="243"/>
  <c r="G7" i="243"/>
  <c r="L19" i="239"/>
  <c r="I30" i="239"/>
  <c r="I30" i="238"/>
  <c r="J7" i="238"/>
  <c r="C19" i="171"/>
  <c r="L8" i="171"/>
  <c r="L9" i="171"/>
  <c r="L10" i="171"/>
  <c r="L11" i="171"/>
  <c r="L12" i="171"/>
  <c r="L15" i="171"/>
  <c r="L16" i="171"/>
  <c r="L18" i="171"/>
  <c r="E26" i="254" l="1"/>
  <c r="E24" i="242"/>
  <c r="E23" i="250"/>
  <c r="E26" i="250"/>
  <c r="E7" i="250"/>
  <c r="E24" i="250"/>
  <c r="H28" i="180"/>
  <c r="K24" i="251"/>
  <c r="K27" i="251"/>
  <c r="K28" i="174"/>
  <c r="M12" i="254"/>
  <c r="M13" i="254"/>
  <c r="M14" i="254"/>
  <c r="M7" i="253"/>
  <c r="M14" i="253"/>
  <c r="M13" i="253"/>
  <c r="M16" i="252"/>
  <c r="M13" i="252"/>
  <c r="M18" i="362"/>
  <c r="M13" i="362"/>
  <c r="M15" i="362"/>
  <c r="M14" i="362"/>
  <c r="K28" i="183"/>
  <c r="D19" i="254"/>
  <c r="M17" i="239"/>
  <c r="M10" i="239"/>
  <c r="M16" i="239"/>
  <c r="M14" i="239"/>
  <c r="M8" i="239"/>
  <c r="M12" i="239"/>
  <c r="M15" i="239"/>
  <c r="M13" i="239"/>
  <c r="M11" i="239"/>
  <c r="M9" i="239"/>
  <c r="M18" i="239"/>
  <c r="M10" i="238"/>
  <c r="M9" i="238"/>
  <c r="M12" i="238"/>
  <c r="M17" i="238"/>
  <c r="M15" i="238"/>
  <c r="M18" i="238"/>
  <c r="M14" i="238"/>
  <c r="M13" i="238"/>
  <c r="M16" i="238"/>
  <c r="M8" i="238"/>
  <c r="M11" i="238"/>
  <c r="H19" i="180"/>
  <c r="D19" i="238"/>
  <c r="L30" i="238"/>
  <c r="N24" i="238" s="1"/>
  <c r="K19" i="183"/>
  <c r="K25" i="255"/>
  <c r="K24" i="255"/>
  <c r="E26" i="242"/>
  <c r="E23" i="242"/>
  <c r="E27" i="242"/>
  <c r="E25" i="242"/>
  <c r="E7" i="242"/>
  <c r="H23" i="238"/>
  <c r="H22" i="238"/>
  <c r="H8" i="179"/>
  <c r="H12" i="179"/>
  <c r="H16" i="179"/>
  <c r="H9" i="179"/>
  <c r="H13" i="179"/>
  <c r="H10" i="179"/>
  <c r="H14" i="179"/>
  <c r="H17" i="179"/>
  <c r="H11" i="179"/>
  <c r="H15" i="179"/>
  <c r="H18" i="179"/>
  <c r="K18" i="179"/>
  <c r="K14" i="179"/>
  <c r="K9" i="179"/>
  <c r="K16" i="179"/>
  <c r="K15" i="179"/>
  <c r="K10" i="179"/>
  <c r="K11" i="179"/>
  <c r="K12" i="179"/>
  <c r="K17" i="179"/>
  <c r="K13" i="179"/>
  <c r="K8" i="179"/>
  <c r="E8" i="179"/>
  <c r="E12" i="179"/>
  <c r="E16" i="179"/>
  <c r="E9" i="179"/>
  <c r="E13" i="179"/>
  <c r="E10" i="179"/>
  <c r="E14" i="179"/>
  <c r="E17" i="179"/>
  <c r="E11" i="179"/>
  <c r="E15" i="179"/>
  <c r="E18" i="179"/>
  <c r="H23" i="175"/>
  <c r="H8" i="175"/>
  <c r="H12" i="175"/>
  <c r="H16" i="175"/>
  <c r="H9" i="175"/>
  <c r="H13" i="175"/>
  <c r="H10" i="175"/>
  <c r="H14" i="175"/>
  <c r="H17" i="175"/>
  <c r="H11" i="175"/>
  <c r="H15" i="175"/>
  <c r="H18" i="175"/>
  <c r="K18" i="175"/>
  <c r="K15" i="175"/>
  <c r="K17" i="175"/>
  <c r="K13" i="175"/>
  <c r="K16" i="175"/>
  <c r="K11" i="175"/>
  <c r="K14" i="175"/>
  <c r="K9" i="175"/>
  <c r="K8" i="175"/>
  <c r="K10" i="175"/>
  <c r="K12" i="175"/>
  <c r="E25" i="175"/>
  <c r="E9" i="175"/>
  <c r="E13" i="175"/>
  <c r="E8" i="175"/>
  <c r="E10" i="175"/>
  <c r="E14" i="175"/>
  <c r="E17" i="175"/>
  <c r="E12" i="175"/>
  <c r="E11" i="175"/>
  <c r="E15" i="175"/>
  <c r="E18" i="175"/>
  <c r="E16" i="175"/>
  <c r="H8" i="172"/>
  <c r="H12" i="172"/>
  <c r="H16" i="172"/>
  <c r="H18" i="172"/>
  <c r="H9" i="172"/>
  <c r="H13" i="172"/>
  <c r="H11" i="172"/>
  <c r="H10" i="172"/>
  <c r="H14" i="172"/>
  <c r="H17" i="172"/>
  <c r="H15" i="172"/>
  <c r="E8" i="172"/>
  <c r="E12" i="172"/>
  <c r="E16" i="172"/>
  <c r="E9" i="172"/>
  <c r="E13" i="172"/>
  <c r="E10" i="172"/>
  <c r="E14" i="172"/>
  <c r="E17" i="172"/>
  <c r="E11" i="172"/>
  <c r="E15" i="172"/>
  <c r="E18" i="172"/>
  <c r="K23" i="172"/>
  <c r="K18" i="172"/>
  <c r="K14" i="172"/>
  <c r="K9" i="172"/>
  <c r="K15" i="172"/>
  <c r="K10" i="172"/>
  <c r="K16" i="172"/>
  <c r="K11" i="172"/>
  <c r="K12" i="172"/>
  <c r="K17" i="172"/>
  <c r="K13" i="172"/>
  <c r="K8" i="172"/>
  <c r="K8" i="362"/>
  <c r="K12" i="362"/>
  <c r="K16" i="362"/>
  <c r="K9" i="362"/>
  <c r="K13" i="362"/>
  <c r="K10" i="362"/>
  <c r="K14" i="362"/>
  <c r="K17" i="362"/>
  <c r="K11" i="362"/>
  <c r="K15" i="362"/>
  <c r="K18" i="362"/>
  <c r="H7" i="362"/>
  <c r="H24" i="362"/>
  <c r="H8" i="362"/>
  <c r="H9" i="362"/>
  <c r="H13" i="362"/>
  <c r="H12" i="362"/>
  <c r="H10" i="362"/>
  <c r="H14" i="362"/>
  <c r="H17" i="362"/>
  <c r="H11" i="362"/>
  <c r="H15" i="362"/>
  <c r="H18" i="362"/>
  <c r="H16" i="362"/>
  <c r="H23" i="362"/>
  <c r="H22" i="362"/>
  <c r="H27" i="362"/>
  <c r="H26" i="362"/>
  <c r="E23" i="362"/>
  <c r="E8" i="362"/>
  <c r="E12" i="362"/>
  <c r="E16" i="362"/>
  <c r="E17" i="362"/>
  <c r="E15" i="362"/>
  <c r="E9" i="362"/>
  <c r="E13" i="362"/>
  <c r="E14" i="362"/>
  <c r="E18" i="362"/>
  <c r="E10" i="362"/>
  <c r="E11" i="362"/>
  <c r="D8" i="171"/>
  <c r="D12" i="171"/>
  <c r="D16" i="171"/>
  <c r="D10" i="171"/>
  <c r="D14" i="171"/>
  <c r="D17" i="171"/>
  <c r="D13" i="171"/>
  <c r="D11" i="171"/>
  <c r="D15" i="171"/>
  <c r="D18" i="171"/>
  <c r="D9" i="171"/>
  <c r="K23" i="260"/>
  <c r="K8" i="260"/>
  <c r="K12" i="260"/>
  <c r="K16" i="260"/>
  <c r="K18" i="260"/>
  <c r="K9" i="260"/>
  <c r="K13" i="260"/>
  <c r="K15" i="260"/>
  <c r="K10" i="260"/>
  <c r="K14" i="260"/>
  <c r="K17" i="260"/>
  <c r="K11" i="260"/>
  <c r="E26" i="260"/>
  <c r="E8" i="260"/>
  <c r="E12" i="260"/>
  <c r="E16" i="260"/>
  <c r="E9" i="260"/>
  <c r="E13" i="260"/>
  <c r="E10" i="260"/>
  <c r="E14" i="260"/>
  <c r="E17" i="260"/>
  <c r="E11" i="260"/>
  <c r="E15" i="260"/>
  <c r="E18" i="260"/>
  <c r="H8" i="260"/>
  <c r="H12" i="260"/>
  <c r="H16" i="260"/>
  <c r="H9" i="260"/>
  <c r="H13" i="260"/>
  <c r="H10" i="260"/>
  <c r="H14" i="260"/>
  <c r="H17" i="260"/>
  <c r="H11" i="260"/>
  <c r="H15" i="260"/>
  <c r="H18" i="260"/>
  <c r="K8" i="259"/>
  <c r="K12" i="259"/>
  <c r="K16" i="259"/>
  <c r="K9" i="259"/>
  <c r="K13" i="259"/>
  <c r="K10" i="259"/>
  <c r="K14" i="259"/>
  <c r="K17" i="259"/>
  <c r="K11" i="259"/>
  <c r="K15" i="259"/>
  <c r="K18" i="259"/>
  <c r="E8" i="259"/>
  <c r="E12" i="259"/>
  <c r="E16" i="259"/>
  <c r="E15" i="259"/>
  <c r="E9" i="259"/>
  <c r="E13" i="259"/>
  <c r="E18" i="259"/>
  <c r="E10" i="259"/>
  <c r="E14" i="259"/>
  <c r="E17" i="259"/>
  <c r="E11" i="259"/>
  <c r="H9" i="259"/>
  <c r="H13" i="259"/>
  <c r="H12" i="259"/>
  <c r="H10" i="259"/>
  <c r="H14" i="259"/>
  <c r="H17" i="259"/>
  <c r="H16" i="259"/>
  <c r="H11" i="259"/>
  <c r="H15" i="259"/>
  <c r="H18" i="259"/>
  <c r="H8" i="259"/>
  <c r="K8" i="257"/>
  <c r="K12" i="257"/>
  <c r="K16" i="257"/>
  <c r="K9" i="257"/>
  <c r="K13" i="257"/>
  <c r="K10" i="257"/>
  <c r="K14" i="257"/>
  <c r="K17" i="257"/>
  <c r="K11" i="257"/>
  <c r="K15" i="257"/>
  <c r="K18" i="257"/>
  <c r="E22" i="257"/>
  <c r="E8" i="257"/>
  <c r="E12" i="257"/>
  <c r="E16" i="257"/>
  <c r="E9" i="257"/>
  <c r="E13" i="257"/>
  <c r="E10" i="257"/>
  <c r="E14" i="257"/>
  <c r="E17" i="257"/>
  <c r="E11" i="257"/>
  <c r="E15" i="257"/>
  <c r="E18" i="257"/>
  <c r="H8" i="257"/>
  <c r="H12" i="257"/>
  <c r="H16" i="257"/>
  <c r="H15" i="257"/>
  <c r="H9" i="257"/>
  <c r="H13" i="257"/>
  <c r="H18" i="257"/>
  <c r="H10" i="257"/>
  <c r="H14" i="257"/>
  <c r="H17" i="257"/>
  <c r="H11" i="257"/>
  <c r="K7" i="256"/>
  <c r="K23" i="256"/>
  <c r="K8" i="256"/>
  <c r="K12" i="256"/>
  <c r="K16" i="256"/>
  <c r="K9" i="256"/>
  <c r="K13" i="256"/>
  <c r="K10" i="256"/>
  <c r="K14" i="256"/>
  <c r="K17" i="256"/>
  <c r="K11" i="256"/>
  <c r="K15" i="256"/>
  <c r="K18" i="256"/>
  <c r="E8" i="256"/>
  <c r="E12" i="256"/>
  <c r="E16" i="256"/>
  <c r="E9" i="256"/>
  <c r="E13" i="256"/>
  <c r="E10" i="256"/>
  <c r="E14" i="256"/>
  <c r="E17" i="256"/>
  <c r="E11" i="256"/>
  <c r="E15" i="256"/>
  <c r="E18" i="256"/>
  <c r="H8" i="256"/>
  <c r="H12" i="256"/>
  <c r="H16" i="256"/>
  <c r="H9" i="256"/>
  <c r="H13" i="256"/>
  <c r="H10" i="256"/>
  <c r="H14" i="256"/>
  <c r="H17" i="256"/>
  <c r="H11" i="256"/>
  <c r="H15" i="256"/>
  <c r="H18" i="256"/>
  <c r="K23" i="255"/>
  <c r="K8" i="255"/>
  <c r="K12" i="255"/>
  <c r="K16" i="255"/>
  <c r="K9" i="255"/>
  <c r="K13" i="255"/>
  <c r="K10" i="255"/>
  <c r="K14" i="255"/>
  <c r="K17" i="255"/>
  <c r="K11" i="255"/>
  <c r="K15" i="255"/>
  <c r="K18" i="255"/>
  <c r="E8" i="255"/>
  <c r="E12" i="255"/>
  <c r="E16" i="255"/>
  <c r="E18" i="255"/>
  <c r="E9" i="255"/>
  <c r="E13" i="255"/>
  <c r="E15" i="255"/>
  <c r="E10" i="255"/>
  <c r="E14" i="255"/>
  <c r="E17" i="255"/>
  <c r="E11" i="255"/>
  <c r="H8" i="255"/>
  <c r="H12" i="255"/>
  <c r="H16" i="255"/>
  <c r="H9" i="255"/>
  <c r="H13" i="255"/>
  <c r="H10" i="255"/>
  <c r="H14" i="255"/>
  <c r="H17" i="255"/>
  <c r="H11" i="255"/>
  <c r="H15" i="255"/>
  <c r="H18" i="255"/>
  <c r="K8" i="254"/>
  <c r="K12" i="254"/>
  <c r="K16" i="254"/>
  <c r="K9" i="254"/>
  <c r="K13" i="254"/>
  <c r="K10" i="254"/>
  <c r="K14" i="254"/>
  <c r="K17" i="254"/>
  <c r="K11" i="254"/>
  <c r="K15" i="254"/>
  <c r="K18" i="254"/>
  <c r="H8" i="254"/>
  <c r="H12" i="254"/>
  <c r="H16" i="254"/>
  <c r="H9" i="254"/>
  <c r="H13" i="254"/>
  <c r="H10" i="254"/>
  <c r="H14" i="254"/>
  <c r="H17" i="254"/>
  <c r="H11" i="254"/>
  <c r="H15" i="254"/>
  <c r="H18" i="254"/>
  <c r="E8" i="254"/>
  <c r="E12" i="254"/>
  <c r="E16" i="254"/>
  <c r="E11" i="254"/>
  <c r="E9" i="254"/>
  <c r="E13" i="254"/>
  <c r="E15" i="254"/>
  <c r="E10" i="254"/>
  <c r="E14" i="254"/>
  <c r="E17" i="254"/>
  <c r="E18" i="254"/>
  <c r="K8" i="253"/>
  <c r="K12" i="253"/>
  <c r="K16" i="253"/>
  <c r="K9" i="253"/>
  <c r="K13" i="253"/>
  <c r="K10" i="253"/>
  <c r="K14" i="253"/>
  <c r="K17" i="253"/>
  <c r="K11" i="253"/>
  <c r="K15" i="253"/>
  <c r="K18" i="253"/>
  <c r="H22" i="253"/>
  <c r="H8" i="253"/>
  <c r="H12" i="253"/>
  <c r="H16" i="253"/>
  <c r="H9" i="253"/>
  <c r="H13" i="253"/>
  <c r="H10" i="253"/>
  <c r="H14" i="253"/>
  <c r="H17" i="253"/>
  <c r="H11" i="253"/>
  <c r="H15" i="253"/>
  <c r="H18" i="253"/>
  <c r="E8" i="253"/>
  <c r="E12" i="253"/>
  <c r="E16" i="253"/>
  <c r="E9" i="253"/>
  <c r="E13" i="253"/>
  <c r="E10" i="253"/>
  <c r="E14" i="253"/>
  <c r="E17" i="253"/>
  <c r="E11" i="253"/>
  <c r="E15" i="253"/>
  <c r="E18" i="253"/>
  <c r="K8" i="252"/>
  <c r="K12" i="252"/>
  <c r="K16" i="252"/>
  <c r="K9" i="252"/>
  <c r="K13" i="252"/>
  <c r="K10" i="252"/>
  <c r="K14" i="252"/>
  <c r="K17" i="252"/>
  <c r="K11" i="252"/>
  <c r="K15" i="252"/>
  <c r="K18" i="252"/>
  <c r="H22" i="252"/>
  <c r="H8" i="252"/>
  <c r="H12" i="252"/>
  <c r="H16" i="252"/>
  <c r="H9" i="252"/>
  <c r="H13" i="252"/>
  <c r="H11" i="252"/>
  <c r="H10" i="252"/>
  <c r="H14" i="252"/>
  <c r="H17" i="252"/>
  <c r="H15" i="252"/>
  <c r="H18" i="252"/>
  <c r="E8" i="252"/>
  <c r="E12" i="252"/>
  <c r="E16" i="252"/>
  <c r="E9" i="252"/>
  <c r="E13" i="252"/>
  <c r="E10" i="252"/>
  <c r="E14" i="252"/>
  <c r="E17" i="252"/>
  <c r="E11" i="252"/>
  <c r="E15" i="252"/>
  <c r="E18" i="252"/>
  <c r="K25" i="251"/>
  <c r="K8" i="251"/>
  <c r="K12" i="251"/>
  <c r="K16" i="251"/>
  <c r="K9" i="251"/>
  <c r="K13" i="251"/>
  <c r="K10" i="251"/>
  <c r="K14" i="251"/>
  <c r="K17" i="251"/>
  <c r="K11" i="251"/>
  <c r="K15" i="251"/>
  <c r="K18" i="251"/>
  <c r="K22" i="251"/>
  <c r="K7" i="251"/>
  <c r="K23" i="251"/>
  <c r="H8" i="251"/>
  <c r="H12" i="251"/>
  <c r="H16" i="251"/>
  <c r="H9" i="251"/>
  <c r="H13" i="251"/>
  <c r="H10" i="251"/>
  <c r="H14" i="251"/>
  <c r="H17" i="251"/>
  <c r="H11" i="251"/>
  <c r="H15" i="251"/>
  <c r="H18" i="251"/>
  <c r="E9" i="251"/>
  <c r="E13" i="251"/>
  <c r="E16" i="251"/>
  <c r="E10" i="251"/>
  <c r="E14" i="251"/>
  <c r="E17" i="251"/>
  <c r="E12" i="251"/>
  <c r="E11" i="251"/>
  <c r="E15" i="251"/>
  <c r="E18" i="251"/>
  <c r="E8" i="251"/>
  <c r="E22" i="251"/>
  <c r="E25" i="251"/>
  <c r="K8" i="246"/>
  <c r="K12" i="246"/>
  <c r="K16" i="246"/>
  <c r="K9" i="246"/>
  <c r="K13" i="246"/>
  <c r="K10" i="246"/>
  <c r="K14" i="246"/>
  <c r="K17" i="246"/>
  <c r="K11" i="246"/>
  <c r="K15" i="246"/>
  <c r="K18" i="246"/>
  <c r="H7" i="246"/>
  <c r="H8" i="246"/>
  <c r="H12" i="246"/>
  <c r="H16" i="246"/>
  <c r="H9" i="246"/>
  <c r="H13" i="246"/>
  <c r="H10" i="246"/>
  <c r="H14" i="246"/>
  <c r="H17" i="246"/>
  <c r="H11" i="246"/>
  <c r="H15" i="246"/>
  <c r="H18" i="246"/>
  <c r="E25" i="246"/>
  <c r="E8" i="246"/>
  <c r="E9" i="246"/>
  <c r="E13" i="246"/>
  <c r="E16" i="246"/>
  <c r="E10" i="246"/>
  <c r="E14" i="246"/>
  <c r="E17" i="246"/>
  <c r="E11" i="246"/>
  <c r="E15" i="246"/>
  <c r="E18" i="246"/>
  <c r="E12" i="246"/>
  <c r="K26" i="244"/>
  <c r="K8" i="244"/>
  <c r="K12" i="244"/>
  <c r="K16" i="244"/>
  <c r="K9" i="244"/>
  <c r="K13" i="244"/>
  <c r="K10" i="244"/>
  <c r="K14" i="244"/>
  <c r="K17" i="244"/>
  <c r="K11" i="244"/>
  <c r="K15" i="244"/>
  <c r="K18" i="244"/>
  <c r="H8" i="244"/>
  <c r="H12" i="244"/>
  <c r="H16" i="244"/>
  <c r="H9" i="244"/>
  <c r="H13" i="244"/>
  <c r="H10" i="244"/>
  <c r="H14" i="244"/>
  <c r="H17" i="244"/>
  <c r="H11" i="244"/>
  <c r="H15" i="244"/>
  <c r="H18" i="244"/>
  <c r="E8" i="244"/>
  <c r="E12" i="244"/>
  <c r="E16" i="244"/>
  <c r="E9" i="244"/>
  <c r="E13" i="244"/>
  <c r="E10" i="244"/>
  <c r="E14" i="244"/>
  <c r="E17" i="244"/>
  <c r="E11" i="244"/>
  <c r="E15" i="244"/>
  <c r="E18" i="244"/>
  <c r="K22" i="242"/>
  <c r="K8" i="242"/>
  <c r="K12" i="242"/>
  <c r="K16" i="242"/>
  <c r="K9" i="242"/>
  <c r="K13" i="242"/>
  <c r="K10" i="242"/>
  <c r="K14" i="242"/>
  <c r="K17" i="242"/>
  <c r="K11" i="242"/>
  <c r="K15" i="242"/>
  <c r="K18" i="242"/>
  <c r="H8" i="242"/>
  <c r="H12" i="242"/>
  <c r="H16" i="242"/>
  <c r="H9" i="242"/>
  <c r="H13" i="242"/>
  <c r="H10" i="242"/>
  <c r="H14" i="242"/>
  <c r="H17" i="242"/>
  <c r="H11" i="242"/>
  <c r="H15" i="242"/>
  <c r="H18" i="242"/>
  <c r="E8" i="242"/>
  <c r="E12" i="242"/>
  <c r="E16" i="242"/>
  <c r="E9" i="242"/>
  <c r="E13" i="242"/>
  <c r="E10" i="242"/>
  <c r="E14" i="242"/>
  <c r="E17" i="242"/>
  <c r="E11" i="242"/>
  <c r="E15" i="242"/>
  <c r="E18" i="242"/>
  <c r="K8" i="249"/>
  <c r="K12" i="249"/>
  <c r="K16" i="249"/>
  <c r="K9" i="249"/>
  <c r="K13" i="249"/>
  <c r="K10" i="249"/>
  <c r="K14" i="249"/>
  <c r="K17" i="249"/>
  <c r="K11" i="249"/>
  <c r="K15" i="249"/>
  <c r="K18" i="249"/>
  <c r="H8" i="249"/>
  <c r="H12" i="249"/>
  <c r="H16" i="249"/>
  <c r="H9" i="249"/>
  <c r="H13" i="249"/>
  <c r="H10" i="249"/>
  <c r="H14" i="249"/>
  <c r="H17" i="249"/>
  <c r="H11" i="249"/>
  <c r="H15" i="249"/>
  <c r="H18" i="249"/>
  <c r="E9" i="249"/>
  <c r="E13" i="249"/>
  <c r="E10" i="249"/>
  <c r="E14" i="249"/>
  <c r="E17" i="249"/>
  <c r="E12" i="249"/>
  <c r="E16" i="249"/>
  <c r="E11" i="249"/>
  <c r="E15" i="249"/>
  <c r="E18" i="249"/>
  <c r="E8" i="249"/>
  <c r="K27" i="245"/>
  <c r="K8" i="245"/>
  <c r="K12" i="245"/>
  <c r="K16" i="245"/>
  <c r="K9" i="245"/>
  <c r="K13" i="245"/>
  <c r="K10" i="245"/>
  <c r="K14" i="245"/>
  <c r="K17" i="245"/>
  <c r="K11" i="245"/>
  <c r="K15" i="245"/>
  <c r="K18" i="245"/>
  <c r="H8" i="245"/>
  <c r="H12" i="245"/>
  <c r="H16" i="245"/>
  <c r="H9" i="245"/>
  <c r="H13" i="245"/>
  <c r="H10" i="245"/>
  <c r="H14" i="245"/>
  <c r="H17" i="245"/>
  <c r="H11" i="245"/>
  <c r="H15" i="245"/>
  <c r="H18" i="245"/>
  <c r="E8" i="245"/>
  <c r="E12" i="245"/>
  <c r="E16" i="245"/>
  <c r="E9" i="245"/>
  <c r="E13" i="245"/>
  <c r="E10" i="245"/>
  <c r="E14" i="245"/>
  <c r="E17" i="245"/>
  <c r="E11" i="245"/>
  <c r="E15" i="245"/>
  <c r="E18" i="245"/>
  <c r="K23" i="241"/>
  <c r="K8" i="241"/>
  <c r="K12" i="241"/>
  <c r="K16" i="241"/>
  <c r="K9" i="241"/>
  <c r="K13" i="241"/>
  <c r="K10" i="241"/>
  <c r="K14" i="241"/>
  <c r="K17" i="241"/>
  <c r="K11" i="241"/>
  <c r="K15" i="241"/>
  <c r="K18" i="241"/>
  <c r="H8" i="241"/>
  <c r="H12" i="241"/>
  <c r="H16" i="241"/>
  <c r="H9" i="241"/>
  <c r="H13" i="241"/>
  <c r="H10" i="241"/>
  <c r="H14" i="241"/>
  <c r="H17" i="241"/>
  <c r="H11" i="241"/>
  <c r="H15" i="241"/>
  <c r="H18" i="241"/>
  <c r="E25" i="241"/>
  <c r="E24" i="241"/>
  <c r="E7" i="241"/>
  <c r="E22" i="241"/>
  <c r="E27" i="241"/>
  <c r="E23" i="241"/>
  <c r="E8" i="241"/>
  <c r="E12" i="241"/>
  <c r="E16" i="241"/>
  <c r="E18" i="241"/>
  <c r="E9" i="241"/>
  <c r="E13" i="241"/>
  <c r="E11" i="241"/>
  <c r="E10" i="241"/>
  <c r="E14" i="241"/>
  <c r="E17" i="241"/>
  <c r="E15" i="241"/>
  <c r="K8" i="248"/>
  <c r="K12" i="248"/>
  <c r="K16" i="248"/>
  <c r="K9" i="248"/>
  <c r="K13" i="248"/>
  <c r="K10" i="248"/>
  <c r="K14" i="248"/>
  <c r="K17" i="248"/>
  <c r="K11" i="248"/>
  <c r="K15" i="248"/>
  <c r="K18" i="248"/>
  <c r="H8" i="248"/>
  <c r="H12" i="248"/>
  <c r="H16" i="248"/>
  <c r="H9" i="248"/>
  <c r="H13" i="248"/>
  <c r="H10" i="248"/>
  <c r="H14" i="248"/>
  <c r="H17" i="248"/>
  <c r="H11" i="248"/>
  <c r="H15" i="248"/>
  <c r="H18" i="248"/>
  <c r="E8" i="248"/>
  <c r="E12" i="248"/>
  <c r="E16" i="248"/>
  <c r="E9" i="248"/>
  <c r="E13" i="248"/>
  <c r="E15" i="248"/>
  <c r="E10" i="248"/>
  <c r="E14" i="248"/>
  <c r="E17" i="248"/>
  <c r="E11" i="248"/>
  <c r="E18" i="248"/>
  <c r="K8" i="250"/>
  <c r="K12" i="250"/>
  <c r="K16" i="250"/>
  <c r="K9" i="250"/>
  <c r="K13" i="250"/>
  <c r="K10" i="250"/>
  <c r="K14" i="250"/>
  <c r="K17" i="250"/>
  <c r="K11" i="250"/>
  <c r="K15" i="250"/>
  <c r="K18" i="250"/>
  <c r="H8" i="250"/>
  <c r="H12" i="250"/>
  <c r="H16" i="250"/>
  <c r="H9" i="250"/>
  <c r="H13" i="250"/>
  <c r="H10" i="250"/>
  <c r="H14" i="250"/>
  <c r="H17" i="250"/>
  <c r="H11" i="250"/>
  <c r="H15" i="250"/>
  <c r="H18" i="250"/>
  <c r="E8" i="250"/>
  <c r="E12" i="250"/>
  <c r="E16" i="250"/>
  <c r="E9" i="250"/>
  <c r="E13" i="250"/>
  <c r="E10" i="250"/>
  <c r="E14" i="250"/>
  <c r="E17" i="250"/>
  <c r="E11" i="250"/>
  <c r="E15" i="250"/>
  <c r="E18" i="250"/>
  <c r="K8" i="247"/>
  <c r="K12" i="247"/>
  <c r="K16" i="247"/>
  <c r="K9" i="247"/>
  <c r="K13" i="247"/>
  <c r="K10" i="247"/>
  <c r="K14" i="247"/>
  <c r="K17" i="247"/>
  <c r="K11" i="247"/>
  <c r="K15" i="247"/>
  <c r="K18" i="247"/>
  <c r="H8" i="247"/>
  <c r="H9" i="247"/>
  <c r="H13" i="247"/>
  <c r="H10" i="247"/>
  <c r="H14" i="247"/>
  <c r="H17" i="247"/>
  <c r="H16" i="247"/>
  <c r="H11" i="247"/>
  <c r="H15" i="247"/>
  <c r="H18" i="247"/>
  <c r="H12" i="247"/>
  <c r="E8" i="247"/>
  <c r="E9" i="247"/>
  <c r="E13" i="247"/>
  <c r="E10" i="247"/>
  <c r="E14" i="247"/>
  <c r="E17" i="247"/>
  <c r="E12" i="247"/>
  <c r="E11" i="247"/>
  <c r="E15" i="247"/>
  <c r="E18" i="247"/>
  <c r="E16" i="247"/>
  <c r="K23" i="243"/>
  <c r="K8" i="243"/>
  <c r="K12" i="243"/>
  <c r="K16" i="243"/>
  <c r="K9" i="243"/>
  <c r="K13" i="243"/>
  <c r="K10" i="243"/>
  <c r="K14" i="243"/>
  <c r="K17" i="243"/>
  <c r="K11" i="243"/>
  <c r="K15" i="243"/>
  <c r="K18" i="243"/>
  <c r="H8" i="243"/>
  <c r="H12" i="243"/>
  <c r="H16" i="243"/>
  <c r="H15" i="243"/>
  <c r="H9" i="243"/>
  <c r="H13" i="243"/>
  <c r="H10" i="243"/>
  <c r="H14" i="243"/>
  <c r="H17" i="243"/>
  <c r="H11" i="243"/>
  <c r="H18" i="243"/>
  <c r="E8" i="243"/>
  <c r="E12" i="243"/>
  <c r="E16" i="243"/>
  <c r="E9" i="243"/>
  <c r="E13" i="243"/>
  <c r="E10" i="243"/>
  <c r="E14" i="243"/>
  <c r="E17" i="243"/>
  <c r="E11" i="243"/>
  <c r="E15" i="243"/>
  <c r="E18" i="243"/>
  <c r="K8" i="239"/>
  <c r="K12" i="239"/>
  <c r="K16" i="239"/>
  <c r="K9" i="239"/>
  <c r="K10" i="239"/>
  <c r="K14" i="239"/>
  <c r="K17" i="239"/>
  <c r="K13" i="239"/>
  <c r="K11" i="239"/>
  <c r="K15" i="239"/>
  <c r="K18" i="239"/>
  <c r="H8" i="239"/>
  <c r="H12" i="239"/>
  <c r="H16" i="239"/>
  <c r="H9" i="239"/>
  <c r="H13" i="239"/>
  <c r="H10" i="239"/>
  <c r="H14" i="239"/>
  <c r="H17" i="239"/>
  <c r="H11" i="239"/>
  <c r="H15" i="239"/>
  <c r="H18" i="239"/>
  <c r="E26" i="239"/>
  <c r="E8" i="239"/>
  <c r="E12" i="239"/>
  <c r="E16" i="239"/>
  <c r="E9" i="239"/>
  <c r="E13" i="239"/>
  <c r="E10" i="239"/>
  <c r="E14" i="239"/>
  <c r="E17" i="239"/>
  <c r="E11" i="239"/>
  <c r="E15" i="239"/>
  <c r="E18" i="239"/>
  <c r="K8" i="238"/>
  <c r="K12" i="238"/>
  <c r="K16" i="238"/>
  <c r="K9" i="238"/>
  <c r="K13" i="238"/>
  <c r="K10" i="238"/>
  <c r="K14" i="238"/>
  <c r="K17" i="238"/>
  <c r="K11" i="238"/>
  <c r="K15" i="238"/>
  <c r="K18" i="238"/>
  <c r="H7" i="238"/>
  <c r="H25" i="238"/>
  <c r="H26" i="238"/>
  <c r="H24" i="238"/>
  <c r="H8" i="238"/>
  <c r="H12" i="238"/>
  <c r="H16" i="238"/>
  <c r="H9" i="238"/>
  <c r="H13" i="238"/>
  <c r="H10" i="238"/>
  <c r="H14" i="238"/>
  <c r="H17" i="238"/>
  <c r="H11" i="238"/>
  <c r="H15" i="238"/>
  <c r="H18" i="238"/>
  <c r="E8" i="238"/>
  <c r="E12" i="238"/>
  <c r="E16" i="238"/>
  <c r="E9" i="238"/>
  <c r="E13" i="238"/>
  <c r="E10" i="238"/>
  <c r="E14" i="238"/>
  <c r="E17" i="238"/>
  <c r="E11" i="238"/>
  <c r="E15" i="238"/>
  <c r="E18" i="238"/>
  <c r="K26" i="242"/>
  <c r="K23" i="242"/>
  <c r="K23" i="257"/>
  <c r="E23" i="239"/>
  <c r="K7" i="243"/>
  <c r="K27" i="242"/>
  <c r="H26" i="253"/>
  <c r="K28" i="176"/>
  <c r="E23" i="251"/>
  <c r="E23" i="257"/>
  <c r="K27" i="243"/>
  <c r="K25" i="250"/>
  <c r="K25" i="242"/>
  <c r="E27" i="251"/>
  <c r="E7" i="251"/>
  <c r="K27" i="257"/>
  <c r="E27" i="257"/>
  <c r="E25" i="257"/>
  <c r="K26" i="260"/>
  <c r="K24" i="260"/>
  <c r="E26" i="251"/>
  <c r="E24" i="257"/>
  <c r="K27" i="241"/>
  <c r="K24" i="242"/>
  <c r="E24" i="251"/>
  <c r="E7" i="257"/>
  <c r="K7" i="260"/>
  <c r="M7" i="362"/>
  <c r="H30" i="180"/>
  <c r="K19" i="176"/>
  <c r="K28" i="181"/>
  <c r="K19" i="181"/>
  <c r="D19" i="243"/>
  <c r="G19" i="238"/>
  <c r="K28" i="178"/>
  <c r="K28" i="177"/>
  <c r="K19" i="182"/>
  <c r="K28" i="182"/>
  <c r="J19" i="179"/>
  <c r="G19" i="179"/>
  <c r="J19" i="172"/>
  <c r="K26" i="257"/>
  <c r="H23" i="253"/>
  <c r="H27" i="253"/>
  <c r="H25" i="253"/>
  <c r="H24" i="253"/>
  <c r="H7" i="253"/>
  <c r="M10" i="252"/>
  <c r="L30" i="252"/>
  <c r="M11" i="252"/>
  <c r="M15" i="252"/>
  <c r="M9" i="252"/>
  <c r="M18" i="252"/>
  <c r="M12" i="252"/>
  <c r="M7" i="252"/>
  <c r="K24" i="244"/>
  <c r="K25" i="244"/>
  <c r="K7" i="244"/>
  <c r="K22" i="244"/>
  <c r="K27" i="244"/>
  <c r="K23" i="244"/>
  <c r="K23" i="249"/>
  <c r="K26" i="249"/>
  <c r="K7" i="249"/>
  <c r="K27" i="249"/>
  <c r="K22" i="249"/>
  <c r="K24" i="249"/>
  <c r="K25" i="249"/>
  <c r="K24" i="241"/>
  <c r="K24" i="250"/>
  <c r="K22" i="247"/>
  <c r="K26" i="247"/>
  <c r="K23" i="247"/>
  <c r="K24" i="247"/>
  <c r="K27" i="247"/>
  <c r="K25" i="247"/>
  <c r="K7" i="247"/>
  <c r="K25" i="243"/>
  <c r="K22" i="243"/>
  <c r="K24" i="243"/>
  <c r="K26" i="243"/>
  <c r="E24" i="243"/>
  <c r="E22" i="243"/>
  <c r="E23" i="243"/>
  <c r="E26" i="243"/>
  <c r="E7" i="243"/>
  <c r="E27" i="243"/>
  <c r="E25" i="243"/>
  <c r="H23" i="239"/>
  <c r="H25" i="239"/>
  <c r="H24" i="239"/>
  <c r="E25" i="239"/>
  <c r="E24" i="239"/>
  <c r="E7" i="239"/>
  <c r="E27" i="239"/>
  <c r="E22" i="239"/>
  <c r="K19" i="178"/>
  <c r="K19" i="174"/>
  <c r="K19" i="173"/>
  <c r="K28" i="173"/>
  <c r="K7" i="172"/>
  <c r="K25" i="172"/>
  <c r="K24" i="172"/>
  <c r="K26" i="172"/>
  <c r="K27" i="172"/>
  <c r="E28" i="180"/>
  <c r="E19" i="180"/>
  <c r="J19" i="245"/>
  <c r="D19" i="179"/>
  <c r="H26" i="252"/>
  <c r="G19" i="239"/>
  <c r="E25" i="238"/>
  <c r="M7" i="238"/>
  <c r="K22" i="250"/>
  <c r="K23" i="250"/>
  <c r="K22" i="255"/>
  <c r="K7" i="255"/>
  <c r="K25" i="256"/>
  <c r="E26" i="362"/>
  <c r="E22" i="175"/>
  <c r="E27" i="175"/>
  <c r="J19" i="244"/>
  <c r="J19" i="251"/>
  <c r="G19" i="175"/>
  <c r="J19" i="256"/>
  <c r="K19" i="177"/>
  <c r="J19" i="175"/>
  <c r="E22" i="238"/>
  <c r="E23" i="238"/>
  <c r="H26" i="239"/>
  <c r="H7" i="239"/>
  <c r="E26" i="238"/>
  <c r="E24" i="238"/>
  <c r="E27" i="238"/>
  <c r="J19" i="250"/>
  <c r="K7" i="250"/>
  <c r="K26" i="250"/>
  <c r="K27" i="250"/>
  <c r="J19" i="246"/>
  <c r="K26" i="255"/>
  <c r="K27" i="256"/>
  <c r="D19" i="362"/>
  <c r="E26" i="175"/>
  <c r="E24" i="175"/>
  <c r="D19" i="250"/>
  <c r="E28" i="178"/>
  <c r="K26" i="179"/>
  <c r="K25" i="179"/>
  <c r="K23" i="179"/>
  <c r="K27" i="179"/>
  <c r="K7" i="179"/>
  <c r="K24" i="179"/>
  <c r="K22" i="179"/>
  <c r="H27" i="239"/>
  <c r="E7" i="238"/>
  <c r="D19" i="239"/>
  <c r="H22" i="239"/>
  <c r="D19" i="247"/>
  <c r="E23" i="252"/>
  <c r="K22" i="256"/>
  <c r="K22" i="172"/>
  <c r="E7" i="175"/>
  <c r="J19" i="248"/>
  <c r="K25" i="260"/>
  <c r="E27" i="260"/>
  <c r="K24" i="257"/>
  <c r="K22" i="257"/>
  <c r="K7" i="257"/>
  <c r="K25" i="257"/>
  <c r="K24" i="256"/>
  <c r="J19" i="255"/>
  <c r="M15" i="254"/>
  <c r="M18" i="254"/>
  <c r="M16" i="254"/>
  <c r="M11" i="254"/>
  <c r="M7" i="254"/>
  <c r="M8" i="254"/>
  <c r="M10" i="254"/>
  <c r="M9" i="254"/>
  <c r="L30" i="254"/>
  <c r="M8" i="252"/>
  <c r="K30" i="365"/>
  <c r="E28" i="183"/>
  <c r="E19" i="182"/>
  <c r="E28" i="182"/>
  <c r="H25" i="179"/>
  <c r="H7" i="179"/>
  <c r="H26" i="179"/>
  <c r="H27" i="179"/>
  <c r="H23" i="179"/>
  <c r="H24" i="179"/>
  <c r="H22" i="179"/>
  <c r="E25" i="179"/>
  <c r="E26" i="179"/>
  <c r="E27" i="179"/>
  <c r="E7" i="179"/>
  <c r="E23" i="179"/>
  <c r="E24" i="179"/>
  <c r="E22" i="179"/>
  <c r="G19" i="362"/>
  <c r="J19" i="260"/>
  <c r="E25" i="253"/>
  <c r="E26" i="252"/>
  <c r="J19" i="242"/>
  <c r="K25" i="241"/>
  <c r="K7" i="241"/>
  <c r="K26" i="241"/>
  <c r="K22" i="241"/>
  <c r="H28" i="183"/>
  <c r="E19" i="183"/>
  <c r="H19" i="183"/>
  <c r="E19" i="178"/>
  <c r="H19" i="178"/>
  <c r="H28" i="178"/>
  <c r="H19" i="176"/>
  <c r="E28" i="176"/>
  <c r="H28" i="176"/>
  <c r="E19" i="176"/>
  <c r="E19" i="174"/>
  <c r="E28" i="174"/>
  <c r="H19" i="174"/>
  <c r="H28" i="174"/>
  <c r="E19" i="181"/>
  <c r="H28" i="181"/>
  <c r="H19" i="181"/>
  <c r="E28" i="181"/>
  <c r="E28" i="177"/>
  <c r="E28" i="173"/>
  <c r="K19" i="180"/>
  <c r="K28" i="180"/>
  <c r="H28" i="177"/>
  <c r="H19" i="177"/>
  <c r="E19" i="177"/>
  <c r="H28" i="173"/>
  <c r="E19" i="173"/>
  <c r="H19" i="173"/>
  <c r="H19" i="182"/>
  <c r="H28" i="182"/>
  <c r="K30" i="367"/>
  <c r="K30" i="371"/>
  <c r="K30" i="368"/>
  <c r="K30" i="370"/>
  <c r="K30" i="372"/>
  <c r="K30" i="374"/>
  <c r="K30" i="369"/>
  <c r="K30" i="377"/>
  <c r="K30" i="366"/>
  <c r="K30" i="373"/>
  <c r="K30" i="375"/>
  <c r="K30" i="376"/>
  <c r="H24" i="175"/>
  <c r="H7" i="175"/>
  <c r="M11" i="362"/>
  <c r="E24" i="362"/>
  <c r="K22" i="259"/>
  <c r="K7" i="259"/>
  <c r="K27" i="259"/>
  <c r="K26" i="259"/>
  <c r="J19" i="257"/>
  <c r="E7" i="253"/>
  <c r="E22" i="253"/>
  <c r="D19" i="253"/>
  <c r="H25" i="252"/>
  <c r="E22" i="252"/>
  <c r="E25" i="252"/>
  <c r="E24" i="252"/>
  <c r="K28" i="246"/>
  <c r="J19" i="247"/>
  <c r="K30" i="363"/>
  <c r="H26" i="175"/>
  <c r="H27" i="175"/>
  <c r="H22" i="175"/>
  <c r="H25" i="175"/>
  <c r="M12" i="362"/>
  <c r="M10" i="362"/>
  <c r="M8" i="362"/>
  <c r="E7" i="362"/>
  <c r="E25" i="362"/>
  <c r="E27" i="362"/>
  <c r="E23" i="260"/>
  <c r="E25" i="260"/>
  <c r="E7" i="260"/>
  <c r="E22" i="260"/>
  <c r="E24" i="260"/>
  <c r="K25" i="259"/>
  <c r="K24" i="259"/>
  <c r="K23" i="259"/>
  <c r="M8" i="253"/>
  <c r="L30" i="253"/>
  <c r="M9" i="253"/>
  <c r="M16" i="253"/>
  <c r="M15" i="253"/>
  <c r="G19" i="253"/>
  <c r="E23" i="253"/>
  <c r="E27" i="253"/>
  <c r="E24" i="253"/>
  <c r="E26" i="253"/>
  <c r="H24" i="252"/>
  <c r="H7" i="252"/>
  <c r="D19" i="246"/>
  <c r="E26" i="246"/>
  <c r="J19" i="249"/>
  <c r="K24" i="245"/>
  <c r="K26" i="245"/>
  <c r="D19" i="241"/>
  <c r="E28" i="250"/>
  <c r="J19" i="243"/>
  <c r="J19" i="239"/>
  <c r="K30" i="364"/>
  <c r="D19" i="175"/>
  <c r="K23" i="175"/>
  <c r="K7" i="175"/>
  <c r="K22" i="175"/>
  <c r="K26" i="175"/>
  <c r="K25" i="175"/>
  <c r="K27" i="175"/>
  <c r="K24" i="175"/>
  <c r="H26" i="172"/>
  <c r="H22" i="172"/>
  <c r="H7" i="172"/>
  <c r="H24" i="172"/>
  <c r="H25" i="172"/>
  <c r="H27" i="172"/>
  <c r="H23" i="172"/>
  <c r="D19" i="172"/>
  <c r="E25" i="172"/>
  <c r="E27" i="172"/>
  <c r="E23" i="172"/>
  <c r="E24" i="172"/>
  <c r="E7" i="172"/>
  <c r="E26" i="172"/>
  <c r="E22" i="172"/>
  <c r="G19" i="172"/>
  <c r="M16" i="362"/>
  <c r="L30" i="362"/>
  <c r="E22" i="362"/>
  <c r="M9" i="362"/>
  <c r="K25" i="362"/>
  <c r="K22" i="362"/>
  <c r="K24" i="362"/>
  <c r="K26" i="362"/>
  <c r="K27" i="362"/>
  <c r="K23" i="362"/>
  <c r="K7" i="362"/>
  <c r="J19" i="362"/>
  <c r="D19" i="260"/>
  <c r="H26" i="260"/>
  <c r="H22" i="260"/>
  <c r="H27" i="260"/>
  <c r="H23" i="260"/>
  <c r="H7" i="260"/>
  <c r="H25" i="260"/>
  <c r="H24" i="260"/>
  <c r="G19" i="260"/>
  <c r="G19" i="259"/>
  <c r="J19" i="259"/>
  <c r="H26" i="259"/>
  <c r="H22" i="259"/>
  <c r="H24" i="259"/>
  <c r="H25" i="259"/>
  <c r="H27" i="259"/>
  <c r="H23" i="259"/>
  <c r="H7" i="259"/>
  <c r="D19" i="259"/>
  <c r="E25" i="259"/>
  <c r="E27" i="259"/>
  <c r="E23" i="259"/>
  <c r="E24" i="259"/>
  <c r="E26" i="259"/>
  <c r="E22" i="259"/>
  <c r="E7" i="259"/>
  <c r="E28" i="257"/>
  <c r="D19" i="257"/>
  <c r="H26" i="257"/>
  <c r="H22" i="257"/>
  <c r="H27" i="257"/>
  <c r="H23" i="257"/>
  <c r="H7" i="257"/>
  <c r="H25" i="257"/>
  <c r="H24" i="257"/>
  <c r="G19" i="257"/>
  <c r="E25" i="256"/>
  <c r="E23" i="256"/>
  <c r="E26" i="256"/>
  <c r="E22" i="256"/>
  <c r="E27" i="256"/>
  <c r="E24" i="256"/>
  <c r="E7" i="256"/>
  <c r="D19" i="256"/>
  <c r="G19" i="256"/>
  <c r="H26" i="256"/>
  <c r="H22" i="256"/>
  <c r="H25" i="256"/>
  <c r="H27" i="256"/>
  <c r="H23" i="256"/>
  <c r="H7" i="256"/>
  <c r="H24" i="256"/>
  <c r="E25" i="255"/>
  <c r="E23" i="255"/>
  <c r="E24" i="255"/>
  <c r="E26" i="255"/>
  <c r="E22" i="255"/>
  <c r="E7" i="255"/>
  <c r="E27" i="255"/>
  <c r="G19" i="255"/>
  <c r="D19" i="255"/>
  <c r="H26" i="255"/>
  <c r="H22" i="255"/>
  <c r="H27" i="255"/>
  <c r="H23" i="255"/>
  <c r="H7" i="255"/>
  <c r="H24" i="255"/>
  <c r="H25" i="255"/>
  <c r="G19" i="254"/>
  <c r="J19" i="254"/>
  <c r="K25" i="254"/>
  <c r="K26" i="254"/>
  <c r="K22" i="254"/>
  <c r="K7" i="254"/>
  <c r="K24" i="254"/>
  <c r="K27" i="254"/>
  <c r="K23" i="254"/>
  <c r="E28" i="254"/>
  <c r="H26" i="254"/>
  <c r="H22" i="254"/>
  <c r="H27" i="254"/>
  <c r="H23" i="254"/>
  <c r="H25" i="254"/>
  <c r="H7" i="254"/>
  <c r="H24" i="254"/>
  <c r="M11" i="253"/>
  <c r="M18" i="253"/>
  <c r="M10" i="253"/>
  <c r="M12" i="253"/>
  <c r="J19" i="253"/>
  <c r="K25" i="253"/>
  <c r="K7" i="253"/>
  <c r="K24" i="253"/>
  <c r="K27" i="253"/>
  <c r="K23" i="253"/>
  <c r="K26" i="253"/>
  <c r="K22" i="253"/>
  <c r="G19" i="252"/>
  <c r="H23" i="252"/>
  <c r="H27" i="252"/>
  <c r="E27" i="252"/>
  <c r="E7" i="252"/>
  <c r="K25" i="252"/>
  <c r="K24" i="252"/>
  <c r="K7" i="252"/>
  <c r="K27" i="252"/>
  <c r="K23" i="252"/>
  <c r="K26" i="252"/>
  <c r="K22" i="252"/>
  <c r="J19" i="252"/>
  <c r="D19" i="252"/>
  <c r="D19" i="251"/>
  <c r="G19" i="251"/>
  <c r="H26" i="251"/>
  <c r="H22" i="251"/>
  <c r="H25" i="251"/>
  <c r="H27" i="251"/>
  <c r="H23" i="251"/>
  <c r="H7" i="251"/>
  <c r="H24" i="251"/>
  <c r="H26" i="246"/>
  <c r="H27" i="246"/>
  <c r="E23" i="246"/>
  <c r="E24" i="246"/>
  <c r="H22" i="246"/>
  <c r="H23" i="246"/>
  <c r="H24" i="246"/>
  <c r="E27" i="246"/>
  <c r="H25" i="246"/>
  <c r="E7" i="246"/>
  <c r="E22" i="246"/>
  <c r="G19" i="246"/>
  <c r="E25" i="244"/>
  <c r="E23" i="244"/>
  <c r="E24" i="244"/>
  <c r="E7" i="244"/>
  <c r="E26" i="244"/>
  <c r="E22" i="244"/>
  <c r="E27" i="244"/>
  <c r="D19" i="244"/>
  <c r="G19" i="244"/>
  <c r="H26" i="244"/>
  <c r="H22" i="244"/>
  <c r="H27" i="244"/>
  <c r="H23" i="244"/>
  <c r="H7" i="244"/>
  <c r="H24" i="244"/>
  <c r="H25" i="244"/>
  <c r="D19" i="242"/>
  <c r="G19" i="242"/>
  <c r="H26" i="242"/>
  <c r="H22" i="242"/>
  <c r="H27" i="242"/>
  <c r="H23" i="242"/>
  <c r="H7" i="242"/>
  <c r="H24" i="242"/>
  <c r="H25" i="242"/>
  <c r="D19" i="249"/>
  <c r="H26" i="249"/>
  <c r="H22" i="249"/>
  <c r="H24" i="249"/>
  <c r="H27" i="249"/>
  <c r="H23" i="249"/>
  <c r="H7" i="249"/>
  <c r="H25" i="249"/>
  <c r="G19" i="249"/>
  <c r="E25" i="249"/>
  <c r="E27" i="249"/>
  <c r="E24" i="249"/>
  <c r="E26" i="249"/>
  <c r="E22" i="249"/>
  <c r="E23" i="249"/>
  <c r="E7" i="249"/>
  <c r="K25" i="245"/>
  <c r="K22" i="245"/>
  <c r="K23" i="245"/>
  <c r="K7" i="245"/>
  <c r="E25" i="245"/>
  <c r="E23" i="245"/>
  <c r="E24" i="245"/>
  <c r="E7" i="245"/>
  <c r="E26" i="245"/>
  <c r="E22" i="245"/>
  <c r="E27" i="245"/>
  <c r="D19" i="245"/>
  <c r="G19" i="245"/>
  <c r="H26" i="245"/>
  <c r="H22" i="245"/>
  <c r="H27" i="245"/>
  <c r="H23" i="245"/>
  <c r="H7" i="245"/>
  <c r="H24" i="245"/>
  <c r="H25" i="245"/>
  <c r="G19" i="241"/>
  <c r="H26" i="241"/>
  <c r="H22" i="241"/>
  <c r="H25" i="241"/>
  <c r="H27" i="241"/>
  <c r="H23" i="241"/>
  <c r="H7" i="241"/>
  <c r="H24" i="241"/>
  <c r="J19" i="241"/>
  <c r="G19" i="248"/>
  <c r="E25" i="248"/>
  <c r="E27" i="248"/>
  <c r="E23" i="248"/>
  <c r="E7" i="248"/>
  <c r="E26" i="248"/>
  <c r="E22" i="248"/>
  <c r="E24" i="248"/>
  <c r="D19" i="248"/>
  <c r="H26" i="248"/>
  <c r="H22" i="248"/>
  <c r="H24" i="248"/>
  <c r="H25" i="248"/>
  <c r="H27" i="248"/>
  <c r="H23" i="248"/>
  <c r="H7" i="248"/>
  <c r="K28" i="248"/>
  <c r="G19" i="250"/>
  <c r="H26" i="250"/>
  <c r="H22" i="250"/>
  <c r="H27" i="250"/>
  <c r="H23" i="250"/>
  <c r="H7" i="250"/>
  <c r="H25" i="250"/>
  <c r="H24" i="250"/>
  <c r="E25" i="247"/>
  <c r="E26" i="247"/>
  <c r="E22" i="247"/>
  <c r="E24" i="247"/>
  <c r="E27" i="247"/>
  <c r="E23" i="247"/>
  <c r="E7" i="247"/>
  <c r="G19" i="247"/>
  <c r="H26" i="247"/>
  <c r="H22" i="247"/>
  <c r="H25" i="247"/>
  <c r="H27" i="247"/>
  <c r="H23" i="247"/>
  <c r="H7" i="247"/>
  <c r="H24" i="247"/>
  <c r="H26" i="243"/>
  <c r="H22" i="243"/>
  <c r="H27" i="243"/>
  <c r="H23" i="243"/>
  <c r="H7" i="243"/>
  <c r="H24" i="243"/>
  <c r="H25" i="243"/>
  <c r="G19" i="243"/>
  <c r="K24" i="239"/>
  <c r="K7" i="239"/>
  <c r="K25" i="239"/>
  <c r="K27" i="239"/>
  <c r="K23" i="239"/>
  <c r="K26" i="239"/>
  <c r="K22" i="239"/>
  <c r="L30" i="239"/>
  <c r="M7" i="239"/>
  <c r="K25" i="238"/>
  <c r="K26" i="238"/>
  <c r="K24" i="238"/>
  <c r="K27" i="238"/>
  <c r="K23" i="238"/>
  <c r="K22" i="238"/>
  <c r="K7" i="238"/>
  <c r="J19" i="238"/>
  <c r="K30" i="174" l="1"/>
  <c r="E19" i="254"/>
  <c r="K28" i="251"/>
  <c r="K30" i="183"/>
  <c r="K19" i="251"/>
  <c r="K19" i="248"/>
  <c r="K30" i="248" s="1"/>
  <c r="E19" i="250"/>
  <c r="E30" i="250" s="1"/>
  <c r="N11" i="254"/>
  <c r="N14" i="254"/>
  <c r="N13" i="254"/>
  <c r="N11" i="253"/>
  <c r="N14" i="253"/>
  <c r="N13" i="253"/>
  <c r="N9" i="252"/>
  <c r="N13" i="252"/>
  <c r="N8" i="362"/>
  <c r="N13" i="362"/>
  <c r="N15" i="362"/>
  <c r="N14" i="362"/>
  <c r="H28" i="362"/>
  <c r="N16" i="239"/>
  <c r="N14" i="239"/>
  <c r="N8" i="239"/>
  <c r="N17" i="239"/>
  <c r="N10" i="239"/>
  <c r="N12" i="239"/>
  <c r="N15" i="239"/>
  <c r="N13" i="239"/>
  <c r="N11" i="239"/>
  <c r="N9" i="239"/>
  <c r="N18" i="239"/>
  <c r="N10" i="238"/>
  <c r="N9" i="238"/>
  <c r="N12" i="238"/>
  <c r="N17" i="238"/>
  <c r="N15" i="238"/>
  <c r="N14" i="238"/>
  <c r="N13" i="238"/>
  <c r="N16" i="238"/>
  <c r="N8" i="238"/>
  <c r="N11" i="238"/>
  <c r="N18" i="238"/>
  <c r="N26" i="254"/>
  <c r="K19" i="246"/>
  <c r="K30" i="246" s="1"/>
  <c r="E28" i="242"/>
  <c r="E28" i="241"/>
  <c r="H28" i="238"/>
  <c r="E30" i="178"/>
  <c r="H19" i="362"/>
  <c r="K28" i="242"/>
  <c r="H19" i="238"/>
  <c r="K30" i="177"/>
  <c r="N10" i="252"/>
  <c r="N18" i="252"/>
  <c r="E28" i="251"/>
  <c r="E19" i="242"/>
  <c r="E19" i="241"/>
  <c r="K30" i="176"/>
  <c r="K28" i="260"/>
  <c r="E28" i="175"/>
  <c r="K28" i="250"/>
  <c r="E28" i="239"/>
  <c r="K30" i="181"/>
  <c r="E19" i="257"/>
  <c r="E30" i="257" s="1"/>
  <c r="K19" i="242"/>
  <c r="E19" i="251"/>
  <c r="N23" i="252"/>
  <c r="M19" i="252"/>
  <c r="K30" i="182"/>
  <c r="K19" i="255"/>
  <c r="N12" i="252"/>
  <c r="N15" i="252"/>
  <c r="N24" i="252"/>
  <c r="N10" i="253"/>
  <c r="N26" i="253"/>
  <c r="E30" i="180"/>
  <c r="K19" i="250"/>
  <c r="N7" i="252"/>
  <c r="N22" i="252"/>
  <c r="N16" i="252"/>
  <c r="N11" i="252"/>
  <c r="N25" i="252"/>
  <c r="H28" i="253"/>
  <c r="N8" i="252"/>
  <c r="N26" i="252"/>
  <c r="N27" i="252"/>
  <c r="K30" i="178"/>
  <c r="K28" i="243"/>
  <c r="K28" i="244"/>
  <c r="K30" i="173"/>
  <c r="K19" i="256"/>
  <c r="K28" i="255"/>
  <c r="N15" i="253"/>
  <c r="N8" i="253"/>
  <c r="N9" i="253"/>
  <c r="H19" i="253"/>
  <c r="N12" i="253"/>
  <c r="N22" i="253"/>
  <c r="E28" i="252"/>
  <c r="K19" i="244"/>
  <c r="K19" i="249"/>
  <c r="K28" i="249"/>
  <c r="K19" i="247"/>
  <c r="K28" i="247"/>
  <c r="K19" i="243"/>
  <c r="E19" i="243"/>
  <c r="E28" i="243"/>
  <c r="H19" i="239"/>
  <c r="E19" i="239"/>
  <c r="N22" i="238"/>
  <c r="E19" i="175"/>
  <c r="K19" i="172"/>
  <c r="K28" i="172"/>
  <c r="K19" i="241"/>
  <c r="H28" i="239"/>
  <c r="N18" i="253"/>
  <c r="N7" i="253"/>
  <c r="M19" i="238"/>
  <c r="E28" i="238"/>
  <c r="E19" i="238"/>
  <c r="K28" i="259"/>
  <c r="K28" i="245"/>
  <c r="K28" i="241"/>
  <c r="N26" i="238"/>
  <c r="N7" i="238"/>
  <c r="N23" i="238"/>
  <c r="N25" i="238"/>
  <c r="N27" i="238"/>
  <c r="E28" i="253"/>
  <c r="K19" i="260"/>
  <c r="K30" i="260" s="1"/>
  <c r="E28" i="362"/>
  <c r="E30" i="177"/>
  <c r="K30" i="180"/>
  <c r="H30" i="183"/>
  <c r="K28" i="256"/>
  <c r="H30" i="177"/>
  <c r="H30" i="181"/>
  <c r="E30" i="183"/>
  <c r="H28" i="179"/>
  <c r="E30" i="182"/>
  <c r="K28" i="179"/>
  <c r="K19" i="179"/>
  <c r="E19" i="260"/>
  <c r="E28" i="260"/>
  <c r="K19" i="257"/>
  <c r="K28" i="257"/>
  <c r="N18" i="254"/>
  <c r="M19" i="254"/>
  <c r="N8" i="254"/>
  <c r="N24" i="254"/>
  <c r="N25" i="254"/>
  <c r="N7" i="254"/>
  <c r="N12" i="254"/>
  <c r="N9" i="254"/>
  <c r="N16" i="254"/>
  <c r="N27" i="254"/>
  <c r="N22" i="254"/>
  <c r="N10" i="254"/>
  <c r="N15" i="254"/>
  <c r="N23" i="254"/>
  <c r="N24" i="253"/>
  <c r="N25" i="253"/>
  <c r="N23" i="253"/>
  <c r="N27" i="253"/>
  <c r="E30" i="173"/>
  <c r="E28" i="179"/>
  <c r="E19" i="179"/>
  <c r="H19" i="175"/>
  <c r="H30" i="178"/>
  <c r="H30" i="176"/>
  <c r="E30" i="176"/>
  <c r="H30" i="174"/>
  <c r="E30" i="174"/>
  <c r="E30" i="181"/>
  <c r="H30" i="173"/>
  <c r="H30" i="182"/>
  <c r="N23" i="362"/>
  <c r="E30" i="254"/>
  <c r="N16" i="253"/>
  <c r="E28" i="246"/>
  <c r="E28" i="245"/>
  <c r="H28" i="175"/>
  <c r="N27" i="362"/>
  <c r="N10" i="362"/>
  <c r="N16" i="362"/>
  <c r="N18" i="362"/>
  <c r="M19" i="362"/>
  <c r="N7" i="362"/>
  <c r="N11" i="362"/>
  <c r="N26" i="362"/>
  <c r="N9" i="362"/>
  <c r="E19" i="362"/>
  <c r="K19" i="259"/>
  <c r="E28" i="255"/>
  <c r="M19" i="253"/>
  <c r="E19" i="253"/>
  <c r="H19" i="252"/>
  <c r="H28" i="252"/>
  <c r="E19" i="252"/>
  <c r="K30" i="251"/>
  <c r="H19" i="246"/>
  <c r="H28" i="246"/>
  <c r="E19" i="246"/>
  <c r="E28" i="249"/>
  <c r="K19" i="245"/>
  <c r="K30" i="245" s="1"/>
  <c r="H19" i="241"/>
  <c r="H28" i="241"/>
  <c r="H30" i="238"/>
  <c r="K19" i="175"/>
  <c r="K28" i="175"/>
  <c r="E19" i="172"/>
  <c r="H19" i="172"/>
  <c r="E28" i="172"/>
  <c r="H28" i="172"/>
  <c r="N25" i="362"/>
  <c r="N22" i="362"/>
  <c r="N12" i="362"/>
  <c r="N24" i="362"/>
  <c r="K28" i="362"/>
  <c r="K19" i="362"/>
  <c r="H19" i="260"/>
  <c r="H28" i="260"/>
  <c r="H28" i="259"/>
  <c r="E19" i="259"/>
  <c r="E28" i="259"/>
  <c r="H19" i="259"/>
  <c r="H28" i="257"/>
  <c r="H19" i="257"/>
  <c r="E28" i="256"/>
  <c r="H19" i="256"/>
  <c r="H28" i="256"/>
  <c r="E19" i="256"/>
  <c r="H19" i="255"/>
  <c r="E19" i="255"/>
  <c r="H28" i="255"/>
  <c r="K28" i="254"/>
  <c r="H28" i="254"/>
  <c r="K19" i="254"/>
  <c r="H19" i="254"/>
  <c r="K28" i="253"/>
  <c r="K19" i="253"/>
  <c r="K28" i="252"/>
  <c r="K19" i="252"/>
  <c r="H19" i="251"/>
  <c r="H28" i="251"/>
  <c r="H19" i="244"/>
  <c r="E19" i="244"/>
  <c r="H28" i="244"/>
  <c r="E28" i="244"/>
  <c r="H28" i="242"/>
  <c r="H19" i="242"/>
  <c r="H19" i="249"/>
  <c r="H28" i="249"/>
  <c r="E19" i="249"/>
  <c r="H28" i="245"/>
  <c r="E19" i="245"/>
  <c r="H19" i="245"/>
  <c r="E19" i="248"/>
  <c r="H19" i="248"/>
  <c r="H28" i="248"/>
  <c r="E28" i="248"/>
  <c r="H19" i="250"/>
  <c r="H28" i="250"/>
  <c r="H19" i="247"/>
  <c r="E28" i="247"/>
  <c r="H28" i="247"/>
  <c r="E19" i="247"/>
  <c r="H19" i="243"/>
  <c r="H28" i="243"/>
  <c r="N26" i="239"/>
  <c r="N22" i="239"/>
  <c r="N23" i="239"/>
  <c r="N27" i="239"/>
  <c r="N7" i="239"/>
  <c r="N25" i="239"/>
  <c r="N24" i="239"/>
  <c r="M19" i="239"/>
  <c r="K19" i="239"/>
  <c r="K28" i="239"/>
  <c r="K19" i="238"/>
  <c r="K28" i="238"/>
  <c r="H30" i="362" l="1"/>
  <c r="E30" i="251"/>
  <c r="K30" i="242"/>
  <c r="E30" i="242"/>
  <c r="E30" i="249"/>
  <c r="E30" i="241"/>
  <c r="H30" i="253"/>
  <c r="E30" i="239"/>
  <c r="K30" i="250"/>
  <c r="K30" i="247"/>
  <c r="E30" i="252"/>
  <c r="K30" i="256"/>
  <c r="E30" i="175"/>
  <c r="K30" i="249"/>
  <c r="E30" i="243"/>
  <c r="K30" i="244"/>
  <c r="K30" i="255"/>
  <c r="N19" i="252"/>
  <c r="N28" i="252"/>
  <c r="E30" i="362"/>
  <c r="K30" i="243"/>
  <c r="H30" i="239"/>
  <c r="K30" i="172"/>
  <c r="K30" i="241"/>
  <c r="E30" i="238"/>
  <c r="E30" i="179"/>
  <c r="K30" i="179"/>
  <c r="E30" i="260"/>
  <c r="E30" i="253"/>
  <c r="H30" i="175"/>
  <c r="K30" i="257"/>
  <c r="K30" i="259"/>
  <c r="H30" i="252"/>
  <c r="E30" i="244"/>
  <c r="E30" i="245"/>
  <c r="N28" i="238"/>
  <c r="N19" i="238"/>
  <c r="H30" i="246"/>
  <c r="N28" i="253"/>
  <c r="N28" i="254"/>
  <c r="N19" i="254"/>
  <c r="N19" i="253"/>
  <c r="E30" i="246"/>
  <c r="E30" i="255"/>
  <c r="K30" i="254"/>
  <c r="H30" i="245"/>
  <c r="N19" i="362"/>
  <c r="N28" i="362"/>
  <c r="H30" i="259"/>
  <c r="H30" i="257"/>
  <c r="K30" i="253"/>
  <c r="H30" i="242"/>
  <c r="H30" i="241"/>
  <c r="E30" i="247"/>
  <c r="H30" i="172"/>
  <c r="E30" i="172"/>
  <c r="K30" i="362"/>
  <c r="H30" i="260"/>
  <c r="E30" i="259"/>
  <c r="E30" i="256"/>
  <c r="H30" i="256"/>
  <c r="H30" i="255"/>
  <c r="H30" i="254"/>
  <c r="K30" i="252"/>
  <c r="H30" i="251"/>
  <c r="H30" i="244"/>
  <c r="H30" i="249"/>
  <c r="H30" i="248"/>
  <c r="E30" i="248"/>
  <c r="H30" i="250"/>
  <c r="H30" i="247"/>
  <c r="H30" i="243"/>
  <c r="K30" i="239"/>
  <c r="N19" i="239"/>
  <c r="N28" i="239"/>
  <c r="K30" i="238"/>
  <c r="N30" i="252" l="1"/>
  <c r="N30" i="253"/>
  <c r="N30" i="238"/>
  <c r="N30" i="254"/>
  <c r="N30" i="362"/>
  <c r="N30" i="239"/>
  <c r="I28" i="171"/>
  <c r="F28" i="171"/>
  <c r="C28" i="171"/>
  <c r="L27" i="171"/>
  <c r="L26" i="171"/>
  <c r="L25" i="171"/>
  <c r="L24" i="171"/>
  <c r="L23" i="171"/>
  <c r="L22" i="171"/>
  <c r="I19" i="171"/>
  <c r="F19" i="171"/>
  <c r="L7" i="171"/>
  <c r="L22" i="237"/>
  <c r="L28" i="237" s="1"/>
  <c r="L7" i="237"/>
  <c r="I19" i="237"/>
  <c r="J8" i="171" l="1"/>
  <c r="J12" i="171"/>
  <c r="J16" i="171"/>
  <c r="J9" i="171"/>
  <c r="J13" i="171"/>
  <c r="J10" i="171"/>
  <c r="J14" i="171"/>
  <c r="J17" i="171"/>
  <c r="J11" i="171"/>
  <c r="J15" i="171"/>
  <c r="J18" i="171"/>
  <c r="G8" i="171"/>
  <c r="G12" i="171"/>
  <c r="G16" i="171"/>
  <c r="G9" i="171"/>
  <c r="G13" i="171"/>
  <c r="G10" i="171"/>
  <c r="G14" i="171"/>
  <c r="G17" i="171"/>
  <c r="G11" i="171"/>
  <c r="G15" i="171"/>
  <c r="G18" i="171"/>
  <c r="J8" i="237"/>
  <c r="J12" i="237"/>
  <c r="J16" i="237"/>
  <c r="J9" i="237"/>
  <c r="J13" i="237"/>
  <c r="J10" i="237"/>
  <c r="J14" i="237"/>
  <c r="J17" i="237"/>
  <c r="J11" i="237"/>
  <c r="J15" i="237"/>
  <c r="J18" i="237"/>
  <c r="G7" i="171"/>
  <c r="D7" i="171"/>
  <c r="L19" i="171"/>
  <c r="L28" i="171"/>
  <c r="J7" i="237"/>
  <c r="I30" i="171"/>
  <c r="J7" i="171"/>
  <c r="F30" i="171"/>
  <c r="C30" i="171"/>
  <c r="K8" i="171" l="1"/>
  <c r="K12" i="171"/>
  <c r="K16" i="171"/>
  <c r="K9" i="171"/>
  <c r="K13" i="171"/>
  <c r="K10" i="171"/>
  <c r="K14" i="171"/>
  <c r="K17" i="171"/>
  <c r="K11" i="171"/>
  <c r="K15" i="171"/>
  <c r="K18" i="171"/>
  <c r="H8" i="171"/>
  <c r="H12" i="171"/>
  <c r="H16" i="171"/>
  <c r="H9" i="171"/>
  <c r="H13" i="171"/>
  <c r="H10" i="171"/>
  <c r="H14" i="171"/>
  <c r="H17" i="171"/>
  <c r="H11" i="171"/>
  <c r="H15" i="171"/>
  <c r="H18" i="171"/>
  <c r="E8" i="171"/>
  <c r="E12" i="171"/>
  <c r="E16" i="171"/>
  <c r="E10" i="171"/>
  <c r="E14" i="171"/>
  <c r="E17" i="171"/>
  <c r="E9" i="171"/>
  <c r="E11" i="171"/>
  <c r="E15" i="171"/>
  <c r="E18" i="171"/>
  <c r="E13" i="171"/>
  <c r="M8" i="171"/>
  <c r="M12" i="171"/>
  <c r="M18" i="171"/>
  <c r="M15" i="171"/>
  <c r="M16" i="171"/>
  <c r="M10" i="171"/>
  <c r="M9" i="171"/>
  <c r="M11" i="171"/>
  <c r="D19" i="171"/>
  <c r="G19" i="171"/>
  <c r="L30" i="171"/>
  <c r="M7" i="171"/>
  <c r="J19" i="237"/>
  <c r="H24" i="171"/>
  <c r="H7" i="171"/>
  <c r="H27" i="171"/>
  <c r="H23" i="171"/>
  <c r="H26" i="171"/>
  <c r="H22" i="171"/>
  <c r="H25" i="171"/>
  <c r="J19" i="171"/>
  <c r="E26" i="171"/>
  <c r="E22" i="171"/>
  <c r="E7" i="171"/>
  <c r="E24" i="171"/>
  <c r="E25" i="171"/>
  <c r="E27" i="171"/>
  <c r="E23" i="171"/>
  <c r="K26" i="171"/>
  <c r="K22" i="171"/>
  <c r="K7" i="171"/>
  <c r="K27" i="171"/>
  <c r="K25" i="171"/>
  <c r="K24" i="171"/>
  <c r="K23" i="171"/>
  <c r="N12" i="171" l="1"/>
  <c r="N9" i="171"/>
  <c r="N15" i="171"/>
  <c r="N18" i="171"/>
  <c r="N8" i="171"/>
  <c r="N10" i="171"/>
  <c r="N16" i="171"/>
  <c r="N11" i="171"/>
  <c r="N27" i="171"/>
  <c r="N23" i="171"/>
  <c r="N24" i="171"/>
  <c r="M19" i="171"/>
  <c r="N26" i="171"/>
  <c r="N22" i="171"/>
  <c r="N7" i="171"/>
  <c r="N25" i="171"/>
  <c r="K30" i="175"/>
  <c r="H28" i="171"/>
  <c r="K19" i="171"/>
  <c r="E19" i="171"/>
  <c r="H19" i="171"/>
  <c r="K28" i="171"/>
  <c r="E28" i="171"/>
  <c r="H30" i="171" l="1"/>
  <c r="N19" i="171"/>
  <c r="N28" i="171"/>
  <c r="E30" i="171"/>
  <c r="K30" i="171"/>
  <c r="N30" i="171" l="1"/>
  <c r="F28" i="240" l="1"/>
  <c r="F19" i="240"/>
  <c r="C28" i="240"/>
  <c r="C19" i="240"/>
  <c r="I28" i="237"/>
  <c r="F28" i="237"/>
  <c r="F19" i="237"/>
  <c r="C28" i="237"/>
  <c r="C19" i="237"/>
  <c r="J8" i="240" l="1"/>
  <c r="J12" i="240"/>
  <c r="J16" i="240"/>
  <c r="J9" i="240"/>
  <c r="J13" i="240"/>
  <c r="J10" i="240"/>
  <c r="J14" i="240"/>
  <c r="J17" i="240"/>
  <c r="J11" i="240"/>
  <c r="J15" i="240"/>
  <c r="J18" i="240"/>
  <c r="G8" i="240"/>
  <c r="G12" i="240"/>
  <c r="G16" i="240"/>
  <c r="G9" i="240"/>
  <c r="G13" i="240"/>
  <c r="G10" i="240"/>
  <c r="G14" i="240"/>
  <c r="G17" i="240"/>
  <c r="G11" i="240"/>
  <c r="G15" i="240"/>
  <c r="G18" i="240"/>
  <c r="D8" i="240"/>
  <c r="D12" i="240"/>
  <c r="D16" i="240"/>
  <c r="D9" i="240"/>
  <c r="D13" i="240"/>
  <c r="D10" i="240"/>
  <c r="D14" i="240"/>
  <c r="D17" i="240"/>
  <c r="D11" i="240"/>
  <c r="D15" i="240"/>
  <c r="D18" i="240"/>
  <c r="G8" i="237"/>
  <c r="G12" i="237"/>
  <c r="G16" i="237"/>
  <c r="G9" i="237"/>
  <c r="G13" i="237"/>
  <c r="G11" i="237"/>
  <c r="G10" i="237"/>
  <c r="G14" i="237"/>
  <c r="G17" i="237"/>
  <c r="G15" i="237"/>
  <c r="G18" i="237"/>
  <c r="D9" i="237"/>
  <c r="D13" i="237"/>
  <c r="D16" i="237"/>
  <c r="D10" i="237"/>
  <c r="D14" i="237"/>
  <c r="D17" i="237"/>
  <c r="D8" i="237"/>
  <c r="D11" i="237"/>
  <c r="D15" i="237"/>
  <c r="D18" i="237"/>
  <c r="D12" i="237"/>
  <c r="D7" i="240"/>
  <c r="G7" i="240"/>
  <c r="J7" i="240"/>
  <c r="G7" i="237"/>
  <c r="D7" i="237"/>
  <c r="I30" i="240"/>
  <c r="C30" i="237"/>
  <c r="I30" i="237"/>
  <c r="F30" i="237"/>
  <c r="F30" i="240"/>
  <c r="C30" i="240"/>
  <c r="K8" i="240" l="1"/>
  <c r="K12" i="240"/>
  <c r="K16" i="240"/>
  <c r="K9" i="240"/>
  <c r="K13" i="240"/>
  <c r="K10" i="240"/>
  <c r="K14" i="240"/>
  <c r="K17" i="240"/>
  <c r="K11" i="240"/>
  <c r="K15" i="240"/>
  <c r="K18" i="240"/>
  <c r="H8" i="240"/>
  <c r="H12" i="240"/>
  <c r="H16" i="240"/>
  <c r="H9" i="240"/>
  <c r="H13" i="240"/>
  <c r="H10" i="240"/>
  <c r="H14" i="240"/>
  <c r="H17" i="240"/>
  <c r="H11" i="240"/>
  <c r="H15" i="240"/>
  <c r="H18" i="240"/>
  <c r="E8" i="240"/>
  <c r="E12" i="240"/>
  <c r="E16" i="240"/>
  <c r="E9" i="240"/>
  <c r="E13" i="240"/>
  <c r="E10" i="240"/>
  <c r="E14" i="240"/>
  <c r="E17" i="240"/>
  <c r="E11" i="240"/>
  <c r="E15" i="240"/>
  <c r="E18" i="240"/>
  <c r="K8" i="237"/>
  <c r="K12" i="237"/>
  <c r="K16" i="237"/>
  <c r="K9" i="237"/>
  <c r="K13" i="237"/>
  <c r="K10" i="237"/>
  <c r="K14" i="237"/>
  <c r="K17" i="237"/>
  <c r="K11" i="237"/>
  <c r="K15" i="237"/>
  <c r="K18" i="237"/>
  <c r="H8" i="237"/>
  <c r="H12" i="237"/>
  <c r="H16" i="237"/>
  <c r="H9" i="237"/>
  <c r="H13" i="237"/>
  <c r="H11" i="237"/>
  <c r="H10" i="237"/>
  <c r="H14" i="237"/>
  <c r="H17" i="237"/>
  <c r="H15" i="237"/>
  <c r="H18" i="237"/>
  <c r="E8" i="237"/>
  <c r="E9" i="237"/>
  <c r="E13" i="237"/>
  <c r="E10" i="237"/>
  <c r="E14" i="237"/>
  <c r="E17" i="237"/>
  <c r="E16" i="237"/>
  <c r="E11" i="237"/>
  <c r="E15" i="237"/>
  <c r="E18" i="237"/>
  <c r="E12" i="237"/>
  <c r="E7" i="240"/>
  <c r="H7" i="240"/>
  <c r="K7" i="240"/>
  <c r="J19" i="240"/>
  <c r="K24" i="240"/>
  <c r="K27" i="240"/>
  <c r="K23" i="240"/>
  <c r="K26" i="240"/>
  <c r="K22" i="240"/>
  <c r="K25" i="240"/>
  <c r="G19" i="240"/>
  <c r="H26" i="240"/>
  <c r="H22" i="240"/>
  <c r="H25" i="240"/>
  <c r="H24" i="240"/>
  <c r="H27" i="240"/>
  <c r="H23" i="240"/>
  <c r="D19" i="240"/>
  <c r="E24" i="240"/>
  <c r="E27" i="240"/>
  <c r="E23" i="240"/>
  <c r="E26" i="240"/>
  <c r="E22" i="240"/>
  <c r="E25" i="240"/>
  <c r="K22" i="237"/>
  <c r="K7" i="237"/>
  <c r="H27" i="237"/>
  <c r="H23" i="237"/>
  <c r="H26" i="237"/>
  <c r="H22" i="237"/>
  <c r="H25" i="237"/>
  <c r="H24" i="237"/>
  <c r="H7" i="237"/>
  <c r="G19" i="237"/>
  <c r="E27" i="237"/>
  <c r="E23" i="237"/>
  <c r="E26" i="237"/>
  <c r="E22" i="237"/>
  <c r="E7" i="237"/>
  <c r="E25" i="237"/>
  <c r="E24" i="237"/>
  <c r="D19" i="237"/>
  <c r="L19" i="237"/>
  <c r="K23" i="237"/>
  <c r="K27" i="237"/>
  <c r="K24" i="237"/>
  <c r="K26" i="237"/>
  <c r="K25" i="237"/>
  <c r="L30" i="237" l="1"/>
  <c r="M13" i="237"/>
  <c r="M12" i="237"/>
  <c r="M14" i="237"/>
  <c r="M16" i="237"/>
  <c r="M18" i="237"/>
  <c r="M10" i="237"/>
  <c r="M15" i="237"/>
  <c r="M17" i="237"/>
  <c r="M8" i="237"/>
  <c r="M11" i="237"/>
  <c r="M9" i="237"/>
  <c r="K28" i="240"/>
  <c r="K19" i="240"/>
  <c r="H19" i="240"/>
  <c r="H28" i="240"/>
  <c r="E28" i="240"/>
  <c r="E19" i="240"/>
  <c r="K19" i="237"/>
  <c r="H19" i="237"/>
  <c r="H28" i="237"/>
  <c r="E28" i="237"/>
  <c r="M7" i="237"/>
  <c r="E19" i="237"/>
  <c r="K28" i="237"/>
  <c r="N9" i="237" l="1"/>
  <c r="N16" i="237"/>
  <c r="N15" i="237"/>
  <c r="N13" i="237"/>
  <c r="N8" i="237"/>
  <c r="N11" i="237"/>
  <c r="N12" i="237"/>
  <c r="N10" i="237"/>
  <c r="N14" i="237"/>
  <c r="N18" i="237"/>
  <c r="H30" i="237"/>
  <c r="H30" i="240"/>
  <c r="N23" i="237"/>
  <c r="N25" i="237"/>
  <c r="N24" i="237"/>
  <c r="N27" i="237"/>
  <c r="N26" i="237"/>
  <c r="N22" i="237"/>
  <c r="N7" i="237"/>
  <c r="E30" i="237"/>
  <c r="K30" i="240"/>
  <c r="K30" i="237"/>
  <c r="M19" i="237"/>
  <c r="E30" i="240"/>
  <c r="N28" i="237" l="1"/>
  <c r="N19" i="237"/>
  <c r="N30" i="237" l="1"/>
  <c r="H19" i="179"/>
  <c r="H30" i="179" s="1"/>
</calcChain>
</file>

<file path=xl/sharedStrings.xml><?xml version="1.0" encoding="utf-8"?>
<sst xmlns="http://schemas.openxmlformats.org/spreadsheetml/2006/main" count="3362" uniqueCount="280">
  <si>
    <t>GR1</t>
  </si>
  <si>
    <t>GR2</t>
  </si>
  <si>
    <t>GR3</t>
  </si>
  <si>
    <t>Totale</t>
  </si>
  <si>
    <t>V.A</t>
  </si>
  <si>
    <t>%</t>
  </si>
  <si>
    <t>TOTALE</t>
  </si>
  <si>
    <t>Radio Uno</t>
  </si>
  <si>
    <t>Radio Due</t>
  </si>
  <si>
    <t>Radio Tre</t>
  </si>
  <si>
    <t>Soggetti politici</t>
  </si>
  <si>
    <t>Partito Democratico</t>
  </si>
  <si>
    <t>Fratelli d'Italia</t>
  </si>
  <si>
    <t>Altro</t>
  </si>
  <si>
    <t>Soggetti istituzionali</t>
  </si>
  <si>
    <t>Presidente della Repubblica</t>
  </si>
  <si>
    <t>Presidente del Senato</t>
  </si>
  <si>
    <t>Presidente della Camera</t>
  </si>
  <si>
    <t>Presidente del Consiglio</t>
  </si>
  <si>
    <t>Governo/Ministri/Sottosegretari</t>
  </si>
  <si>
    <t>Unione Europea</t>
  </si>
  <si>
    <t>Testata m2o</t>
  </si>
  <si>
    <t>Testata RTL 102.5</t>
  </si>
  <si>
    <t>Testata Radio Deejay</t>
  </si>
  <si>
    <t>Testata Radio Capital</t>
  </si>
  <si>
    <t>Tempo di notizia</t>
  </si>
  <si>
    <t>Tempo di parola</t>
  </si>
  <si>
    <t>Tempo di antenna</t>
  </si>
  <si>
    <t>Tab. A1 - Tempo di parola dei soggetti politici ed istituzionali nei Radiogiornali RAI - tutte le edizioni</t>
  </si>
  <si>
    <t>Tab. A2 - Tempo di notizia dei soggetti politici ed istituzionali nei Radiogiornali RAI - tutte le edizioni</t>
  </si>
  <si>
    <t>Tab. A3 - Tempo di antenna dei soggetti politici ed istituzionali nei Radiogiornali RAI - tutte le edizioni</t>
  </si>
  <si>
    <t>Tab. A4 - Tempo di notizia, parola e antenna  dei soggetti politici ed istituzionali nei Radiogiornali di Radio 24 Il Sole 24 ore - tutte le edizioni</t>
  </si>
  <si>
    <t>Tab. A15 - Tempo di notizia, parola e antenna dei soggetti politici ed istituzionali nei Radiogiornali di Radio Italia - tutte le edizioni</t>
  </si>
  <si>
    <t>Tab. A16 - Tempo di parola dei soggetti politici ed istituzionali nei Radiogiornali RAI - edizioni principali</t>
  </si>
  <si>
    <t>Tab. A17 - Tempo di notizia dei soggetti politici ed istituzionali nei Radiogiornali RAI -  edizioni principali</t>
  </si>
  <si>
    <t>Tab. A18 - Tempo di antenna dei soggetti politici ed istituzionali nei Radiogiornali RAI - edizioni principali</t>
  </si>
  <si>
    <t>Tab. A19 - Tempo di notizia, parola e antenna  dei soggetti politici ed istituzionali nei Radiogiornali di Radio 24 Il Sole 24 ore - edizioni principali</t>
  </si>
  <si>
    <t>MoVimento 5 Stelle</t>
  </si>
  <si>
    <t>Tab. A9 - Tempo di notizia, parola e antenna  dei soggetti politici ed istituzionali nei Radiogiornali di m2o - tutte le edizioni</t>
  </si>
  <si>
    <t>Tab. A12 - Tempo di notizia, parola e antenna  dei soggetti politici ed istituzionali nei Radiogiornali di Radio Kiss Kiss - tutte le edizioni</t>
  </si>
  <si>
    <t>Tab. A5 - Tempo di notizia, parola e antenna  dei soggetti politici ed istituzionali nei Radiogiornali di Radio 101 - tutte le edizioni</t>
  </si>
  <si>
    <t>Tab. A13 - Tempo di notizia, parola e antenna dei soggetti politici ed istituzionali nei Radiogiornali di RTL 102.5 - tutte le edizioni</t>
  </si>
  <si>
    <t>Tab. A10 - Tempo di notizia, parola e antenna  dei soggetti politici ed istituzionali nei Radiogiornali di Radio Deejay - tutte le edizioni</t>
  </si>
  <si>
    <t>Tab. A14 - Tempo di notizia, parola e antenna dei soggetti politici ed istituzionali nei Radiogiornali di Radio Dimensione Suono - tutte le edizioni</t>
  </si>
  <si>
    <t>Tab. A6 - Tempo di notizia, parola e antenna dei soggetti politici ed istituzionali nei Radiogiornali di Virgin Radio - tutte le edizioni</t>
  </si>
  <si>
    <t>Tab. A11 - Tempo di notizia, parola e antenna  dei soggetti politici ed istituzionali nei Radiogiornali di Radio Capital - tutte le edizioni</t>
  </si>
  <si>
    <t xml:space="preserve">Tempo di Parola: indica il tempo in cui il soggetto politico/istituzionale parla direttamente in voce
Rete Kiss Kiss:
Testata Kiss Kiss:  </t>
  </si>
  <si>
    <t xml:space="preserve">Tempo di Parola: indica il tempo in cui il soggetto politico/istituzionale parla direttamente in voce
Rete RDS: 
Testata RDS: </t>
  </si>
  <si>
    <t>Tab. A8 - Tempo di notizia, parola e antenna  dei soggetti politici ed istituzionali nei Radiogiornali di Radio Monte Carlo - tutte le edizioni</t>
  </si>
  <si>
    <t>Tab. A7 - Tempo di notizia, parola e antenna dei soggetti politici ed istituzionali nei Radiogiornali di Radio Studio 105 - tutte le edizioni</t>
  </si>
  <si>
    <t xml:space="preserve">Tempo di Parola: indica il tempo in cui il soggetto politico/istituzionale parla direttamente in voce
Rete m2o: 
Testata m2o: </t>
  </si>
  <si>
    <t>Forza Italia</t>
  </si>
  <si>
    <t>Tab. A20 - Tempo di notizia, parola e antenna  dei soggetti politici ed istituzionali nei Radiogiornali di Radio Kiss Kiss - edizioni principali</t>
  </si>
  <si>
    <t>Tab. A21 - Tempo di notizia, parola e antenna dei soggetti politici ed istituzionali nei Radiogiornali di RTL 102.5 - edizioni principali</t>
  </si>
  <si>
    <t>Tab. A23 - Tempo di notizia, parola e antenna dei soggetti politici ed istituzionali nei Radiogiornali di Radio Italia - edizioni principali</t>
  </si>
  <si>
    <t>Tab. A22 - Tempo di notizia, parola e antenna dei soggetti politici ed istituzionali nei Radiogiornali di Radio Dimensione Suono - edizioni principali</t>
  </si>
  <si>
    <t xml:space="preserve">Tempo di Parola: indica il tempo in cui il soggetto politico/istituzionale parla direttamente in voce
Rete Radio Deejay: 
Testata Radio Deejay: </t>
  </si>
  <si>
    <t xml:space="preserve">Tempo di Parola: indica il tempo in cui il soggetto politico/istituzionale parla direttamente in voce
Rete Radio Italia: 
Testata Radio Italia Notizie: </t>
  </si>
  <si>
    <t>V.A.</t>
  </si>
  <si>
    <t>Partito</t>
  </si>
  <si>
    <t>M</t>
  </si>
  <si>
    <t>F</t>
  </si>
  <si>
    <t>Parola</t>
  </si>
  <si>
    <t>Rai RadioUno: i 20 soggetti politici e istituzionali che parlano di più - Notiziari radiofonici</t>
  </si>
  <si>
    <t>Radio 105: i 20 soggetti politici e istituzionali che parlano di più - Notiziari radiofonici</t>
  </si>
  <si>
    <t>Radio Monte Carlo: i 20 soggetti politici e istituzionali che parlano di più - Notiziari radiofonici</t>
  </si>
  <si>
    <t>M2O: i 20 soggetti politici e istituzionali che parlano di più - Notiziari radiofonici</t>
  </si>
  <si>
    <t>Radio Deejay: i 20 soggetti politici e istituzionali che parlano di più - Notiziari radiofonici</t>
  </si>
  <si>
    <t>Radio Capital: i 20 soggetti politici e istituzionali che parlano di più - Notiziari radiofonici</t>
  </si>
  <si>
    <t>Radio Kiss Kiss: i 20 soggetti politici e istituzionali che parlano di più - Notiziari radiofonici</t>
  </si>
  <si>
    <t>RTL 102.5: i 20 soggetti politici e istituzionali che parlano di più - Notiziari radiofonici</t>
  </si>
  <si>
    <t>Radio Dimensione Suono: i 20 soggetti politici e istituzionali che parlano di più - Notiziari radiofonici</t>
  </si>
  <si>
    <t>Radio Italia: i 20 soggetti politici e istituzionali che parlano di più - Notiziari radiofonici</t>
  </si>
  <si>
    <t>Rai RadioDue: i 20 soggetti politici e istituzionali che parlano di più - Notiziari radiofonici</t>
  </si>
  <si>
    <t>Rai RadioTre: i 20 soggetti politici e istituzionali che parlano di più - Notiziari radiofonici</t>
  </si>
  <si>
    <t>Radio 24: i 20 soggetti politici e istituzionali che parlano di più - Notiziari radiofonici</t>
  </si>
  <si>
    <t>Giuseppe Conte (Presidente del Consiglio)</t>
  </si>
  <si>
    <t>Radio 101: i 20 soggetti politici e istituzionali che parlano di più - Notiziari radiofonici</t>
  </si>
  <si>
    <t>Virgin Radio: i 20 soggetti politici e istituzionali che parlano di più - Notiziari radiofonici</t>
  </si>
  <si>
    <t>Luigi Di Maio (MoVimento 5 Stelle)</t>
  </si>
  <si>
    <t>Giorgia Meloni (Fratelli d'Italia)</t>
  </si>
  <si>
    <t>Uomini</t>
  </si>
  <si>
    <t>Donne</t>
  </si>
  <si>
    <t>Partito politico</t>
  </si>
  <si>
    <t>Radio Italia</t>
  </si>
  <si>
    <t>RDS</t>
  </si>
  <si>
    <t>RTL 102.5</t>
  </si>
  <si>
    <t>Radio Kiss Kiss</t>
  </si>
  <si>
    <t>Radio Capital</t>
  </si>
  <si>
    <t>Radio Deejay</t>
  </si>
  <si>
    <t>M2O</t>
  </si>
  <si>
    <t>RMC Radio Montecarlo</t>
  </si>
  <si>
    <t>Radio 105</t>
  </si>
  <si>
    <t>Virgin Radio</t>
  </si>
  <si>
    <t>Radio 101</t>
  </si>
  <si>
    <t>Radio 24</t>
  </si>
  <si>
    <t>RAI Radiotre</t>
  </si>
  <si>
    <t>RAI Radiodue</t>
  </si>
  <si>
    <t>RAI Radiouno</t>
  </si>
  <si>
    <t>Testata Radio 24 Il sole 24 ore</t>
  </si>
  <si>
    <t>Lega Salvini Premier</t>
  </si>
  <si>
    <t xml:space="preserve"> </t>
  </si>
  <si>
    <t>Sergio Mattarella (Presidente della Repubblica)</t>
  </si>
  <si>
    <t>Matteo Salvini (Lega Salvini Premier)</t>
  </si>
  <si>
    <t>Nicola Zingaretti (Partito Democratico)</t>
  </si>
  <si>
    <t>Mariastella Gelmini (Forza Italia)</t>
  </si>
  <si>
    <t>Liberi e Uguali</t>
  </si>
  <si>
    <t>Per le autonomie - Minoranze Linguistiche</t>
  </si>
  <si>
    <t>Rete Radio 24 Il sole 24 ore</t>
  </si>
  <si>
    <t>Rete Pagina 101</t>
  </si>
  <si>
    <t>Rete Virgin Radio</t>
  </si>
  <si>
    <t>Rete Radio 105 network</t>
  </si>
  <si>
    <t>Rete Radio Monte Carlo</t>
  </si>
  <si>
    <t>Rete m2o</t>
  </si>
  <si>
    <t>Rete Radio Deejay</t>
  </si>
  <si>
    <t>Rete Radio Capital</t>
  </si>
  <si>
    <t>Rete Radio Kiss Kiss</t>
  </si>
  <si>
    <t>Testata Radio Kiss Kiss</t>
  </si>
  <si>
    <t>Rete RTL 102.5</t>
  </si>
  <si>
    <t>Rete Radio Italia</t>
  </si>
  <si>
    <t>Testata Radio Italia</t>
  </si>
  <si>
    <t>Tab. C1 - Tempo di parola dei soggetti del pluralismo politico nei programmi extra-gr fasce di programmazione. Radio Uno</t>
  </si>
  <si>
    <t>06:00 - 08:59</t>
  </si>
  <si>
    <t>09:00 - 11:59</t>
  </si>
  <si>
    <t>12:00 - 14:59</t>
  </si>
  <si>
    <t>15:00 - 17:59</t>
  </si>
  <si>
    <t>18:00 - 20:59</t>
  </si>
  <si>
    <t>21:00 - 23:59</t>
  </si>
  <si>
    <t>00:00 - 02:59</t>
  </si>
  <si>
    <t>03:00 - 05:59</t>
  </si>
  <si>
    <t>Tab. C2 - Tempo di parola dei soggetti del pluralismo politico nei programmi extra-gr fasce di programmazione. Radio Due</t>
  </si>
  <si>
    <t>Tab. C3 - Tempo di parola dei soggetti del pluralismo politico nei programmi extra-gr fasce di programmazione. Radio Tre</t>
  </si>
  <si>
    <t>Tab. C4 - Tempo di parola dei soggetti del pluralismo politico nei programmi extra-gr fasce di programmazione. Radio 24 ore Il Sole 24 ore</t>
  </si>
  <si>
    <t>Tab. C5 - Tempo di parola dei soggetti del pluralismo politico nei programmi extra-gr fasce di programmazione. Radio 101</t>
  </si>
  <si>
    <t>Tab. C6 - Tempo di parola dei soggetti del pluralismo politico nei programmi extra-gr fasce di programmazione. Virgin Radio</t>
  </si>
  <si>
    <t>Tab. C7 - Tempo di parola dei soggetti del pluralismo politico nei programmi extra-gr fasce di programmazione. Radio 105</t>
  </si>
  <si>
    <t>Tab. C8 - Tempo di parola dei soggetti del pluralismo politico nei programmi extra-gr fasce di programmazione. Radio Monte Carlo</t>
  </si>
  <si>
    <t>Tab. C9 - Tempo di parola dei soggetti del pluralismo politico nei programmi extra-gr fasce di programmazione. Radio m2o</t>
  </si>
  <si>
    <t>Tab. C10 - Tempo di parola dei soggetti del pluralismo politico nei programmi extra-gr fasce di programmazione. Radio Deejay</t>
  </si>
  <si>
    <t>Tab. C11 - Tempo di parola dei soggetti del pluralismo politico nei programmi extra-gr fasce di programmazione. Radio Capital</t>
  </si>
  <si>
    <t>Tab. C12 - Tempo di parola dei soggetti del pluralismo politico nei programmi extra-gr fasce di programmazione. Radio Kiss Kiss</t>
  </si>
  <si>
    <t>Tab. C13 - Tempo di parola dei soggetti del pluralismo politico nei programmi extra-gr fasce di programmazione. Radio RTL 102.5</t>
  </si>
  <si>
    <t>Tab. C14 - Tempo di parola dei soggetti del pluralismo politico nei programmi extra-gr fasce di programmazione. Radio Dimensione Suono</t>
  </si>
  <si>
    <t>Tab. C15 - Tempo di parola dei soggetti del pluralismo politico nei programmi extra-gr fasce di programmazione. Radio Italia</t>
  </si>
  <si>
    <t>Tab. B3 - Tempo di parola dei soggetti politici ed istituzionali nei programmi extra-gr di rete e di testata. Rete Radio 24 Il sole 24 ore - Testata Radio 24 Il sole 24 ore</t>
  </si>
  <si>
    <t>Tab. B8 - Tempo di parola dei soggetti politici ed istituzionali nei programmi extra-gr di rete e di testata. Rete m2o - Testata m2o</t>
  </si>
  <si>
    <t>Tab. B9 - Tempo di parola dei soggetti politici ed istituzionali nei programmi extra-gr di rete e di testata. Rete Radio Deejay - Testata Radio Deejay</t>
  </si>
  <si>
    <t>Tab. B10 - Tempo di parola dei soggetti politici ed istituzionali nei programmi extra-gr di rete e di testata. Rete Radio Capital - Testata Radio Capital</t>
  </si>
  <si>
    <t>Tab. B11 - Tempo di parola dei soggetti politici ed istituzionali nei programmi extra-gr di rete e di testata. Rete Kiss Kiss - Testata Kiss Kiss</t>
  </si>
  <si>
    <t>Tab. B12 - Tempo di parola dei soggetti politici ed istituzionali nei programmi extra-gr di rete e di testata. Rete RTL 102.5 - Testata RTL 102.5</t>
  </si>
  <si>
    <t>Tab. B13 - Tempo di parola dei soggetti politici ed istituzionali nei programmi extra-gr di rete e di testata. Rete RDS - Testata RDS</t>
  </si>
  <si>
    <t>Tab. B14 - Tempo di parola dei soggetti politici ed istituzionali nei programmi extra-gr di rete e di testata. Rete Radio Italia - Testata Radio Italia Notizie</t>
  </si>
  <si>
    <t>Anna Maria Bernini (Forza Italia)</t>
  </si>
  <si>
    <t>Andrea Orlando (Partito Democratico)</t>
  </si>
  <si>
    <t>Sergio Costa (Governo/Ministri/Sottosegretari)</t>
  </si>
  <si>
    <t>Maria Elisabetta Casellati (Presidente del Senato)</t>
  </si>
  <si>
    <t>Tempo di parola: indica il tempo in cui il soggetto politico/istituzionale parla direttamente in voce.
Tempo di notizia: indica il tempo dedicato dal giornalista all'illustrazione di un argomento/evento  in relazione ad un soggetto politico/istituzionale.
Tempo di antenna: indica il tempo complessivamente dedicato al soggetto politico/istituzionale ed è dato dalla somma del tempo di notizia e del tempo di parola del soggetto.</t>
  </si>
  <si>
    <t>Tempo di parola: indica il tempo in cui il soggetto politico/istituzionale parla direttamente in voce.</t>
  </si>
  <si>
    <t>Tempo di notizia: indica il tempo dedicato dal giornalista all'illustrazione di un argomento/evento  in relazione ad un soggetto politico/istituzionale.</t>
  </si>
  <si>
    <t>Tempo di antenna: indica il tempo complessivamente dedicato al soggetto politico/istituzionale ed è dato dalla somma del tempo di notizia e del tempo di parola del soggetto.</t>
  </si>
  <si>
    <t>Tempo di notizia: indica il tempo dedicato dal giornalista all'illustrazione di un argomento/evento in relazione ad un soggetto politico/istituzionale.</t>
  </si>
  <si>
    <t xml:space="preserve">Tempo di Parola: indica il tempo in cui il soggetto politico/istituzionale parla direttamente in voce.
</t>
  </si>
  <si>
    <t>Italia Viva - PSI</t>
  </si>
  <si>
    <t>Maie</t>
  </si>
  <si>
    <t>Roberto Gualtieri (Governo/Ministri/Sottosegretari)</t>
  </si>
  <si>
    <t>Stefano Patuanelli (Governo/Ministri/Sottosegretari)</t>
  </si>
  <si>
    <t>Dario Franceschini (Governo/Ministri/Sottosegretari)</t>
  </si>
  <si>
    <t>Antonio Misiani (Governo/Ministri/Sottosegretari)</t>
  </si>
  <si>
    <t>Carlo Calenda (Altro)</t>
  </si>
  <si>
    <t>Paolo Gentiloni (Unione Europea)</t>
  </si>
  <si>
    <t>Antonio Tajani (Forza Italia)</t>
  </si>
  <si>
    <t>Paola De Micheli (Governo/Ministri/Sottosegretari)</t>
  </si>
  <si>
    <t>Francesco Boccia (Governo/Ministri/Sottosegretari)</t>
  </si>
  <si>
    <t>Nicola Morra (MoVimento 5 Stelle)</t>
  </si>
  <si>
    <t>Tab. B4 - Tempo di parola dei soggetti politici ed istituzionali nei programmi extra-gr di rete e di testata. Rete Radio 101 - Testata News Mediaset</t>
  </si>
  <si>
    <t>Testata News Mediaset</t>
  </si>
  <si>
    <t xml:space="preserve">Tempo di Parola: indica il tempo in cui il soggetto politico/istituzionale parla direttamente in voce
Rete Radio 101: 
Testata News Mediaset: </t>
  </si>
  <si>
    <t>Tab. B5 - Tempo di parola dei soggetti politici ed istituzionali nei programmi extra-gr di rete e di testata. Rete Virgin Radio - Testata News Mediaset</t>
  </si>
  <si>
    <t xml:space="preserve">Tempo di Parola: indica il tempo in cui il soggetto politico/istituzionale parla direttamente in voce
Rete Virgin Radio:
Testata News Mediaset: </t>
  </si>
  <si>
    <t>Tab. B6 - Tempo di parola dei soggetti politici ed istituzionali nei programmi extra-gr di rete e di testata. Rete Radio 105 network - Testata News Mediaset</t>
  </si>
  <si>
    <t>Tab. B7 - Tempo di parola dei soggetti politici ed istituzionali nei programmi extra-gr di rete e di testata. Rete Radio Monte Carlo - Testata News Mediaset</t>
  </si>
  <si>
    <t>Tempo di Parola: indica il tempo in cui il soggetto politico/istituzionale parla direttamente in voce
Rete Radio Monte Carlo: 
Testata News Mediaset: La Bella Italia; Primo mattino.</t>
  </si>
  <si>
    <t>Rete RDS</t>
  </si>
  <si>
    <t>Testata RDS</t>
  </si>
  <si>
    <t>Centro Democratico - Radicali Italiani - +Europa</t>
  </si>
  <si>
    <t>Roberto Speranza (Governo/Ministri/Sottosegretari)</t>
  </si>
  <si>
    <t>Claudio Borghi (Lega Salvini Premier)</t>
  </si>
  <si>
    <t>Erasmo Palazzotto (Liberi e Uguali)</t>
  </si>
  <si>
    <t>Lorenzo Guerini (Governo/Ministri/Sottosegretari)</t>
  </si>
  <si>
    <t>Giuseppe Sala (Partito Democratico)</t>
  </si>
  <si>
    <t>Gaetano Manfredi (Governo/Ministri/Sottosegretari)</t>
  </si>
  <si>
    <t>Romano Prodi (Altro)</t>
  </si>
  <si>
    <t>David Sassoli (Unione Europea)</t>
  </si>
  <si>
    <t>Dario Nardella (Partito Democratico)</t>
  </si>
  <si>
    <t>Lucia Azzolina (Governo/Ministri/Sottosegretari)</t>
  </si>
  <si>
    <t>Luigi De Magistris (Altro)</t>
  </si>
  <si>
    <t>Paolo Truzzu (Fratelli d'Italia)</t>
  </si>
  <si>
    <t>Marco Bucci (Forza Italia)</t>
  </si>
  <si>
    <t>Noi con l'Italia - Usei - Cambiamo! - Alleanza di Centro</t>
  </si>
  <si>
    <t>Tab. B1 - Tempo di parola dei soggetti politici ed istituzionali nei programmi extra-gr di rete. Radio Uno, Radio Due, Radio Tre</t>
  </si>
  <si>
    <t>Tab. B2 - Tempo di parola dei soggetti politici ed istituzionali nei programmi extra-gr di testata. Radio Uno, Radio Due, Radio Tre</t>
  </si>
  <si>
    <t>Periodo dal 01.11.2020 al 30.11.2020</t>
  </si>
  <si>
    <t>Tempo di Parola: indica il tempo in cui il soggetto politico/istituzionale parla direttamente in voce.
Radio Uno:
Radio Due: Caterpillar; Caterpillar AM; I lunatici; Non è un paese per giovani.
Radio Tre: Radio3 mondo; Tutta la città ne parla.</t>
  </si>
  <si>
    <r>
      <t xml:space="preserve">Tempo di Parola: indica il tempo in cui il soggetto politico/istituzionale parla direttamente in voce
</t>
    </r>
    <r>
      <rPr>
        <sz val="11"/>
        <rFont val="Calibri"/>
        <family val="2"/>
      </rPr>
      <t xml:space="preserve">Radio Uno: #nonsololike; Caffè Europa; Che giorno è; Formato famiglia; Forrest; Il mix delle cinque; Inviato speciale; Italia sotto inchiesta; Radio anch'io; Radio1 in vivavoce; Speciale GR 1; Sportello Italia; Tra poco in edicola; Tutti in classe; Un giorno da pecora; Vittoria; Zapping Radio1.
Radio Due: 
Radio Tre: </t>
    </r>
  </si>
  <si>
    <t>Tempo di Parola: indica il tempo in cui il soggetto politico/istituzionale parla direttamente in voce
Rete Radio 24: 
Testata Radio 24: 24 Mattino; 24 Mattino - le interviste; 24 Mattino - rassegna stampa; Effetto giorno; Effetto notte; Europa Europa; La zanzara; Si può fare; Uno, nessuno, 100Milan.</t>
  </si>
  <si>
    <t xml:space="preserve">Tempo di Parola: indica il tempo in cui il soggetto politico/istituzionale parla direttamente in voce
Rete Radio 105 network: 105 friends.
Testata News Mediaset: </t>
  </si>
  <si>
    <t>Tempo di Parola: indica il tempo in cui il soggetto politico/istituzionale parla direttamente in voce
Rete Radio Capital: 
Testata Radio Capital: Le mattine di Radio Capital - best; Tg zero; The breakfast club; The breakfast club weekend.</t>
  </si>
  <si>
    <t>Tempo di Parola: indica il tempo in cui il soggetto politico/istituzionale parla direttamente in voce
Rete RTL 102.5: Protagonisti.
Testata RTL 102.5: Non stop news.</t>
  </si>
  <si>
    <t>Attilio Fontana (Lega Salvini Premier)</t>
  </si>
  <si>
    <t>Luca Zaia (Lega Salvini Premier)</t>
  </si>
  <si>
    <t>Roberto Fico (Presidente della Camera)</t>
  </si>
  <si>
    <t>Elena Bonetti (Governo/Ministri/Sottosegretari)</t>
  </si>
  <si>
    <t>Alberto Cirio (Forza Italia)</t>
  </si>
  <si>
    <t>Christian Solinas (Lega Salvini Premier)</t>
  </si>
  <si>
    <t>Massimiliano Fedriga (Lega Salvini Premier)</t>
  </si>
  <si>
    <t>Stefano Simoncini (Altro)</t>
  </si>
  <si>
    <t>Silvio Berlusconi (Forza Italia)</t>
  </si>
  <si>
    <t>Sandra Zampa (Governo/Ministri/Sottosegretari)</t>
  </si>
  <si>
    <t>Marco Schiesaro (Altro)</t>
  </si>
  <si>
    <t>Vincenzo Amendola (Governo/Ministri/Sottosegretari)</t>
  </si>
  <si>
    <t>Vito Crimi (MoVimento 5 Stelle)</t>
  </si>
  <si>
    <t>Dario Allevi (Altro)</t>
  </si>
  <si>
    <t>Arno Kompatscher (Per le autonomie - Minoranze Linguistiche)</t>
  </si>
  <si>
    <t>Vincenzo De Luca (Partito Democratico)</t>
  </si>
  <si>
    <t>Laura Castelli (Governo/Ministri/Sottosegretari)</t>
  </si>
  <si>
    <t>Nino Spirli (Lega Salvini Premier)</t>
  </si>
  <si>
    <t>Marco Marsilio (Fratelli d'Italia)</t>
  </si>
  <si>
    <t>Giovanni Toti (Noi con l'Italia - Usei - Cambiamo! - Alleanza di Centro)</t>
  </si>
  <si>
    <t>Pierpaolo Sileri (Governo/Ministri/Sottosegretari)</t>
  </si>
  <si>
    <t>Nello Musumeci (Altro)</t>
  </si>
  <si>
    <t>Giulio Gallera (Forza Italia)</t>
  </si>
  <si>
    <t>Giuseppe Ciccolini (Altro)</t>
  </si>
  <si>
    <t>Eugenio Giani (Partito Democratico)</t>
  </si>
  <si>
    <t>Vincenzo Voce (Altro)</t>
  </si>
  <si>
    <t>Alfonso Golia (Altro)</t>
  </si>
  <si>
    <t>Davide Galimberti (Partito Democratico)</t>
  </si>
  <si>
    <t>Gennaro Migliore (Italia Viva - PSI)</t>
  </si>
  <si>
    <t>Alberto Bagnai (Lega Salvini Premier)</t>
  </si>
  <si>
    <t>Alessandro Di Battista (MoVimento 5 Stelle)</t>
  </si>
  <si>
    <t>Giorgio Gori (Partito Democratico)</t>
  </si>
  <si>
    <t>Matteo Mauri (Governo/Ministri/Sottosegretari)</t>
  </si>
  <si>
    <t>Pier Luigi Lopalco (Altro)</t>
  </si>
  <si>
    <t>Bobo Craxi (Italia Viva - PSI)</t>
  </si>
  <si>
    <t>Giorgio Del Ghingaro (Altro)</t>
  </si>
  <si>
    <t>Enzo Lattuca (Partito Democratico)</t>
  </si>
  <si>
    <t>Stefania Sebberu (Altro)</t>
  </si>
  <si>
    <t>Francesco Villanova (Altro)</t>
  </si>
  <si>
    <t>Lorenzo Balducelli (Altro)</t>
  </si>
  <si>
    <t>Daniele Friggeri (Altro)</t>
  </si>
  <si>
    <t>Davide Zicchinella (Altro)</t>
  </si>
  <si>
    <t>Irene Panozzo (Unione Europea)</t>
  </si>
  <si>
    <t>Alessio D'Amato (Partito Democratico)</t>
  </si>
  <si>
    <t>Marina Sereni (Governo/Ministri/Sottosegretari)</t>
  </si>
  <si>
    <t>Renato Brunetta (Forza Italia)</t>
  </si>
  <si>
    <t>Nunzia Catalfo (Governo/Ministri/Sottosegretari)</t>
  </si>
  <si>
    <t>Isabella Tedeschini (Altro)</t>
  </si>
  <si>
    <t>Rai RadioUno: i 20 soggetti politici e istituzionali che parlano di più - Programmi extraGr</t>
  </si>
  <si>
    <t>Rai RadioDue: i 20 soggetti politici e istituzionali che parlano di più - Programmi extraGr</t>
  </si>
  <si>
    <t>Rai RadioTre: i 20 soggetti politici e istituzionali che parlano di più - Programmi extraGr</t>
  </si>
  <si>
    <t>Radio 24: i 20 soggetti politici e istituzionali che parlano di più - Programmi extraGr</t>
  </si>
  <si>
    <t>Radio 101: i 20 soggetti politici e istituzionali che parlano di più - Programmi extraGr</t>
  </si>
  <si>
    <t>Virgin Radio: i 20 soggetti politici e istituzionali che parlano di più - Programmi extraGr</t>
  </si>
  <si>
    <t>Radio 105: i 20 soggetti politici e istituzionali che parlano di più - Programmi extraGr</t>
  </si>
  <si>
    <t>Radio Monte Carlo: i 20 soggetti politici e istituzionali che parlano di più - Programmi extraGr</t>
  </si>
  <si>
    <t>M2O: i 20 soggetti politici e istituzionali che parlano di più - Programmi extraGr</t>
  </si>
  <si>
    <t>Radio Deejay: i 20 soggetti politici e istituzionali che parlano di più - Programmi extraGr</t>
  </si>
  <si>
    <t>Gianluca Tuteri (Lega Salvini Premier)</t>
  </si>
  <si>
    <t>Francesco Casciano (Altro)</t>
  </si>
  <si>
    <t>Sergio Abramo (Forza Italia)</t>
  </si>
  <si>
    <t>Giovanni Di Prima (Altro)</t>
  </si>
  <si>
    <t>Emilio Del Bono (Partito Democratico)</t>
  </si>
  <si>
    <t>Giuseppe Falcomata (Partito Democratico)</t>
  </si>
  <si>
    <t>Nino Spirlì (Lega Salvini Premier)</t>
  </si>
  <si>
    <t>Radio Italia: i 20 soggetti politici e istituzionali che parlano di più - Programmi extraGr</t>
  </si>
  <si>
    <t>Radio Dimensione Suono: i 20 soggetti politici e istituzionali che parlano di più - Programmi extraGr</t>
  </si>
  <si>
    <t>Maurizio Martina (Partito Democratico)</t>
  </si>
  <si>
    <t>Gianpietro Ghedina (Altro)</t>
  </si>
  <si>
    <t>RTL 102.5: i 20 soggetti politici e istituzionali che parlano di più - Programmi extraGr</t>
  </si>
  <si>
    <t>Radio Kiss Kiss: i 20 soggetti politici e istituzionali che parlano di più - Programmi extraGr</t>
  </si>
  <si>
    <t>Radio Capital: i 20 soggetti politici e istituzionali che parlano di più - Programmi extraGr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</si>
</sst>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]:mm:ss;@"/>
  </numFmts>
  <fonts count="43" x14ac:knownFonts="1">
    <font>
      <sz val="11"/>
      <color rgb="FF000000"/>
      <name val="Calibri"/>
    </font>
    <font>
      <sz val="1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2"/>
      <color theme="0"/>
      <name val="Calibri"/>
      <family val="2"/>
    </font>
    <font>
      <sz val="12"/>
      <color rgb="FF000000"/>
      <name val="Calibri"/>
      <family val="2"/>
    </font>
    <font>
      <b/>
      <sz val="12"/>
      <name val="Calibri"/>
      <family val="2"/>
    </font>
    <font>
      <b/>
      <sz val="12"/>
      <color rgb="FF000000"/>
      <name val="Calibri"/>
      <family val="2"/>
    </font>
    <font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</fills>
  <borders count="72">
    <border>
      <left/>
      <right/>
      <top/>
      <bottom/>
      <diagonal/>
    </border>
    <border>
      <left style="medium">
        <color rgb="FF0070C0"/>
      </left>
      <right/>
      <top style="medium">
        <color rgb="FF0070C0"/>
      </top>
      <bottom style="thin">
        <color rgb="FF0070C0"/>
      </bottom>
      <diagonal/>
    </border>
    <border>
      <left/>
      <right/>
      <top style="medium">
        <color rgb="FF0070C0"/>
      </top>
      <bottom style="thin">
        <color rgb="FF0070C0"/>
      </bottom>
      <diagonal/>
    </border>
    <border>
      <left/>
      <right style="medium">
        <color rgb="FF0070C0"/>
      </right>
      <top style="medium">
        <color rgb="FF0070C0"/>
      </top>
      <bottom style="thin">
        <color rgb="FF0070C0"/>
      </bottom>
      <diagonal/>
    </border>
    <border>
      <left style="medium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rgb="FF0070C0"/>
      </left>
      <right/>
      <top style="thin">
        <color rgb="FF0070C0"/>
      </top>
      <bottom style="medium">
        <color rgb="FF0070C0"/>
      </bottom>
      <diagonal/>
    </border>
    <border>
      <left/>
      <right/>
      <top style="thin">
        <color rgb="FF0070C0"/>
      </top>
      <bottom style="medium">
        <color rgb="FF0070C0"/>
      </bottom>
      <diagonal/>
    </border>
    <border>
      <left/>
      <right style="medium">
        <color rgb="FF0070C0"/>
      </right>
      <top style="thin">
        <color rgb="FF0070C0"/>
      </top>
      <bottom style="medium">
        <color rgb="FF0070C0"/>
      </bottom>
      <diagonal/>
    </border>
    <border>
      <left style="medium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/>
      <right style="medium">
        <color rgb="FF0070C0"/>
      </right>
      <top style="thin">
        <color rgb="FF0070C0"/>
      </top>
      <bottom/>
      <diagonal/>
    </border>
    <border>
      <left style="medium">
        <color rgb="FF0070C0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 style="medium">
        <color rgb="FF0070C0"/>
      </right>
      <top/>
      <bottom style="thin">
        <color rgb="FF0070C0"/>
      </bottom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/>
      <top style="double">
        <color rgb="FF0070C0"/>
      </top>
      <bottom style="double">
        <color rgb="FF0070C0"/>
      </bottom>
      <diagonal/>
    </border>
    <border>
      <left/>
      <right/>
      <top style="double">
        <color rgb="FF0070C0"/>
      </top>
      <bottom style="double">
        <color rgb="FF0070C0"/>
      </bottom>
      <diagonal/>
    </border>
    <border>
      <left/>
      <right style="medium">
        <color rgb="FF0070C0"/>
      </right>
      <top style="double">
        <color rgb="FF0070C0"/>
      </top>
      <bottom style="double">
        <color rgb="FF0070C0"/>
      </bottom>
      <diagonal/>
    </border>
    <border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/>
      <top style="medium">
        <color rgb="FFFF0000"/>
      </top>
      <bottom style="thin">
        <color rgb="FFFF0000"/>
      </bottom>
      <diagonal/>
    </border>
    <border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 style="medium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 style="medium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 style="medium">
        <color rgb="FFFF0000"/>
      </right>
      <top style="double">
        <color rgb="FFFF0000"/>
      </top>
      <bottom style="double">
        <color rgb="FFFF0000"/>
      </bottom>
      <diagonal/>
    </border>
    <border>
      <left/>
      <right style="medium">
        <color rgb="FFFF0000"/>
      </right>
      <top style="thin">
        <color rgb="FFFF0000"/>
      </top>
      <bottom/>
      <diagonal/>
    </border>
    <border>
      <left/>
      <right style="medium">
        <color rgb="FFFF0000"/>
      </right>
      <top/>
      <bottom style="thin">
        <color rgb="FFFF0000"/>
      </bottom>
      <diagonal/>
    </border>
    <border>
      <left/>
      <right style="medium">
        <color rgb="FFFF0000"/>
      </right>
      <top/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0172EF"/>
      </left>
      <right/>
      <top style="medium">
        <color rgb="FF0172EF"/>
      </top>
      <bottom/>
      <diagonal/>
    </border>
    <border>
      <left/>
      <right/>
      <top style="medium">
        <color rgb="FF0172EF"/>
      </top>
      <bottom/>
      <diagonal/>
    </border>
    <border>
      <left/>
      <right style="medium">
        <color rgb="FF0172EF"/>
      </right>
      <top style="medium">
        <color rgb="FF0172EF"/>
      </top>
      <bottom/>
      <diagonal/>
    </border>
    <border>
      <left/>
      <right style="medium">
        <color rgb="FF0172EF"/>
      </right>
      <top/>
      <bottom style="thin">
        <color rgb="FF0070C0"/>
      </bottom>
      <diagonal/>
    </border>
    <border>
      <left/>
      <right style="medium">
        <color rgb="FF0172EF"/>
      </right>
      <top style="thin">
        <color rgb="FF0070C0"/>
      </top>
      <bottom style="thin">
        <color rgb="FF0070C0"/>
      </bottom>
      <diagonal/>
    </border>
    <border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>
      <left/>
      <right/>
      <top style="thin">
        <color rgb="FFFF0000"/>
      </top>
      <bottom style="medium">
        <color rgb="FFFF0000"/>
      </bottom>
      <diagonal/>
    </border>
    <border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rgb="FF0172EF"/>
      </left>
      <right/>
      <top style="thin">
        <color rgb="FF0172EF"/>
      </top>
      <bottom style="thin">
        <color rgb="FF0172EF"/>
      </bottom>
      <diagonal/>
    </border>
    <border>
      <left/>
      <right/>
      <top style="thin">
        <color rgb="FF0172EF"/>
      </top>
      <bottom style="thin">
        <color rgb="FF0172EF"/>
      </bottom>
      <diagonal/>
    </border>
    <border>
      <left/>
      <right style="medium">
        <color rgb="FF0172EF"/>
      </right>
      <top style="thin">
        <color rgb="FF0172EF"/>
      </top>
      <bottom style="thin">
        <color rgb="FF0172EF"/>
      </bottom>
      <diagonal/>
    </border>
    <border>
      <left style="medium">
        <color rgb="FF0172EF"/>
      </left>
      <right/>
      <top style="thin">
        <color rgb="FF0172EF"/>
      </top>
      <bottom style="medium">
        <color rgb="FF0172EF"/>
      </bottom>
      <diagonal/>
    </border>
    <border>
      <left/>
      <right/>
      <top style="thin">
        <color rgb="FF0172EF"/>
      </top>
      <bottom style="medium">
        <color rgb="FF0172EF"/>
      </bottom>
      <diagonal/>
    </border>
    <border>
      <left/>
      <right style="medium">
        <color rgb="FF0172EF"/>
      </right>
      <top style="thin">
        <color rgb="FF0172EF"/>
      </top>
      <bottom style="medium">
        <color rgb="FF0172EF"/>
      </bottom>
      <diagonal/>
    </border>
    <border>
      <left style="medium">
        <color rgb="FFFF0000"/>
      </left>
      <right/>
      <top style="double">
        <color rgb="FFFF0000"/>
      </top>
      <bottom style="medium">
        <color rgb="FFFF0000"/>
      </bottom>
      <diagonal/>
    </border>
    <border>
      <left/>
      <right/>
      <top style="double">
        <color rgb="FFFF0000"/>
      </top>
      <bottom style="medium">
        <color rgb="FFFF0000"/>
      </bottom>
      <diagonal/>
    </border>
    <border>
      <left/>
      <right style="medium">
        <color rgb="FFFF0000"/>
      </right>
      <top style="double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0172EF"/>
      </left>
      <right/>
      <top/>
      <bottom style="thin">
        <color rgb="FF0070C0"/>
      </bottom>
      <diagonal/>
    </border>
    <border>
      <left style="medium">
        <color rgb="FF0172EF"/>
      </left>
      <right/>
      <top style="thin">
        <color rgb="FF0070C0"/>
      </top>
      <bottom style="thin">
        <color rgb="FF0070C0"/>
      </bottom>
      <diagonal/>
    </border>
    <border>
      <left style="medium">
        <color rgb="FF0172EF"/>
      </left>
      <right/>
      <top style="thin">
        <color rgb="FF0070C0"/>
      </top>
      <bottom style="medium">
        <color rgb="FF0172EF"/>
      </bottom>
      <diagonal/>
    </border>
    <border>
      <left/>
      <right/>
      <top style="thin">
        <color rgb="FF0070C0"/>
      </top>
      <bottom style="medium">
        <color rgb="FF0172EF"/>
      </bottom>
      <diagonal/>
    </border>
    <border>
      <left/>
      <right style="medium">
        <color rgb="FF0172EF"/>
      </right>
      <top style="thin">
        <color rgb="FF0070C0"/>
      </top>
      <bottom style="medium">
        <color rgb="FF0172EF"/>
      </bottom>
      <diagonal/>
    </border>
    <border>
      <left style="medium">
        <color rgb="FF0172EF"/>
      </left>
      <right/>
      <top/>
      <bottom style="thin">
        <color rgb="FF0172EF"/>
      </bottom>
      <diagonal/>
    </border>
    <border>
      <left/>
      <right/>
      <top/>
      <bottom style="thin">
        <color rgb="FF0172EF"/>
      </bottom>
      <diagonal/>
    </border>
    <border>
      <left/>
      <right style="medium">
        <color rgb="FF0172EF"/>
      </right>
      <top/>
      <bottom style="thin">
        <color rgb="FF0172EF"/>
      </bottom>
      <diagonal/>
    </border>
  </borders>
  <cellStyleXfs count="162">
    <xf numFmtId="0" fontId="0" fillId="0" borderId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4" fillId="0" borderId="0"/>
    <xf numFmtId="0" fontId="30" fillId="0" borderId="0"/>
    <xf numFmtId="9" fontId="24" fillId="0" borderId="0" applyFont="0" applyFill="0" applyBorder="0" applyAlignment="0" applyProtection="0"/>
    <xf numFmtId="0" fontId="2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4" fillId="0" borderId="0"/>
    <xf numFmtId="0" fontId="24" fillId="0" borderId="0"/>
    <xf numFmtId="0" fontId="30" fillId="0" borderId="0"/>
    <xf numFmtId="0" fontId="30" fillId="0" borderId="0"/>
    <xf numFmtId="0" fontId="24" fillId="0" borderId="0"/>
    <xf numFmtId="0" fontId="24" fillId="0" borderId="0"/>
    <xf numFmtId="0" fontId="30" fillId="0" borderId="0"/>
    <xf numFmtId="0" fontId="24" fillId="0" borderId="0"/>
    <xf numFmtId="9" fontId="2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2" fillId="0" borderId="0"/>
    <xf numFmtId="0" fontId="21" fillId="0" borderId="0"/>
    <xf numFmtId="0" fontId="31" fillId="0" borderId="0"/>
    <xf numFmtId="0" fontId="20" fillId="0" borderId="0"/>
    <xf numFmtId="9" fontId="31" fillId="0" borderId="0" applyFont="0" applyFill="0" applyBorder="0" applyAlignment="0" applyProtection="0"/>
    <xf numFmtId="0" fontId="19" fillId="0" borderId="0"/>
    <xf numFmtId="0" fontId="18" fillId="0" borderId="0"/>
    <xf numFmtId="0" fontId="17" fillId="0" borderId="0"/>
    <xf numFmtId="0" fontId="24" fillId="0" borderId="0"/>
    <xf numFmtId="0" fontId="17" fillId="0" borderId="0"/>
    <xf numFmtId="0" fontId="32" fillId="0" borderId="0"/>
    <xf numFmtId="0" fontId="16" fillId="0" borderId="0"/>
    <xf numFmtId="9" fontId="32" fillId="0" borderId="0" applyFont="0" applyFill="0" applyBorder="0" applyAlignment="0" applyProtection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2" fillId="0" borderId="0"/>
    <xf numFmtId="0" fontId="24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3" fillId="0" borderId="0"/>
    <xf numFmtId="0" fontId="36" fillId="0" borderId="0"/>
    <xf numFmtId="9" fontId="37" fillId="0" borderId="0" applyFont="0" applyFill="0" applyBorder="0" applyAlignment="0" applyProtection="0"/>
    <xf numFmtId="0" fontId="3" fillId="0" borderId="0"/>
  </cellStyleXfs>
  <cellXfs count="228">
    <xf numFmtId="0" fontId="0" fillId="0" borderId="0" xfId="0"/>
    <xf numFmtId="0" fontId="24" fillId="0" borderId="0" xfId="97"/>
    <xf numFmtId="0" fontId="23" fillId="0" borderId="0" xfId="97" applyFont="1"/>
    <xf numFmtId="0" fontId="24" fillId="0" borderId="0" xfId="97" applyFont="1"/>
    <xf numFmtId="0" fontId="24" fillId="0" borderId="0" xfId="97" applyAlignment="1">
      <alignment horizontal="right"/>
    </xf>
    <xf numFmtId="0" fontId="24" fillId="0" borderId="0" xfId="97" applyFill="1"/>
    <xf numFmtId="0" fontId="24" fillId="0" borderId="0" xfId="97" applyFill="1" applyAlignment="1">
      <alignment horizontal="right"/>
    </xf>
    <xf numFmtId="0" fontId="29" fillId="0" borderId="4" xfId="97" applyFont="1" applyFill="1" applyBorder="1"/>
    <xf numFmtId="0" fontId="23" fillId="0" borderId="5" xfId="97" applyFont="1" applyFill="1" applyBorder="1" applyAlignment="1">
      <alignment horizontal="center"/>
    </xf>
    <xf numFmtId="0" fontId="23" fillId="0" borderId="6" xfId="97" applyFont="1" applyFill="1" applyBorder="1" applyAlignment="1">
      <alignment horizontal="center"/>
    </xf>
    <xf numFmtId="0" fontId="0" fillId="0" borderId="4" xfId="0" applyBorder="1"/>
    <xf numFmtId="46" fontId="14" fillId="0" borderId="5" xfId="145" applyNumberFormat="1" applyFill="1" applyBorder="1" applyAlignment="1">
      <alignment horizontal="center"/>
    </xf>
    <xf numFmtId="10" fontId="27" fillId="0" borderId="5" xfId="99" applyNumberFormat="1" applyFont="1" applyBorder="1" applyAlignment="1">
      <alignment horizontal="center"/>
    </xf>
    <xf numFmtId="46" fontId="27" fillId="0" borderId="5" xfId="97" applyNumberFormat="1" applyFont="1" applyBorder="1" applyAlignment="1">
      <alignment horizontal="center"/>
    </xf>
    <xf numFmtId="10" fontId="27" fillId="0" borderId="6" xfId="99" applyNumberFormat="1" applyFont="1" applyBorder="1" applyAlignment="1">
      <alignment horizontal="center"/>
    </xf>
    <xf numFmtId="46" fontId="14" fillId="2" borderId="5" xfId="145" applyNumberFormat="1" applyFill="1" applyBorder="1" applyAlignment="1">
      <alignment horizontal="center"/>
    </xf>
    <xf numFmtId="0" fontId="23" fillId="0" borderId="5" xfId="97" applyFont="1" applyBorder="1" applyAlignment="1">
      <alignment horizontal="center"/>
    </xf>
    <xf numFmtId="0" fontId="23" fillId="0" borderId="6" xfId="97" applyFont="1" applyBorder="1" applyAlignment="1">
      <alignment horizontal="center"/>
    </xf>
    <xf numFmtId="0" fontId="27" fillId="0" borderId="4" xfId="97" applyFont="1" applyFill="1" applyBorder="1" applyAlignment="1">
      <alignment horizontal="left"/>
    </xf>
    <xf numFmtId="10" fontId="27" fillId="0" borderId="5" xfId="97" applyNumberFormat="1" applyFont="1" applyBorder="1" applyAlignment="1">
      <alignment horizontal="center"/>
    </xf>
    <xf numFmtId="46" fontId="14" fillId="0" borderId="11" xfId="145" applyNumberFormat="1" applyFill="1" applyBorder="1" applyAlignment="1">
      <alignment horizontal="center"/>
    </xf>
    <xf numFmtId="10" fontId="27" fillId="0" borderId="11" xfId="99" applyNumberFormat="1" applyFont="1" applyBorder="1" applyAlignment="1">
      <alignment horizontal="center"/>
    </xf>
    <xf numFmtId="10" fontId="27" fillId="0" borderId="12" xfId="99" applyNumberFormat="1" applyFont="1" applyBorder="1" applyAlignment="1">
      <alignment horizontal="center"/>
    </xf>
    <xf numFmtId="0" fontId="27" fillId="0" borderId="10" xfId="97" applyFont="1" applyFill="1" applyBorder="1" applyAlignment="1">
      <alignment horizontal="left"/>
    </xf>
    <xf numFmtId="10" fontId="27" fillId="0" borderId="11" xfId="97" applyNumberFormat="1" applyFont="1" applyBorder="1" applyAlignment="1">
      <alignment horizontal="center"/>
    </xf>
    <xf numFmtId="0" fontId="24" fillId="0" borderId="13" xfId="97" applyFill="1" applyBorder="1" applyAlignment="1"/>
    <xf numFmtId="0" fontId="24" fillId="0" borderId="14" xfId="97" applyFill="1" applyBorder="1" applyAlignment="1"/>
    <xf numFmtId="0" fontId="24" fillId="0" borderId="15" xfId="97" applyFill="1" applyBorder="1" applyAlignment="1"/>
    <xf numFmtId="0" fontId="27" fillId="0" borderId="16" xfId="97" applyFont="1" applyFill="1" applyBorder="1" applyAlignment="1"/>
    <xf numFmtId="0" fontId="27" fillId="0" borderId="0" xfId="97" applyFont="1" applyFill="1" applyBorder="1" applyAlignment="1"/>
    <xf numFmtId="0" fontId="27" fillId="0" borderId="17" xfId="97" applyFont="1" applyFill="1" applyBorder="1" applyAlignment="1"/>
    <xf numFmtId="0" fontId="28" fillId="0" borderId="21" xfId="97" applyFont="1" applyFill="1" applyBorder="1" applyAlignment="1">
      <alignment horizontal="left"/>
    </xf>
    <xf numFmtId="46" fontId="28" fillId="0" borderId="22" xfId="97" applyNumberFormat="1" applyFont="1" applyFill="1" applyBorder="1" applyAlignment="1">
      <alignment horizontal="center"/>
    </xf>
    <xf numFmtId="10" fontId="28" fillId="0" borderId="22" xfId="97" applyNumberFormat="1" applyFont="1" applyFill="1" applyBorder="1" applyAlignment="1">
      <alignment horizontal="center"/>
    </xf>
    <xf numFmtId="10" fontId="28" fillId="0" borderId="23" xfId="97" applyNumberFormat="1" applyFont="1" applyFill="1" applyBorder="1" applyAlignment="1">
      <alignment horizontal="center"/>
    </xf>
    <xf numFmtId="46" fontId="28" fillId="0" borderId="22" xfId="97" applyNumberFormat="1" applyFont="1" applyBorder="1" applyAlignment="1">
      <alignment horizontal="center"/>
    </xf>
    <xf numFmtId="10" fontId="28" fillId="0" borderId="22" xfId="99" applyNumberFormat="1" applyFont="1" applyBorder="1" applyAlignment="1">
      <alignment horizontal="center"/>
    </xf>
    <xf numFmtId="164" fontId="28" fillId="0" borderId="22" xfId="99" applyNumberFormat="1" applyFont="1" applyBorder="1" applyAlignment="1">
      <alignment horizontal="center"/>
    </xf>
    <xf numFmtId="10" fontId="28" fillId="0" borderId="23" xfId="99" applyNumberFormat="1" applyFont="1" applyBorder="1" applyAlignment="1">
      <alignment horizontal="center"/>
    </xf>
    <xf numFmtId="0" fontId="35" fillId="3" borderId="13" xfId="97" applyFont="1" applyFill="1" applyBorder="1"/>
    <xf numFmtId="0" fontId="29" fillId="0" borderId="27" xfId="97" applyFont="1" applyFill="1" applyBorder="1"/>
    <xf numFmtId="0" fontId="23" fillId="0" borderId="28" xfId="97" applyFont="1" applyFill="1" applyBorder="1" applyAlignment="1">
      <alignment horizontal="center"/>
    </xf>
    <xf numFmtId="0" fontId="23" fillId="0" borderId="29" xfId="97" applyFont="1" applyFill="1" applyBorder="1" applyAlignment="1">
      <alignment horizontal="center"/>
    </xf>
    <xf numFmtId="0" fontId="0" fillId="0" borderId="27" xfId="0" applyBorder="1"/>
    <xf numFmtId="46" fontId="14" fillId="0" borderId="28" xfId="145" applyNumberFormat="1" applyFill="1" applyBorder="1" applyAlignment="1">
      <alignment horizontal="center"/>
    </xf>
    <xf numFmtId="10" fontId="27" fillId="0" borderId="28" xfId="99" applyNumberFormat="1" applyFont="1" applyBorder="1" applyAlignment="1">
      <alignment horizontal="center"/>
    </xf>
    <xf numFmtId="46" fontId="27" fillId="0" borderId="28" xfId="97" applyNumberFormat="1" applyFont="1" applyBorder="1" applyAlignment="1">
      <alignment horizontal="center"/>
    </xf>
    <xf numFmtId="10" fontId="27" fillId="0" borderId="29" xfId="99" applyNumberFormat="1" applyFont="1" applyBorder="1" applyAlignment="1">
      <alignment horizontal="center"/>
    </xf>
    <xf numFmtId="0" fontId="23" fillId="0" borderId="28" xfId="97" applyFont="1" applyBorder="1" applyAlignment="1">
      <alignment horizontal="center"/>
    </xf>
    <xf numFmtId="0" fontId="23" fillId="0" borderId="29" xfId="97" applyFont="1" applyBorder="1" applyAlignment="1">
      <alignment horizontal="center"/>
    </xf>
    <xf numFmtId="0" fontId="27" fillId="0" borderId="27" xfId="97" applyFont="1" applyFill="1" applyBorder="1" applyAlignment="1">
      <alignment horizontal="left"/>
    </xf>
    <xf numFmtId="10" fontId="27" fillId="0" borderId="28" xfId="97" applyNumberFormat="1" applyFont="1" applyBorder="1" applyAlignment="1">
      <alignment horizontal="center"/>
    </xf>
    <xf numFmtId="0" fontId="35" fillId="4" borderId="27" xfId="97" applyFont="1" applyFill="1" applyBorder="1"/>
    <xf numFmtId="46" fontId="14" fillId="0" borderId="31" xfId="145" applyNumberFormat="1" applyFill="1" applyBorder="1" applyAlignment="1">
      <alignment horizontal="center"/>
    </xf>
    <xf numFmtId="10" fontId="27" fillId="0" borderId="31" xfId="99" applyNumberFormat="1" applyFont="1" applyBorder="1" applyAlignment="1">
      <alignment horizontal="center"/>
    </xf>
    <xf numFmtId="0" fontId="27" fillId="0" borderId="30" xfId="97" applyFont="1" applyFill="1" applyBorder="1" applyAlignment="1">
      <alignment horizontal="left"/>
    </xf>
    <xf numFmtId="10" fontId="27" fillId="0" borderId="31" xfId="97" applyNumberFormat="1" applyFont="1" applyBorder="1" applyAlignment="1">
      <alignment horizontal="center"/>
    </xf>
    <xf numFmtId="0" fontId="24" fillId="0" borderId="32" xfId="97" applyFill="1" applyBorder="1" applyAlignment="1"/>
    <xf numFmtId="0" fontId="24" fillId="0" borderId="33" xfId="97" applyFill="1" applyBorder="1" applyAlignment="1"/>
    <xf numFmtId="0" fontId="27" fillId="0" borderId="34" xfId="97" applyFont="1" applyFill="1" applyBorder="1" applyAlignment="1"/>
    <xf numFmtId="0" fontId="28" fillId="0" borderId="37" xfId="97" applyFont="1" applyFill="1" applyBorder="1" applyAlignment="1">
      <alignment horizontal="left"/>
    </xf>
    <xf numFmtId="46" fontId="28" fillId="0" borderId="38" xfId="97" applyNumberFormat="1" applyFont="1" applyFill="1" applyBorder="1" applyAlignment="1">
      <alignment horizontal="center"/>
    </xf>
    <xf numFmtId="10" fontId="28" fillId="0" borderId="38" xfId="97" applyNumberFormat="1" applyFont="1" applyFill="1" applyBorder="1" applyAlignment="1">
      <alignment horizontal="center"/>
    </xf>
    <xf numFmtId="10" fontId="28" fillId="0" borderId="39" xfId="97" applyNumberFormat="1" applyFont="1" applyFill="1" applyBorder="1" applyAlignment="1">
      <alignment horizontal="center"/>
    </xf>
    <xf numFmtId="46" fontId="28" fillId="0" borderId="38" xfId="97" applyNumberFormat="1" applyFont="1" applyBorder="1" applyAlignment="1">
      <alignment horizontal="center"/>
    </xf>
    <xf numFmtId="10" fontId="28" fillId="0" borderId="38" xfId="99" applyNumberFormat="1" applyFont="1" applyBorder="1" applyAlignment="1">
      <alignment horizontal="center"/>
    </xf>
    <xf numFmtId="10" fontId="28" fillId="0" borderId="39" xfId="99" applyNumberFormat="1" applyFont="1" applyBorder="1" applyAlignment="1">
      <alignment horizontal="center"/>
    </xf>
    <xf numFmtId="10" fontId="27" fillId="0" borderId="40" xfId="99" applyNumberFormat="1" applyFont="1" applyBorder="1" applyAlignment="1">
      <alignment horizontal="center"/>
    </xf>
    <xf numFmtId="0" fontId="24" fillId="0" borderId="41" xfId="97" applyFill="1" applyBorder="1" applyAlignment="1"/>
    <xf numFmtId="0" fontId="27" fillId="0" borderId="42" xfId="97" applyFont="1" applyFill="1" applyBorder="1" applyAlignment="1"/>
    <xf numFmtId="46" fontId="27" fillId="0" borderId="31" xfId="97" applyNumberFormat="1" applyFont="1" applyBorder="1" applyAlignment="1">
      <alignment horizontal="center"/>
    </xf>
    <xf numFmtId="164" fontId="28" fillId="0" borderId="38" xfId="99" applyNumberFormat="1" applyFont="1" applyBorder="1" applyAlignment="1">
      <alignment horizontal="center"/>
    </xf>
    <xf numFmtId="0" fontId="36" fillId="0" borderId="0" xfId="159"/>
    <xf numFmtId="10" fontId="36" fillId="0" borderId="0" xfId="159" applyNumberFormat="1"/>
    <xf numFmtId="0" fontId="23" fillId="0" borderId="48" xfId="97" applyFont="1" applyFill="1" applyBorder="1" applyAlignment="1">
      <alignment horizontal="center"/>
    </xf>
    <xf numFmtId="0" fontId="24" fillId="0" borderId="0" xfId="97" applyAlignment="1">
      <alignment vertical="center"/>
    </xf>
    <xf numFmtId="0" fontId="39" fillId="0" borderId="0" xfId="97" applyFont="1" applyAlignment="1">
      <alignment vertical="center"/>
    </xf>
    <xf numFmtId="0" fontId="40" fillId="0" borderId="4" xfId="97" applyFont="1" applyFill="1" applyBorder="1" applyAlignment="1">
      <alignment vertical="center"/>
    </xf>
    <xf numFmtId="0" fontId="41" fillId="0" borderId="5" xfId="97" applyFont="1" applyFill="1" applyBorder="1" applyAlignment="1">
      <alignment horizontal="center" vertical="center"/>
    </xf>
    <xf numFmtId="0" fontId="41" fillId="0" borderId="48" xfId="97" applyFont="1" applyFill="1" applyBorder="1" applyAlignment="1">
      <alignment horizontal="center" vertical="center"/>
    </xf>
    <xf numFmtId="0" fontId="39" fillId="0" borderId="4" xfId="0" applyFont="1" applyBorder="1" applyAlignment="1">
      <alignment vertical="center"/>
    </xf>
    <xf numFmtId="164" fontId="39" fillId="0" borderId="5" xfId="0" applyNumberFormat="1" applyFont="1" applyBorder="1" applyAlignment="1">
      <alignment horizontal="center" vertical="center"/>
    </xf>
    <xf numFmtId="10" fontId="39" fillId="0" borderId="6" xfId="0" applyNumberFormat="1" applyFont="1" applyBorder="1" applyAlignment="1">
      <alignment horizontal="center" vertical="center"/>
    </xf>
    <xf numFmtId="0" fontId="39" fillId="0" borderId="7" xfId="0" applyFont="1" applyBorder="1" applyAlignment="1">
      <alignment vertical="center"/>
    </xf>
    <xf numFmtId="164" fontId="39" fillId="0" borderId="8" xfId="0" applyNumberFormat="1" applyFont="1" applyBorder="1" applyAlignment="1">
      <alignment horizontal="center" vertical="center"/>
    </xf>
    <xf numFmtId="10" fontId="39" fillId="0" borderId="9" xfId="0" applyNumberFormat="1" applyFont="1" applyBorder="1" applyAlignment="1">
      <alignment horizontal="center" vertical="center"/>
    </xf>
    <xf numFmtId="0" fontId="41" fillId="0" borderId="4" xfId="0" applyFont="1" applyBorder="1" applyAlignment="1">
      <alignment vertical="center"/>
    </xf>
    <xf numFmtId="164" fontId="41" fillId="0" borderId="5" xfId="0" applyNumberFormat="1" applyFont="1" applyBorder="1" applyAlignment="1">
      <alignment horizontal="center" vertical="center"/>
    </xf>
    <xf numFmtId="10" fontId="41" fillId="0" borderId="6" xfId="0" applyNumberFormat="1" applyFont="1" applyBorder="1" applyAlignment="1">
      <alignment horizontal="center" vertical="center"/>
    </xf>
    <xf numFmtId="0" fontId="29" fillId="0" borderId="27" xfId="97" applyFont="1" applyFill="1" applyBorder="1" applyAlignment="1">
      <alignment vertical="center"/>
    </xf>
    <xf numFmtId="0" fontId="23" fillId="0" borderId="28" xfId="97" applyFont="1" applyFill="1" applyBorder="1" applyAlignment="1">
      <alignment horizontal="center" vertical="center"/>
    </xf>
    <xf numFmtId="0" fontId="23" fillId="0" borderId="29" xfId="97" applyFont="1" applyFill="1" applyBorder="1" applyAlignment="1">
      <alignment horizontal="center" vertical="center"/>
    </xf>
    <xf numFmtId="0" fontId="0" fillId="0" borderId="49" xfId="0" applyBorder="1" applyAlignment="1">
      <alignment vertical="center"/>
    </xf>
    <xf numFmtId="0" fontId="40" fillId="0" borderId="27" xfId="97" applyFont="1" applyFill="1" applyBorder="1" applyAlignment="1">
      <alignment vertical="center"/>
    </xf>
    <xf numFmtId="0" fontId="41" fillId="0" borderId="28" xfId="97" applyFont="1" applyFill="1" applyBorder="1" applyAlignment="1">
      <alignment horizontal="center" vertical="center"/>
    </xf>
    <xf numFmtId="0" fontId="41" fillId="0" borderId="29" xfId="97" applyFont="1" applyFill="1" applyBorder="1" applyAlignment="1">
      <alignment horizontal="center" vertical="center"/>
    </xf>
    <xf numFmtId="0" fontId="39" fillId="0" borderId="27" xfId="0" applyFont="1" applyBorder="1" applyAlignment="1">
      <alignment vertical="center"/>
    </xf>
    <xf numFmtId="164" fontId="39" fillId="0" borderId="28" xfId="0" applyNumberFormat="1" applyFont="1" applyBorder="1" applyAlignment="1">
      <alignment horizontal="center" vertical="center"/>
    </xf>
    <xf numFmtId="10" fontId="39" fillId="0" borderId="29" xfId="160" applyNumberFormat="1" applyFont="1" applyBorder="1" applyAlignment="1">
      <alignment horizontal="center" vertical="center"/>
    </xf>
    <xf numFmtId="0" fontId="39" fillId="0" borderId="49" xfId="0" applyFont="1" applyBorder="1" applyAlignment="1">
      <alignment vertical="center"/>
    </xf>
    <xf numFmtId="164" fontId="39" fillId="0" borderId="50" xfId="0" applyNumberFormat="1" applyFont="1" applyBorder="1" applyAlignment="1">
      <alignment horizontal="center" vertical="center"/>
    </xf>
    <xf numFmtId="10" fontId="39" fillId="0" borderId="51" xfId="160" applyNumberFormat="1" applyFont="1" applyBorder="1" applyAlignment="1">
      <alignment horizontal="center" vertical="center"/>
    </xf>
    <xf numFmtId="0" fontId="0" fillId="0" borderId="50" xfId="0" applyBorder="1" applyAlignment="1">
      <alignment vertical="center"/>
    </xf>
    <xf numFmtId="0" fontId="0" fillId="0" borderId="51" xfId="0" applyBorder="1" applyAlignment="1">
      <alignment vertical="center"/>
    </xf>
    <xf numFmtId="0" fontId="39" fillId="0" borderId="50" xfId="0" applyFont="1" applyBorder="1" applyAlignment="1">
      <alignment vertical="center"/>
    </xf>
    <xf numFmtId="0" fontId="39" fillId="0" borderId="51" xfId="0" applyFont="1" applyBorder="1" applyAlignment="1">
      <alignment vertical="center"/>
    </xf>
    <xf numFmtId="10" fontId="39" fillId="0" borderId="6" xfId="160" applyNumberFormat="1" applyFont="1" applyBorder="1" applyAlignment="1">
      <alignment horizontal="center" vertical="center"/>
    </xf>
    <xf numFmtId="10" fontId="39" fillId="0" borderId="9" xfId="160" applyNumberFormat="1" applyFont="1" applyBorder="1" applyAlignment="1">
      <alignment horizontal="center" vertical="center"/>
    </xf>
    <xf numFmtId="0" fontId="40" fillId="0" borderId="4" xfId="97" applyFont="1" applyFill="1" applyBorder="1"/>
    <xf numFmtId="0" fontId="41" fillId="0" borderId="5" xfId="97" applyFont="1" applyFill="1" applyBorder="1" applyAlignment="1">
      <alignment horizontal="center"/>
    </xf>
    <xf numFmtId="0" fontId="41" fillId="0" borderId="48" xfId="97" applyFont="1" applyFill="1" applyBorder="1" applyAlignment="1">
      <alignment horizontal="center"/>
    </xf>
    <xf numFmtId="0" fontId="39" fillId="0" borderId="7" xfId="97" applyFont="1" applyBorder="1" applyAlignment="1">
      <alignment vertical="center"/>
    </xf>
    <xf numFmtId="164" fontId="39" fillId="0" borderId="8" xfId="97" applyNumberFormat="1" applyFont="1" applyBorder="1" applyAlignment="1">
      <alignment horizontal="center" vertical="center"/>
    </xf>
    <xf numFmtId="0" fontId="40" fillId="0" borderId="52" xfId="97" applyFont="1" applyFill="1" applyBorder="1" applyAlignment="1">
      <alignment vertical="center"/>
    </xf>
    <xf numFmtId="0" fontId="41" fillId="0" borderId="53" xfId="97" applyFont="1" applyFill="1" applyBorder="1" applyAlignment="1">
      <alignment horizontal="center" vertical="center"/>
    </xf>
    <xf numFmtId="0" fontId="41" fillId="0" borderId="54" xfId="97" applyFont="1" applyFill="1" applyBorder="1" applyAlignment="1">
      <alignment horizontal="center" vertical="center"/>
    </xf>
    <xf numFmtId="0" fontId="39" fillId="0" borderId="52" xfId="0" applyFont="1" applyBorder="1" applyAlignment="1">
      <alignment vertical="center"/>
    </xf>
    <xf numFmtId="164" fontId="39" fillId="0" borderId="53" xfId="0" applyNumberFormat="1" applyFont="1" applyBorder="1" applyAlignment="1">
      <alignment horizontal="center" vertical="center"/>
    </xf>
    <xf numFmtId="10" fontId="39" fillId="0" borderId="54" xfId="160" applyNumberFormat="1" applyFont="1" applyBorder="1" applyAlignment="1">
      <alignment horizontal="center" vertical="center"/>
    </xf>
    <xf numFmtId="10" fontId="39" fillId="0" borderId="57" xfId="160" applyNumberFormat="1" applyFont="1" applyBorder="1" applyAlignment="1">
      <alignment horizontal="center" vertical="center"/>
    </xf>
    <xf numFmtId="0" fontId="39" fillId="0" borderId="55" xfId="0" applyFont="1" applyBorder="1" applyAlignment="1">
      <alignment vertical="center"/>
    </xf>
    <xf numFmtId="164" fontId="39" fillId="0" borderId="56" xfId="0" applyNumberFormat="1" applyFont="1" applyBorder="1" applyAlignment="1">
      <alignment horizontal="center" vertical="center"/>
    </xf>
    <xf numFmtId="0" fontId="39" fillId="0" borderId="35" xfId="0" applyFont="1" applyBorder="1" applyAlignment="1">
      <alignment vertical="center"/>
    </xf>
    <xf numFmtId="164" fontId="39" fillId="0" borderId="36" xfId="0" applyNumberFormat="1" applyFont="1" applyBorder="1" applyAlignment="1">
      <alignment horizontal="center" vertical="center"/>
    </xf>
    <xf numFmtId="10" fontId="39" fillId="0" borderId="43" xfId="160" applyNumberFormat="1" applyFont="1" applyBorder="1" applyAlignment="1">
      <alignment horizontal="center" vertical="center"/>
    </xf>
    <xf numFmtId="0" fontId="29" fillId="0" borderId="28" xfId="97" applyFont="1" applyFill="1" applyBorder="1" applyAlignment="1">
      <alignment horizontal="center"/>
    </xf>
    <xf numFmtId="0" fontId="24" fillId="0" borderId="0" xfId="97" applyAlignment="1">
      <alignment horizontal="center"/>
    </xf>
    <xf numFmtId="164" fontId="0" fillId="0" borderId="28" xfId="0" applyNumberFormat="1" applyBorder="1" applyAlignment="1">
      <alignment horizontal="center"/>
    </xf>
    <xf numFmtId="164" fontId="28" fillId="0" borderId="38" xfId="97" applyNumberFormat="1" applyFont="1" applyFill="1" applyBorder="1" applyAlignment="1">
      <alignment horizontal="center"/>
    </xf>
    <xf numFmtId="164" fontId="27" fillId="0" borderId="28" xfId="97" applyNumberFormat="1" applyFont="1" applyFill="1" applyBorder="1" applyAlignment="1">
      <alignment horizontal="center"/>
    </xf>
    <xf numFmtId="164" fontId="14" fillId="0" borderId="28" xfId="145" applyNumberFormat="1" applyFill="1" applyBorder="1" applyAlignment="1">
      <alignment horizontal="center"/>
    </xf>
    <xf numFmtId="164" fontId="27" fillId="0" borderId="28" xfId="97" applyNumberFormat="1" applyFont="1" applyBorder="1" applyAlignment="1">
      <alignment horizontal="center"/>
    </xf>
    <xf numFmtId="164" fontId="27" fillId="0" borderId="29" xfId="99" applyNumberFormat="1" applyFont="1" applyBorder="1" applyAlignment="1">
      <alignment horizontal="center"/>
    </xf>
    <xf numFmtId="164" fontId="27" fillId="0" borderId="31" xfId="97" applyNumberFormat="1" applyFont="1" applyFill="1" applyBorder="1" applyAlignment="1">
      <alignment horizontal="center"/>
    </xf>
    <xf numFmtId="164" fontId="14" fillId="0" borderId="31" xfId="145" applyNumberFormat="1" applyFill="1" applyBorder="1" applyAlignment="1">
      <alignment horizontal="center"/>
    </xf>
    <xf numFmtId="164" fontId="27" fillId="0" borderId="31" xfId="97" applyNumberFormat="1" applyFont="1" applyBorder="1" applyAlignment="1">
      <alignment horizontal="center"/>
    </xf>
    <xf numFmtId="164" fontId="27" fillId="0" borderId="40" xfId="99" applyNumberFormat="1" applyFont="1" applyBorder="1" applyAlignment="1">
      <alignment horizontal="center"/>
    </xf>
    <xf numFmtId="164" fontId="28" fillId="0" borderId="39" xfId="97" applyNumberFormat="1" applyFont="1" applyFill="1" applyBorder="1" applyAlignment="1">
      <alignment horizontal="center"/>
    </xf>
    <xf numFmtId="164" fontId="28" fillId="0" borderId="38" xfId="97" applyNumberFormat="1" applyFont="1" applyBorder="1" applyAlignment="1">
      <alignment horizontal="center"/>
    </xf>
    <xf numFmtId="164" fontId="28" fillId="0" borderId="39" xfId="99" applyNumberFormat="1" applyFont="1" applyBorder="1" applyAlignment="1">
      <alignment horizontal="center"/>
    </xf>
    <xf numFmtId="0" fontId="29" fillId="0" borderId="27" xfId="97" applyFont="1" applyFill="1" applyBorder="1" applyAlignment="1"/>
    <xf numFmtId="164" fontId="27" fillId="0" borderId="28" xfId="99" applyNumberFormat="1" applyFont="1" applyBorder="1" applyAlignment="1">
      <alignment horizontal="center"/>
    </xf>
    <xf numFmtId="0" fontId="24" fillId="0" borderId="27" xfId="0" applyFont="1" applyBorder="1"/>
    <xf numFmtId="0" fontId="0" fillId="0" borderId="0" xfId="97" applyFont="1" applyBorder="1" applyAlignment="1">
      <alignment horizontal="left" vertical="top" wrapText="1"/>
    </xf>
    <xf numFmtId="0" fontId="24" fillId="0" borderId="0" xfId="97" applyBorder="1" applyAlignment="1">
      <alignment horizontal="left" vertical="top" wrapText="1"/>
    </xf>
    <xf numFmtId="0" fontId="24" fillId="0" borderId="4" xfId="0" applyFont="1" applyBorder="1"/>
    <xf numFmtId="164" fontId="27" fillId="0" borderId="0" xfId="97" applyNumberFormat="1" applyFont="1" applyFill="1" applyBorder="1" applyAlignment="1"/>
    <xf numFmtId="0" fontId="28" fillId="0" borderId="38" xfId="97" applyFont="1" applyFill="1" applyBorder="1" applyAlignment="1">
      <alignment horizontal="center"/>
    </xf>
    <xf numFmtId="0" fontId="27" fillId="0" borderId="28" xfId="97" applyFont="1" applyFill="1" applyBorder="1" applyAlignment="1">
      <alignment horizontal="center"/>
    </xf>
    <xf numFmtId="0" fontId="27" fillId="0" borderId="31" xfId="97" applyFont="1" applyFill="1" applyBorder="1" applyAlignment="1">
      <alignment horizontal="center"/>
    </xf>
    <xf numFmtId="0" fontId="27" fillId="0" borderId="0" xfId="97" applyFont="1" applyFill="1" applyBorder="1" applyAlignment="1">
      <alignment horizontal="center"/>
    </xf>
    <xf numFmtId="164" fontId="27" fillId="0" borderId="0" xfId="97" applyNumberFormat="1" applyFont="1" applyFill="1" applyBorder="1" applyAlignment="1">
      <alignment horizontal="center"/>
    </xf>
    <xf numFmtId="9" fontId="28" fillId="0" borderId="38" xfId="97" applyNumberFormat="1" applyFont="1" applyFill="1" applyBorder="1" applyAlignment="1">
      <alignment horizontal="center"/>
    </xf>
    <xf numFmtId="9" fontId="27" fillId="0" borderId="28" xfId="99" applyNumberFormat="1" applyFont="1" applyBorder="1" applyAlignment="1">
      <alignment horizontal="center"/>
    </xf>
    <xf numFmtId="9" fontId="27" fillId="0" borderId="29" xfId="99" applyNumberFormat="1" applyFont="1" applyBorder="1" applyAlignment="1">
      <alignment horizontal="center"/>
    </xf>
    <xf numFmtId="0" fontId="0" fillId="0" borderId="28" xfId="0" applyBorder="1" applyAlignment="1">
      <alignment horizontal="center"/>
    </xf>
    <xf numFmtId="9" fontId="0" fillId="0" borderId="28" xfId="0" applyNumberFormat="1" applyBorder="1" applyAlignment="1">
      <alignment horizontal="center"/>
    </xf>
    <xf numFmtId="10" fontId="0" fillId="0" borderId="28" xfId="0" applyNumberFormat="1" applyBorder="1" applyAlignment="1">
      <alignment horizontal="center"/>
    </xf>
    <xf numFmtId="10" fontId="27" fillId="0" borderId="28" xfId="97" applyNumberFormat="1" applyFont="1" applyFill="1" applyBorder="1" applyAlignment="1">
      <alignment horizontal="center"/>
    </xf>
    <xf numFmtId="10" fontId="27" fillId="0" borderId="0" xfId="97" applyNumberFormat="1" applyFont="1" applyFill="1" applyBorder="1" applyAlignment="1">
      <alignment horizontal="center"/>
    </xf>
    <xf numFmtId="0" fontId="27" fillId="0" borderId="42" xfId="97" applyFont="1" applyFill="1" applyBorder="1" applyAlignment="1">
      <alignment horizontal="center"/>
    </xf>
    <xf numFmtId="10" fontId="27" fillId="0" borderId="0" xfId="97" applyNumberFormat="1" applyFont="1" applyFill="1" applyBorder="1" applyAlignment="1"/>
    <xf numFmtId="10" fontId="0" fillId="0" borderId="28" xfId="160" applyNumberFormat="1" applyFont="1" applyBorder="1" applyAlignment="1">
      <alignment horizontal="center"/>
    </xf>
    <xf numFmtId="10" fontId="28" fillId="0" borderId="38" xfId="160" applyNumberFormat="1" applyFont="1" applyFill="1" applyBorder="1" applyAlignment="1">
      <alignment horizontal="center"/>
    </xf>
    <xf numFmtId="10" fontId="27" fillId="0" borderId="28" xfId="160" applyNumberFormat="1" applyFont="1" applyFill="1" applyBorder="1" applyAlignment="1">
      <alignment horizontal="center"/>
    </xf>
    <xf numFmtId="10" fontId="27" fillId="0" borderId="0" xfId="160" applyNumberFormat="1" applyFont="1" applyFill="1" applyBorder="1" applyAlignment="1">
      <alignment horizontal="center"/>
    </xf>
    <xf numFmtId="10" fontId="29" fillId="0" borderId="28" xfId="160" applyNumberFormat="1" applyFont="1" applyFill="1" applyBorder="1" applyAlignment="1">
      <alignment horizontal="center"/>
    </xf>
    <xf numFmtId="10" fontId="27" fillId="0" borderId="31" xfId="97" applyNumberFormat="1" applyFont="1" applyFill="1" applyBorder="1" applyAlignment="1">
      <alignment horizontal="center"/>
    </xf>
    <xf numFmtId="10" fontId="27" fillId="0" borderId="42" xfId="97" applyNumberFormat="1" applyFont="1" applyFill="1" applyBorder="1" applyAlignment="1">
      <alignment horizontal="center"/>
    </xf>
    <xf numFmtId="164" fontId="24" fillId="0" borderId="28" xfId="0" applyNumberFormat="1" applyFont="1" applyBorder="1" applyAlignment="1">
      <alignment horizontal="center"/>
    </xf>
    <xf numFmtId="0" fontId="34" fillId="4" borderId="28" xfId="97" applyFont="1" applyFill="1" applyBorder="1" applyAlignment="1">
      <alignment horizontal="center"/>
    </xf>
    <xf numFmtId="0" fontId="34" fillId="4" borderId="29" xfId="97" applyFont="1" applyFill="1" applyBorder="1" applyAlignment="1">
      <alignment horizontal="center"/>
    </xf>
    <xf numFmtId="0" fontId="40" fillId="0" borderId="65" xfId="97" applyFont="1" applyFill="1" applyBorder="1" applyAlignment="1">
      <alignment vertical="center"/>
    </xf>
    <xf numFmtId="0" fontId="39" fillId="0" borderId="66" xfId="0" applyFont="1" applyBorder="1" applyAlignment="1">
      <alignment vertical="center"/>
    </xf>
    <xf numFmtId="0" fontId="39" fillId="0" borderId="67" xfId="0" applyFont="1" applyBorder="1" applyAlignment="1">
      <alignment vertical="center"/>
    </xf>
    <xf numFmtId="0" fontId="39" fillId="0" borderId="68" xfId="0" applyFont="1" applyBorder="1" applyAlignment="1">
      <alignment vertical="center"/>
    </xf>
    <xf numFmtId="0" fontId="42" fillId="0" borderId="49" xfId="97" applyFont="1" applyFill="1" applyBorder="1" applyAlignment="1">
      <alignment vertical="center"/>
    </xf>
    <xf numFmtId="164" fontId="39" fillId="0" borderId="50" xfId="97" applyNumberFormat="1" applyFont="1" applyFill="1" applyBorder="1" applyAlignment="1">
      <alignment horizontal="center" vertical="center"/>
    </xf>
    <xf numFmtId="10" fontId="39" fillId="0" borderId="51" xfId="97" applyNumberFormat="1" applyFont="1" applyFill="1" applyBorder="1" applyAlignment="1">
      <alignment horizontal="center" vertical="center"/>
    </xf>
    <xf numFmtId="0" fontId="24" fillId="0" borderId="18" xfId="97" applyFont="1" applyFill="1" applyBorder="1" applyAlignment="1">
      <alignment horizontal="left" vertical="top" wrapText="1"/>
    </xf>
    <xf numFmtId="0" fontId="24" fillId="0" borderId="19" xfId="97" applyFont="1" applyFill="1" applyBorder="1" applyAlignment="1">
      <alignment horizontal="left" vertical="top" wrapText="1"/>
    </xf>
    <xf numFmtId="0" fontId="24" fillId="0" borderId="20" xfId="97" applyFont="1" applyFill="1" applyBorder="1" applyAlignment="1">
      <alignment horizontal="left" vertical="top" wrapText="1"/>
    </xf>
    <xf numFmtId="0" fontId="34" fillId="3" borderId="1" xfId="97" applyFont="1" applyFill="1" applyBorder="1" applyAlignment="1">
      <alignment horizontal="center"/>
    </xf>
    <xf numFmtId="0" fontId="34" fillId="3" borderId="2" xfId="97" applyFont="1" applyFill="1" applyBorder="1" applyAlignment="1">
      <alignment horizontal="center"/>
    </xf>
    <xf numFmtId="0" fontId="34" fillId="3" borderId="3" xfId="97" applyFont="1" applyFill="1" applyBorder="1" applyAlignment="1">
      <alignment horizontal="center"/>
    </xf>
    <xf numFmtId="0" fontId="34" fillId="3" borderId="7" xfId="97" applyFont="1" applyFill="1" applyBorder="1" applyAlignment="1">
      <alignment horizontal="center"/>
    </xf>
    <xf numFmtId="0" fontId="34" fillId="3" borderId="8" xfId="97" applyFont="1" applyFill="1" applyBorder="1" applyAlignment="1">
      <alignment horizontal="center"/>
    </xf>
    <xf numFmtId="0" fontId="34" fillId="3" borderId="9" xfId="97" applyFont="1" applyFill="1" applyBorder="1" applyAlignment="1">
      <alignment horizontal="center"/>
    </xf>
    <xf numFmtId="0" fontId="34" fillId="3" borderId="14" xfId="97" applyFont="1" applyFill="1" applyBorder="1" applyAlignment="1">
      <alignment horizontal="center"/>
    </xf>
    <xf numFmtId="0" fontId="34" fillId="3" borderId="15" xfId="97" applyFont="1" applyFill="1" applyBorder="1" applyAlignment="1">
      <alignment horizontal="center"/>
    </xf>
    <xf numFmtId="0" fontId="24" fillId="0" borderId="35" xfId="97" applyFont="1" applyFill="1" applyBorder="1" applyAlignment="1">
      <alignment horizontal="left" vertical="top" wrapText="1"/>
    </xf>
    <xf numFmtId="0" fontId="24" fillId="0" borderId="36" xfId="97" applyFont="1" applyFill="1" applyBorder="1" applyAlignment="1">
      <alignment horizontal="left" vertical="top" wrapText="1"/>
    </xf>
    <xf numFmtId="0" fontId="24" fillId="0" borderId="43" xfId="97" applyFont="1" applyFill="1" applyBorder="1" applyAlignment="1">
      <alignment horizontal="left" vertical="top" wrapText="1"/>
    </xf>
    <xf numFmtId="0" fontId="34" fillId="4" borderId="24" xfId="97" applyFont="1" applyFill="1" applyBorder="1" applyAlignment="1">
      <alignment horizontal="center"/>
    </xf>
    <xf numFmtId="0" fontId="34" fillId="4" borderId="25" xfId="97" applyFont="1" applyFill="1" applyBorder="1" applyAlignment="1">
      <alignment horizontal="center"/>
    </xf>
    <xf numFmtId="0" fontId="34" fillId="4" borderId="26" xfId="97" applyFont="1" applyFill="1" applyBorder="1" applyAlignment="1">
      <alignment horizontal="center"/>
    </xf>
    <xf numFmtId="0" fontId="34" fillId="4" borderId="27" xfId="97" applyFont="1" applyFill="1" applyBorder="1" applyAlignment="1">
      <alignment horizontal="center"/>
    </xf>
    <xf numFmtId="0" fontId="34" fillId="4" borderId="28" xfId="97" applyFont="1" applyFill="1" applyBorder="1" applyAlignment="1">
      <alignment horizontal="center"/>
    </xf>
    <xf numFmtId="0" fontId="34" fillId="4" borderId="29" xfId="97" applyFont="1" applyFill="1" applyBorder="1" applyAlignment="1">
      <alignment horizontal="center"/>
    </xf>
    <xf numFmtId="0" fontId="24" fillId="0" borderId="58" xfId="97" applyFont="1" applyFill="1" applyBorder="1" applyAlignment="1">
      <alignment horizontal="left" vertical="top" wrapText="1"/>
    </xf>
    <xf numFmtId="0" fontId="24" fillId="0" borderId="59" xfId="97" applyFont="1" applyFill="1" applyBorder="1" applyAlignment="1">
      <alignment horizontal="left" vertical="top" wrapText="1"/>
    </xf>
    <xf numFmtId="0" fontId="24" fillId="0" borderId="60" xfId="97" applyFont="1" applyFill="1" applyBorder="1" applyAlignment="1">
      <alignment horizontal="left" vertical="top" wrapText="1"/>
    </xf>
    <xf numFmtId="0" fontId="23" fillId="0" borderId="28" xfId="0" applyFont="1" applyBorder="1" applyAlignment="1">
      <alignment horizontal="center"/>
    </xf>
    <xf numFmtId="0" fontId="2" fillId="0" borderId="61" xfId="97" applyFont="1" applyFill="1" applyBorder="1" applyAlignment="1">
      <alignment vertical="top" wrapText="1"/>
    </xf>
    <xf numFmtId="0" fontId="24" fillId="0" borderId="62" xfId="0" applyFont="1" applyBorder="1" applyAlignment="1">
      <alignment vertical="top"/>
    </xf>
    <xf numFmtId="0" fontId="24" fillId="0" borderId="63" xfId="0" applyFont="1" applyBorder="1" applyAlignment="1">
      <alignment vertical="top"/>
    </xf>
    <xf numFmtId="0" fontId="38" fillId="3" borderId="44" xfId="97" applyFont="1" applyFill="1" applyBorder="1" applyAlignment="1">
      <alignment horizontal="center" vertical="center"/>
    </xf>
    <xf numFmtId="0" fontId="38" fillId="3" borderId="45" xfId="97" applyFont="1" applyFill="1" applyBorder="1" applyAlignment="1">
      <alignment horizontal="center" vertical="center"/>
    </xf>
    <xf numFmtId="0" fontId="38" fillId="3" borderId="46" xfId="97" applyFont="1" applyFill="1" applyBorder="1" applyAlignment="1">
      <alignment horizontal="center" vertical="center"/>
    </xf>
    <xf numFmtId="0" fontId="38" fillId="3" borderId="13" xfId="97" applyFont="1" applyFill="1" applyBorder="1" applyAlignment="1">
      <alignment horizontal="center" vertical="center"/>
    </xf>
    <xf numFmtId="0" fontId="38" fillId="3" borderId="14" xfId="97" applyFont="1" applyFill="1" applyBorder="1" applyAlignment="1">
      <alignment horizontal="center" vertical="center"/>
    </xf>
    <xf numFmtId="0" fontId="38" fillId="3" borderId="47" xfId="97" applyFont="1" applyFill="1" applyBorder="1" applyAlignment="1">
      <alignment horizontal="center" vertical="center"/>
    </xf>
    <xf numFmtId="0" fontId="38" fillId="3" borderId="64" xfId="97" applyFont="1" applyFill="1" applyBorder="1" applyAlignment="1">
      <alignment horizontal="center" vertical="center"/>
    </xf>
    <xf numFmtId="0" fontId="38" fillId="4" borderId="24" xfId="97" applyFont="1" applyFill="1" applyBorder="1" applyAlignment="1">
      <alignment horizontal="center" vertical="center"/>
    </xf>
    <xf numFmtId="0" fontId="38" fillId="4" borderId="25" xfId="97" applyFont="1" applyFill="1" applyBorder="1" applyAlignment="1">
      <alignment horizontal="center" vertical="center"/>
    </xf>
    <xf numFmtId="0" fontId="38" fillId="4" borderId="26" xfId="97" applyFont="1" applyFill="1" applyBorder="1" applyAlignment="1">
      <alignment horizontal="center" vertical="center"/>
    </xf>
    <xf numFmtId="0" fontId="38" fillId="4" borderId="27" xfId="97" applyFont="1" applyFill="1" applyBorder="1" applyAlignment="1">
      <alignment horizontal="center" vertical="center"/>
    </xf>
    <xf numFmtId="0" fontId="38" fillId="4" borderId="28" xfId="97" applyFont="1" applyFill="1" applyBorder="1" applyAlignment="1">
      <alignment horizontal="center" vertical="center"/>
    </xf>
    <xf numFmtId="0" fontId="38" fillId="4" borderId="29" xfId="97" applyFont="1" applyFill="1" applyBorder="1" applyAlignment="1">
      <alignment horizontal="center" vertical="center"/>
    </xf>
    <xf numFmtId="0" fontId="34" fillId="4" borderId="24" xfId="97" applyFont="1" applyFill="1" applyBorder="1" applyAlignment="1">
      <alignment horizontal="center" vertical="center"/>
    </xf>
    <xf numFmtId="0" fontId="34" fillId="4" borderId="25" xfId="97" applyFont="1" applyFill="1" applyBorder="1" applyAlignment="1">
      <alignment horizontal="center" vertical="center"/>
    </xf>
    <xf numFmtId="0" fontId="34" fillId="4" borderId="26" xfId="97" applyFont="1" applyFill="1" applyBorder="1" applyAlignment="1">
      <alignment horizontal="center" vertical="center"/>
    </xf>
    <xf numFmtId="0" fontId="34" fillId="4" borderId="27" xfId="97" applyFont="1" applyFill="1" applyBorder="1" applyAlignment="1">
      <alignment horizontal="center" vertical="center"/>
    </xf>
    <xf numFmtId="0" fontId="34" fillId="4" borderId="28" xfId="97" applyFont="1" applyFill="1" applyBorder="1" applyAlignment="1">
      <alignment horizontal="center" vertical="center"/>
    </xf>
    <xf numFmtId="0" fontId="34" fillId="4" borderId="29" xfId="97" applyFont="1" applyFill="1" applyBorder="1" applyAlignment="1">
      <alignment horizontal="center" vertical="center"/>
    </xf>
    <xf numFmtId="0" fontId="38" fillId="3" borderId="69" xfId="97" applyFont="1" applyFill="1" applyBorder="1" applyAlignment="1">
      <alignment horizontal="center" vertical="center"/>
    </xf>
    <xf numFmtId="0" fontId="38" fillId="3" borderId="70" xfId="97" applyFont="1" applyFill="1" applyBorder="1" applyAlignment="1">
      <alignment horizontal="center" vertical="center"/>
    </xf>
    <xf numFmtId="0" fontId="38" fillId="3" borderId="71" xfId="97" applyFont="1" applyFill="1" applyBorder="1" applyAlignment="1">
      <alignment horizontal="center" vertical="center"/>
    </xf>
  </cellXfs>
  <cellStyles count="162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114" builtinId="8" hidden="1"/>
    <cellStyle name="Collegamento ipertestuale" xfId="116" builtinId="8" hidden="1"/>
    <cellStyle name="Collegamento ipertestuale" xfId="118" builtinId="8" hidden="1"/>
    <cellStyle name="Collegamento ipertestuale" xfId="120" builtinId="8" hidden="1"/>
    <cellStyle name="Collegamento ipertestuale" xfId="122" builtinId="8" hidden="1"/>
    <cellStyle name="Collegamento ipertestuale" xfId="124" builtinId="8" hidden="1"/>
    <cellStyle name="Collegamento ipertestuale" xfId="126" builtinId="8" hidden="1"/>
    <cellStyle name="Collegamento ipertestuale" xfId="128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Collegamento ipertestuale visitato" xfId="70" builtinId="9" hidden="1"/>
    <cellStyle name="Collegamento ipertestuale visitato" xfId="72" builtinId="9" hidden="1"/>
    <cellStyle name="Collegamento ipertestuale visitato" xfId="74" builtinId="9" hidden="1"/>
    <cellStyle name="Collegamento ipertestuale visitato" xfId="76" builtinId="9" hidden="1"/>
    <cellStyle name="Collegamento ipertestuale visitato" xfId="78" builtinId="9" hidden="1"/>
    <cellStyle name="Collegamento ipertestuale visitato" xfId="80" builtinId="9" hidden="1"/>
    <cellStyle name="Collegamento ipertestuale visitato" xfId="82" builtinId="9" hidden="1"/>
    <cellStyle name="Collegamento ipertestuale visitato" xfId="84" builtinId="9" hidden="1"/>
    <cellStyle name="Collegamento ipertestuale visitato" xfId="86" builtinId="9" hidden="1"/>
    <cellStyle name="Collegamento ipertestuale visitato" xfId="88" builtinId="9" hidden="1"/>
    <cellStyle name="Collegamento ipertestuale visitato" xfId="90" builtinId="9" hidden="1"/>
    <cellStyle name="Collegamento ipertestuale visitato" xfId="92" builtinId="9" hidden="1"/>
    <cellStyle name="Collegamento ipertestuale visitato" xfId="94" builtinId="9" hidden="1"/>
    <cellStyle name="Collegamento ipertestuale visitato" xfId="96" builtinId="9" hidden="1"/>
    <cellStyle name="Collegamento ipertestuale visitato" xfId="115" builtinId="9" hidden="1"/>
    <cellStyle name="Collegamento ipertestuale visitato" xfId="117" builtinId="9" hidden="1"/>
    <cellStyle name="Collegamento ipertestuale visitato" xfId="119" builtinId="9" hidden="1"/>
    <cellStyle name="Collegamento ipertestuale visitato" xfId="121" builtinId="9" hidden="1"/>
    <cellStyle name="Collegamento ipertestuale visitato" xfId="123" builtinId="9" hidden="1"/>
    <cellStyle name="Collegamento ipertestuale visitato" xfId="125" builtinId="9" hidden="1"/>
    <cellStyle name="Collegamento ipertestuale visitato" xfId="127" builtinId="9" hidden="1"/>
    <cellStyle name="Collegamento ipertestuale visitato" xfId="129" builtinId="9" hidden="1"/>
    <cellStyle name="Normale" xfId="0" builtinId="0"/>
    <cellStyle name="Normale 10" xfId="148"/>
    <cellStyle name="Normale 11" xfId="158"/>
    <cellStyle name="Normale 12" xfId="159"/>
    <cellStyle name="Normale 2" xfId="100"/>
    <cellStyle name="Normale 2 2" xfId="97"/>
    <cellStyle name="Normale 2 2 2" xfId="132"/>
    <cellStyle name="Normale 2 2 3" xfId="140"/>
    <cellStyle name="Normale 2 3" xfId="149"/>
    <cellStyle name="Normale 3" xfId="98"/>
    <cellStyle name="Normale 3 10" xfId="144"/>
    <cellStyle name="Normale 3 10 2" xfId="147"/>
    <cellStyle name="Normale 3 10 3" xfId="150"/>
    <cellStyle name="Normale 3 10 3 2" xfId="151"/>
    <cellStyle name="Normale 3 10 3 2 2" xfId="152"/>
    <cellStyle name="Normale 3 10 3 2 2 2" xfId="153"/>
    <cellStyle name="Normale 3 10 3 2 2 2 2" xfId="154"/>
    <cellStyle name="Normale 3 10 3 2 2 2 2 2" xfId="155"/>
    <cellStyle name="Normale 3 10 3 2 2 2 2 3" xfId="156"/>
    <cellStyle name="Normale 3 10 3 2 2 2 2 4" xfId="157"/>
    <cellStyle name="Normale 3 11" xfId="145"/>
    <cellStyle name="Normale 3 12" xfId="146"/>
    <cellStyle name="Normale 3 2" xfId="130"/>
    <cellStyle name="Normale 3 3" xfId="131"/>
    <cellStyle name="Normale 3 4" xfId="133"/>
    <cellStyle name="Normale 3 5" xfId="135"/>
    <cellStyle name="Normale 3 6" xfId="136"/>
    <cellStyle name="Normale 3 7" xfId="137"/>
    <cellStyle name="Normale 3 7 2" xfId="143"/>
    <cellStyle name="Normale 3 7 2 2" xfId="161"/>
    <cellStyle name="Normale 3 8" xfId="138"/>
    <cellStyle name="Normale 3 9" xfId="141"/>
    <cellStyle name="Normale 4" xfId="101"/>
    <cellStyle name="Normale 4 2" xfId="102"/>
    <cellStyle name="Normale 4 2 2" xfId="103"/>
    <cellStyle name="Normale 4 3" xfId="104"/>
    <cellStyle name="Normale 4 4" xfId="139"/>
    <cellStyle name="Normale 5" xfId="105"/>
    <cellStyle name="Normale 5 2" xfId="106"/>
    <cellStyle name="Normale 6" xfId="107"/>
    <cellStyle name="Normale 6 2" xfId="108"/>
    <cellStyle name="Normale 7" xfId="109"/>
    <cellStyle name="Normale 7 2" xfId="110"/>
    <cellStyle name="Normale 8" xfId="111"/>
    <cellStyle name="Normale 9" xfId="112"/>
    <cellStyle name="Percentuale" xfId="160" builtinId="5"/>
    <cellStyle name="Percentuale 2" xfId="99"/>
    <cellStyle name="Percentuale 2 2" xfId="134"/>
    <cellStyle name="Percentuale 2 3" xfId="142"/>
    <cellStyle name="Percentuale 3" xfId="113"/>
  </cellStyles>
  <dxfs count="0"/>
  <tableStyles count="0" defaultTableStyle="TableStyleMedium9" defaultPivotStyle="PivotStyleMedium4"/>
  <colors>
    <mruColors>
      <color rgb="FFF698F2"/>
      <color rgb="FF0172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17.xml"/><Relationship Id="rId117" Type="http://schemas.openxmlformats.org/officeDocument/2006/relationships/theme" Target="theme/theme1.xml"/><Relationship Id="rId21" Type="http://schemas.openxmlformats.org/officeDocument/2006/relationships/worksheet" Target="worksheets/sheet14.xml"/><Relationship Id="rId42" Type="http://schemas.openxmlformats.org/officeDocument/2006/relationships/chartsheet" Target="chartsheets/sheet12.xml"/><Relationship Id="rId47" Type="http://schemas.openxmlformats.org/officeDocument/2006/relationships/worksheet" Target="worksheets/sheet34.xml"/><Relationship Id="rId63" Type="http://schemas.openxmlformats.org/officeDocument/2006/relationships/worksheet" Target="worksheets/sheet46.xml"/><Relationship Id="rId68" Type="http://schemas.openxmlformats.org/officeDocument/2006/relationships/worksheet" Target="worksheets/sheet51.xml"/><Relationship Id="rId84" Type="http://schemas.openxmlformats.org/officeDocument/2006/relationships/worksheet" Target="worksheets/sheet67.xml"/><Relationship Id="rId89" Type="http://schemas.openxmlformats.org/officeDocument/2006/relationships/worksheet" Target="worksheets/sheet72.xml"/><Relationship Id="rId112" Type="http://schemas.openxmlformats.org/officeDocument/2006/relationships/worksheet" Target="worksheets/sheet95.xml"/><Relationship Id="rId16" Type="http://schemas.openxmlformats.org/officeDocument/2006/relationships/chartsheet" Target="chartsheets/sheet5.xml"/><Relationship Id="rId107" Type="http://schemas.openxmlformats.org/officeDocument/2006/relationships/worksheet" Target="worksheets/sheet90.xml"/><Relationship Id="rId11" Type="http://schemas.openxmlformats.org/officeDocument/2006/relationships/worksheet" Target="worksheets/sheet8.xml"/><Relationship Id="rId32" Type="http://schemas.openxmlformats.org/officeDocument/2006/relationships/worksheet" Target="worksheets/sheet23.xml"/><Relationship Id="rId37" Type="http://schemas.openxmlformats.org/officeDocument/2006/relationships/chartsheet" Target="chartsheets/sheet11.xml"/><Relationship Id="rId53" Type="http://schemas.openxmlformats.org/officeDocument/2006/relationships/worksheet" Target="worksheets/sheet37.xml"/><Relationship Id="rId58" Type="http://schemas.openxmlformats.org/officeDocument/2006/relationships/worksheet" Target="worksheets/sheet41.xml"/><Relationship Id="rId74" Type="http://schemas.openxmlformats.org/officeDocument/2006/relationships/worksheet" Target="worksheets/sheet57.xml"/><Relationship Id="rId79" Type="http://schemas.openxmlformats.org/officeDocument/2006/relationships/worksheet" Target="worksheets/sheet62.xml"/><Relationship Id="rId102" Type="http://schemas.openxmlformats.org/officeDocument/2006/relationships/worksheet" Target="worksheets/sheet85.xml"/><Relationship Id="rId5" Type="http://schemas.openxmlformats.org/officeDocument/2006/relationships/chartsheet" Target="chartsheets/sheet2.xml"/><Relationship Id="rId90" Type="http://schemas.openxmlformats.org/officeDocument/2006/relationships/worksheet" Target="worksheets/sheet73.xml"/><Relationship Id="rId95" Type="http://schemas.openxmlformats.org/officeDocument/2006/relationships/worksheet" Target="worksheets/sheet78.xml"/><Relationship Id="rId22" Type="http://schemas.openxmlformats.org/officeDocument/2006/relationships/chartsheet" Target="chartsheets/sheet8.xml"/><Relationship Id="rId27" Type="http://schemas.openxmlformats.org/officeDocument/2006/relationships/worksheet" Target="worksheets/sheet18.xml"/><Relationship Id="rId43" Type="http://schemas.openxmlformats.org/officeDocument/2006/relationships/worksheet" Target="worksheets/sheet31.xml"/><Relationship Id="rId48" Type="http://schemas.openxmlformats.org/officeDocument/2006/relationships/chartsheet" Target="chartsheets/sheet14.xml"/><Relationship Id="rId64" Type="http://schemas.openxmlformats.org/officeDocument/2006/relationships/worksheet" Target="worksheets/sheet47.xml"/><Relationship Id="rId69" Type="http://schemas.openxmlformats.org/officeDocument/2006/relationships/worksheet" Target="worksheets/sheet52.xml"/><Relationship Id="rId113" Type="http://schemas.openxmlformats.org/officeDocument/2006/relationships/worksheet" Target="worksheets/sheet96.xml"/><Relationship Id="rId118" Type="http://schemas.openxmlformats.org/officeDocument/2006/relationships/styles" Target="styles.xml"/><Relationship Id="rId80" Type="http://schemas.openxmlformats.org/officeDocument/2006/relationships/worksheet" Target="worksheets/sheet63.xml"/><Relationship Id="rId85" Type="http://schemas.openxmlformats.org/officeDocument/2006/relationships/worksheet" Target="worksheets/sheet68.xml"/><Relationship Id="rId12" Type="http://schemas.openxmlformats.org/officeDocument/2006/relationships/chartsheet" Target="chartsheets/sheet4.xml"/><Relationship Id="rId17" Type="http://schemas.openxmlformats.org/officeDocument/2006/relationships/worksheet" Target="worksheets/sheet12.xml"/><Relationship Id="rId33" Type="http://schemas.openxmlformats.org/officeDocument/2006/relationships/worksheet" Target="worksheets/sheet24.xml"/><Relationship Id="rId38" Type="http://schemas.openxmlformats.org/officeDocument/2006/relationships/worksheet" Target="worksheets/sheet27.xml"/><Relationship Id="rId59" Type="http://schemas.openxmlformats.org/officeDocument/2006/relationships/worksheet" Target="worksheets/sheet42.xml"/><Relationship Id="rId103" Type="http://schemas.openxmlformats.org/officeDocument/2006/relationships/worksheet" Target="worksheets/sheet86.xml"/><Relationship Id="rId108" Type="http://schemas.openxmlformats.org/officeDocument/2006/relationships/worksheet" Target="worksheets/sheet91.xml"/><Relationship Id="rId54" Type="http://schemas.openxmlformats.org/officeDocument/2006/relationships/chartsheet" Target="chartsheets/sheet17.xml"/><Relationship Id="rId70" Type="http://schemas.openxmlformats.org/officeDocument/2006/relationships/worksheet" Target="worksheets/sheet53.xml"/><Relationship Id="rId75" Type="http://schemas.openxmlformats.org/officeDocument/2006/relationships/worksheet" Target="worksheets/sheet58.xml"/><Relationship Id="rId91" Type="http://schemas.openxmlformats.org/officeDocument/2006/relationships/worksheet" Target="worksheets/sheet74.xml"/><Relationship Id="rId96" Type="http://schemas.openxmlformats.org/officeDocument/2006/relationships/worksheet" Target="worksheets/sheet79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4.xml"/><Relationship Id="rId23" Type="http://schemas.openxmlformats.org/officeDocument/2006/relationships/worksheet" Target="worksheets/sheet15.xml"/><Relationship Id="rId28" Type="http://schemas.openxmlformats.org/officeDocument/2006/relationships/worksheet" Target="worksheets/sheet19.xml"/><Relationship Id="rId49" Type="http://schemas.openxmlformats.org/officeDocument/2006/relationships/worksheet" Target="worksheets/sheet35.xml"/><Relationship Id="rId114" Type="http://schemas.openxmlformats.org/officeDocument/2006/relationships/worksheet" Target="worksheets/sheet97.xml"/><Relationship Id="rId119" Type="http://schemas.openxmlformats.org/officeDocument/2006/relationships/sharedStrings" Target="sharedStrings.xml"/><Relationship Id="rId10" Type="http://schemas.openxmlformats.org/officeDocument/2006/relationships/worksheet" Target="worksheets/sheet7.xml"/><Relationship Id="rId31" Type="http://schemas.openxmlformats.org/officeDocument/2006/relationships/worksheet" Target="worksheets/sheet22.xml"/><Relationship Id="rId44" Type="http://schemas.openxmlformats.org/officeDocument/2006/relationships/worksheet" Target="worksheets/sheet32.xml"/><Relationship Id="rId52" Type="http://schemas.openxmlformats.org/officeDocument/2006/relationships/chartsheet" Target="chartsheets/sheet16.xml"/><Relationship Id="rId60" Type="http://schemas.openxmlformats.org/officeDocument/2006/relationships/worksheet" Target="worksheets/sheet43.xml"/><Relationship Id="rId65" Type="http://schemas.openxmlformats.org/officeDocument/2006/relationships/worksheet" Target="worksheets/sheet48.xml"/><Relationship Id="rId73" Type="http://schemas.openxmlformats.org/officeDocument/2006/relationships/worksheet" Target="worksheets/sheet56.xml"/><Relationship Id="rId78" Type="http://schemas.openxmlformats.org/officeDocument/2006/relationships/worksheet" Target="worksheets/sheet61.xml"/><Relationship Id="rId81" Type="http://schemas.openxmlformats.org/officeDocument/2006/relationships/worksheet" Target="worksheets/sheet64.xml"/><Relationship Id="rId86" Type="http://schemas.openxmlformats.org/officeDocument/2006/relationships/worksheet" Target="worksheets/sheet69.xml"/><Relationship Id="rId94" Type="http://schemas.openxmlformats.org/officeDocument/2006/relationships/worksheet" Target="worksheets/sheet77.xml"/><Relationship Id="rId99" Type="http://schemas.openxmlformats.org/officeDocument/2006/relationships/worksheet" Target="worksheets/sheet82.xml"/><Relationship Id="rId101" Type="http://schemas.openxmlformats.org/officeDocument/2006/relationships/worksheet" Target="worksheets/sheet8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6.xml"/><Relationship Id="rId13" Type="http://schemas.openxmlformats.org/officeDocument/2006/relationships/worksheet" Target="worksheets/sheet9.xml"/><Relationship Id="rId18" Type="http://schemas.openxmlformats.org/officeDocument/2006/relationships/chartsheet" Target="chartsheets/sheet6.xml"/><Relationship Id="rId39" Type="http://schemas.openxmlformats.org/officeDocument/2006/relationships/worksheet" Target="worksheets/sheet28.xml"/><Relationship Id="rId109" Type="http://schemas.openxmlformats.org/officeDocument/2006/relationships/worksheet" Target="worksheets/sheet92.xml"/><Relationship Id="rId34" Type="http://schemas.openxmlformats.org/officeDocument/2006/relationships/worksheet" Target="worksheets/sheet25.xml"/><Relationship Id="rId50" Type="http://schemas.openxmlformats.org/officeDocument/2006/relationships/chartsheet" Target="chartsheets/sheet15.xml"/><Relationship Id="rId55" Type="http://schemas.openxmlformats.org/officeDocument/2006/relationships/worksheet" Target="worksheets/sheet38.xml"/><Relationship Id="rId76" Type="http://schemas.openxmlformats.org/officeDocument/2006/relationships/worksheet" Target="worksheets/sheet59.xml"/><Relationship Id="rId97" Type="http://schemas.openxmlformats.org/officeDocument/2006/relationships/worksheet" Target="worksheets/sheet80.xml"/><Relationship Id="rId104" Type="http://schemas.openxmlformats.org/officeDocument/2006/relationships/worksheet" Target="worksheets/sheet87.xml"/><Relationship Id="rId120" Type="http://schemas.openxmlformats.org/officeDocument/2006/relationships/calcChain" Target="calcChain.xml"/><Relationship Id="rId7" Type="http://schemas.openxmlformats.org/officeDocument/2006/relationships/chartsheet" Target="chartsheets/sheet3.xml"/><Relationship Id="rId71" Type="http://schemas.openxmlformats.org/officeDocument/2006/relationships/worksheet" Target="worksheets/sheet54.xml"/><Relationship Id="rId92" Type="http://schemas.openxmlformats.org/officeDocument/2006/relationships/worksheet" Target="worksheets/sheet75.xml"/><Relationship Id="rId2" Type="http://schemas.openxmlformats.org/officeDocument/2006/relationships/worksheet" Target="worksheets/sheet1.xml"/><Relationship Id="rId29" Type="http://schemas.openxmlformats.org/officeDocument/2006/relationships/worksheet" Target="worksheets/sheet20.xml"/><Relationship Id="rId24" Type="http://schemas.openxmlformats.org/officeDocument/2006/relationships/chartsheet" Target="chartsheets/sheet9.xml"/><Relationship Id="rId40" Type="http://schemas.openxmlformats.org/officeDocument/2006/relationships/worksheet" Target="worksheets/sheet29.xml"/><Relationship Id="rId45" Type="http://schemas.openxmlformats.org/officeDocument/2006/relationships/worksheet" Target="worksheets/sheet33.xml"/><Relationship Id="rId66" Type="http://schemas.openxmlformats.org/officeDocument/2006/relationships/worksheet" Target="worksheets/sheet49.xml"/><Relationship Id="rId87" Type="http://schemas.openxmlformats.org/officeDocument/2006/relationships/worksheet" Target="worksheets/sheet70.xml"/><Relationship Id="rId110" Type="http://schemas.openxmlformats.org/officeDocument/2006/relationships/worksheet" Target="worksheets/sheet93.xml"/><Relationship Id="rId115" Type="http://schemas.openxmlformats.org/officeDocument/2006/relationships/worksheet" Target="worksheets/sheet98.xml"/><Relationship Id="rId61" Type="http://schemas.openxmlformats.org/officeDocument/2006/relationships/worksheet" Target="worksheets/sheet44.xml"/><Relationship Id="rId82" Type="http://schemas.openxmlformats.org/officeDocument/2006/relationships/worksheet" Target="worksheets/sheet65.xml"/><Relationship Id="rId19" Type="http://schemas.openxmlformats.org/officeDocument/2006/relationships/worksheet" Target="worksheets/sheet13.xml"/><Relationship Id="rId14" Type="http://schemas.openxmlformats.org/officeDocument/2006/relationships/worksheet" Target="worksheets/sheet10.xml"/><Relationship Id="rId30" Type="http://schemas.openxmlformats.org/officeDocument/2006/relationships/worksheet" Target="worksheets/sheet21.xml"/><Relationship Id="rId35" Type="http://schemas.openxmlformats.org/officeDocument/2006/relationships/chartsheet" Target="chartsheets/sheet10.xml"/><Relationship Id="rId56" Type="http://schemas.openxmlformats.org/officeDocument/2006/relationships/worksheet" Target="worksheets/sheet39.xml"/><Relationship Id="rId77" Type="http://schemas.openxmlformats.org/officeDocument/2006/relationships/worksheet" Target="worksheets/sheet60.xml"/><Relationship Id="rId100" Type="http://schemas.openxmlformats.org/officeDocument/2006/relationships/worksheet" Target="worksheets/sheet83.xml"/><Relationship Id="rId105" Type="http://schemas.openxmlformats.org/officeDocument/2006/relationships/worksheet" Target="worksheets/sheet88.xml"/><Relationship Id="rId8" Type="http://schemas.openxmlformats.org/officeDocument/2006/relationships/worksheet" Target="worksheets/sheet5.xml"/><Relationship Id="rId51" Type="http://schemas.openxmlformats.org/officeDocument/2006/relationships/worksheet" Target="worksheets/sheet36.xml"/><Relationship Id="rId72" Type="http://schemas.openxmlformats.org/officeDocument/2006/relationships/worksheet" Target="worksheets/sheet55.xml"/><Relationship Id="rId93" Type="http://schemas.openxmlformats.org/officeDocument/2006/relationships/worksheet" Target="worksheets/sheet76.xml"/><Relationship Id="rId98" Type="http://schemas.openxmlformats.org/officeDocument/2006/relationships/worksheet" Target="worksheets/sheet81.xml"/><Relationship Id="rId3" Type="http://schemas.openxmlformats.org/officeDocument/2006/relationships/worksheet" Target="worksheets/sheet2.xml"/><Relationship Id="rId25" Type="http://schemas.openxmlformats.org/officeDocument/2006/relationships/worksheet" Target="worksheets/sheet16.xml"/><Relationship Id="rId46" Type="http://schemas.openxmlformats.org/officeDocument/2006/relationships/chartsheet" Target="chartsheets/sheet13.xml"/><Relationship Id="rId67" Type="http://schemas.openxmlformats.org/officeDocument/2006/relationships/worksheet" Target="worksheets/sheet50.xml"/><Relationship Id="rId116" Type="http://schemas.openxmlformats.org/officeDocument/2006/relationships/worksheet" Target="worksheets/sheet99.xml"/><Relationship Id="rId20" Type="http://schemas.openxmlformats.org/officeDocument/2006/relationships/chartsheet" Target="chartsheets/sheet7.xml"/><Relationship Id="rId41" Type="http://schemas.openxmlformats.org/officeDocument/2006/relationships/worksheet" Target="worksheets/sheet30.xml"/><Relationship Id="rId62" Type="http://schemas.openxmlformats.org/officeDocument/2006/relationships/worksheet" Target="worksheets/sheet45.xml"/><Relationship Id="rId83" Type="http://schemas.openxmlformats.org/officeDocument/2006/relationships/worksheet" Target="worksheets/sheet66.xml"/><Relationship Id="rId88" Type="http://schemas.openxmlformats.org/officeDocument/2006/relationships/worksheet" Target="worksheets/sheet71.xml"/><Relationship Id="rId111" Type="http://schemas.openxmlformats.org/officeDocument/2006/relationships/worksheet" Target="worksheets/sheet94.xml"/><Relationship Id="rId15" Type="http://schemas.openxmlformats.org/officeDocument/2006/relationships/worksheet" Target="worksheets/sheet11.xml"/><Relationship Id="rId36" Type="http://schemas.openxmlformats.org/officeDocument/2006/relationships/worksheet" Target="worksheets/sheet26.xml"/><Relationship Id="rId57" Type="http://schemas.openxmlformats.org/officeDocument/2006/relationships/worksheet" Target="worksheets/sheet40.xml"/><Relationship Id="rId106" Type="http://schemas.openxmlformats.org/officeDocument/2006/relationships/worksheet" Target="worksheets/sheet8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1 - Tempo di parola dei soggetti politici e istituzionali nei Gr (Tutte le edizioni)</a:t>
            </a:r>
            <a:endParaRPr lang="it-IT" sz="12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Periodo dal 01.11.2020 al 30.11.2020</a:t>
            </a:r>
            <a:endParaRPr lang="it-IT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7690607821667173"/>
          <c:y val="9.5424118755380122E-2"/>
          <c:w val="0.54808673139098718"/>
          <c:h val="0.8783493792611115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grafico1!$A$2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grafico1!$B$2:$P$2</c:f>
              <c:numCache>
                <c:formatCode>General</c:formatCode>
                <c:ptCount val="15"/>
                <c:pt idx="0">
                  <c:v>0</c:v>
                </c:pt>
                <c:pt idx="1">
                  <c:v>1.9791666666666699E-3</c:v>
                </c:pt>
                <c:pt idx="2">
                  <c:v>1.57407407407407E-3</c:v>
                </c:pt>
                <c:pt idx="3">
                  <c:v>0</c:v>
                </c:pt>
                <c:pt idx="4">
                  <c:v>2.04861111111111E-3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1.07523148148148E-2</c:v>
                </c:pt>
                <c:pt idx="12">
                  <c:v>2.8356481481481501E-3</c:v>
                </c:pt>
                <c:pt idx="13">
                  <c:v>4.0509259259259301E-4</c:v>
                </c:pt>
                <c:pt idx="14">
                  <c:v>5.7407407407407398E-3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8-AECB-4540-B950-580F839DF220}"/>
            </c:ext>
          </c:extLst>
        </c:ser>
        <c:ser>
          <c:idx val="1"/>
          <c:order val="1"/>
          <c:tx>
            <c:strRef>
              <c:f>grafico1!$A$3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grafico1!$B$3:$P$3</c:f>
              <c:numCache>
                <c:formatCode>General</c:formatCode>
                <c:ptCount val="15"/>
                <c:pt idx="0">
                  <c:v>0</c:v>
                </c:pt>
                <c:pt idx="1">
                  <c:v>1.03472222222222E-2</c:v>
                </c:pt>
                <c:pt idx="2">
                  <c:v>1.5219907407407401E-2</c:v>
                </c:pt>
                <c:pt idx="3">
                  <c:v>0</c:v>
                </c:pt>
                <c:pt idx="4">
                  <c:v>7.3495370370370398E-3</c:v>
                </c:pt>
                <c:pt idx="5">
                  <c:v>3.7037037037037003E-4</c:v>
                </c:pt>
                <c:pt idx="6">
                  <c:v>0</c:v>
                </c:pt>
                <c:pt idx="7">
                  <c:v>0</c:v>
                </c:pt>
                <c:pt idx="8">
                  <c:v>2.4305555555555601E-4</c:v>
                </c:pt>
                <c:pt idx="9">
                  <c:v>0</c:v>
                </c:pt>
                <c:pt idx="10">
                  <c:v>0</c:v>
                </c:pt>
                <c:pt idx="11">
                  <c:v>9.2361111111111099E-3</c:v>
                </c:pt>
                <c:pt idx="12">
                  <c:v>2.6851851851851802E-3</c:v>
                </c:pt>
                <c:pt idx="13">
                  <c:v>1.88657407407407E-3</c:v>
                </c:pt>
                <c:pt idx="14">
                  <c:v>1.0127314814814801E-2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9-AECB-4540-B950-580F839DF220}"/>
            </c:ext>
          </c:extLst>
        </c:ser>
        <c:ser>
          <c:idx val="2"/>
          <c:order val="2"/>
          <c:tx>
            <c:strRef>
              <c:f>grafico1!$A$4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grafico1!$B$4:$P$4</c:f>
              <c:numCache>
                <c:formatCode>General</c:formatCode>
                <c:ptCount val="15"/>
                <c:pt idx="0">
                  <c:v>0</c:v>
                </c:pt>
                <c:pt idx="1">
                  <c:v>1.99074074074074E-3</c:v>
                </c:pt>
                <c:pt idx="2">
                  <c:v>1.3657407407407401E-3</c:v>
                </c:pt>
                <c:pt idx="3">
                  <c:v>0</c:v>
                </c:pt>
                <c:pt idx="4">
                  <c:v>2.5231481481481498E-3</c:v>
                </c:pt>
                <c:pt idx="5">
                  <c:v>3.1250000000000001E-4</c:v>
                </c:pt>
                <c:pt idx="6">
                  <c:v>0</c:v>
                </c:pt>
                <c:pt idx="7">
                  <c:v>0</c:v>
                </c:pt>
                <c:pt idx="8">
                  <c:v>1.7361111111111101E-4</c:v>
                </c:pt>
                <c:pt idx="9">
                  <c:v>0</c:v>
                </c:pt>
                <c:pt idx="10">
                  <c:v>0</c:v>
                </c:pt>
                <c:pt idx="11">
                  <c:v>1.0416666666666699E-3</c:v>
                </c:pt>
                <c:pt idx="12">
                  <c:v>2.04861111111111E-3</c:v>
                </c:pt>
                <c:pt idx="13">
                  <c:v>1.0879629629629601E-3</c:v>
                </c:pt>
                <c:pt idx="14">
                  <c:v>6.7708333333333301E-3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A-AECB-4540-B950-580F839DF220}"/>
            </c:ext>
          </c:extLst>
        </c:ser>
        <c:ser>
          <c:idx val="3"/>
          <c:order val="3"/>
          <c:tx>
            <c:strRef>
              <c:f>grafico1!$A$5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grafico1!$B$5:$P$5</c:f>
              <c:numCache>
                <c:formatCode>General</c:formatCode>
                <c:ptCount val="15"/>
                <c:pt idx="0">
                  <c:v>0</c:v>
                </c:pt>
                <c:pt idx="1">
                  <c:v>3.0324074074074099E-3</c:v>
                </c:pt>
                <c:pt idx="2">
                  <c:v>7.5115740740740698E-3</c:v>
                </c:pt>
                <c:pt idx="3">
                  <c:v>0</c:v>
                </c:pt>
                <c:pt idx="4">
                  <c:v>6.6550925925925901E-3</c:v>
                </c:pt>
                <c:pt idx="5">
                  <c:v>4.3981481481481503E-4</c:v>
                </c:pt>
                <c:pt idx="6">
                  <c:v>0</c:v>
                </c:pt>
                <c:pt idx="7">
                  <c:v>0</c:v>
                </c:pt>
                <c:pt idx="8">
                  <c:v>2.4305555555555601E-4</c:v>
                </c:pt>
                <c:pt idx="9">
                  <c:v>0</c:v>
                </c:pt>
                <c:pt idx="10">
                  <c:v>0</c:v>
                </c:pt>
                <c:pt idx="11">
                  <c:v>1.14583333333333E-2</c:v>
                </c:pt>
                <c:pt idx="12">
                  <c:v>1.8402777777777801E-3</c:v>
                </c:pt>
                <c:pt idx="13">
                  <c:v>4.7453703703703698E-4</c:v>
                </c:pt>
                <c:pt idx="14">
                  <c:v>5.8333333333333301E-3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B-AECB-4540-B950-580F839DF220}"/>
            </c:ext>
          </c:extLst>
        </c:ser>
        <c:ser>
          <c:idx val="4"/>
          <c:order val="4"/>
          <c:tx>
            <c:strRef>
              <c:f>grafico1!$A$6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grafico1!$B$6:$P$6</c:f>
              <c:numCache>
                <c:formatCode>General</c:formatCode>
                <c:ptCount val="15"/>
                <c:pt idx="0">
                  <c:v>0</c:v>
                </c:pt>
                <c:pt idx="1">
                  <c:v>5.6712962962962999E-4</c:v>
                </c:pt>
                <c:pt idx="2">
                  <c:v>8.3333333333333295E-4</c:v>
                </c:pt>
                <c:pt idx="3">
                  <c:v>0</c:v>
                </c:pt>
                <c:pt idx="4">
                  <c:v>1.0995370370370399E-3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2.10648148148148E-3</c:v>
                </c:pt>
                <c:pt idx="12">
                  <c:v>1.21527777777778E-3</c:v>
                </c:pt>
                <c:pt idx="13">
                  <c:v>2.5462962962962999E-4</c:v>
                </c:pt>
                <c:pt idx="14">
                  <c:v>1.7592592592592601E-3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C-AECB-4540-B950-580F839DF220}"/>
            </c:ext>
          </c:extLst>
        </c:ser>
        <c:ser>
          <c:idx val="5"/>
          <c:order val="5"/>
          <c:tx>
            <c:strRef>
              <c:f>grafico1!$A$7</c:f>
              <c:strCache>
                <c:ptCount val="1"/>
                <c:pt idx="0">
                  <c:v>Italia Viva - PSI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grafico1!$B$7:$P$7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1.1805555555555599E-3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4.0509259259259301E-4</c:v>
                </c:pt>
                <c:pt idx="12">
                  <c:v>0</c:v>
                </c:pt>
                <c:pt idx="13">
                  <c:v>0</c:v>
                </c:pt>
                <c:pt idx="14">
                  <c:v>6.9444444444444404E-5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AECB-4540-B950-580F839DF220}"/>
            </c:ext>
          </c:extLst>
        </c:ser>
        <c:ser>
          <c:idx val="6"/>
          <c:order val="6"/>
          <c:tx>
            <c:strRef>
              <c:f>grafico1!$A$8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grafico1!$B$8:$P$8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1.9675925925925899E-4</c:v>
                </c:pt>
                <c:pt idx="12">
                  <c:v>3.7037037037037003E-4</c:v>
                </c:pt>
                <c:pt idx="13">
                  <c:v>3.1250000000000001E-4</c:v>
                </c:pt>
                <c:pt idx="14">
                  <c:v>4.0509259259259301E-4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E-AECB-4540-B950-580F839DF220}"/>
            </c:ext>
          </c:extLst>
        </c:ser>
        <c:ser>
          <c:idx val="7"/>
          <c:order val="7"/>
          <c:tx>
            <c:strRef>
              <c:f>grafico1!$A$9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rgbClr val="7030A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grafico1!$B$9:$P$9</c:f>
              <c:numCache>
                <c:formatCode>General</c:formatCode>
                <c:ptCount val="15"/>
                <c:pt idx="0">
                  <c:v>0</c:v>
                </c:pt>
                <c:pt idx="1">
                  <c:v>9.9537037037036999E-4</c:v>
                </c:pt>
                <c:pt idx="2">
                  <c:v>0</c:v>
                </c:pt>
                <c:pt idx="3">
                  <c:v>0</c:v>
                </c:pt>
                <c:pt idx="4">
                  <c:v>1.27314814814815E-3</c:v>
                </c:pt>
                <c:pt idx="5">
                  <c:v>2.19907407407407E-4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5.0000000000000001E-3</c:v>
                </c:pt>
                <c:pt idx="12">
                  <c:v>5.78703703703704E-5</c:v>
                </c:pt>
                <c:pt idx="13">
                  <c:v>1.2731481481481499E-4</c:v>
                </c:pt>
                <c:pt idx="14">
                  <c:v>4.9768518518518499E-4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F-AECB-4540-B950-580F839DF220}"/>
            </c:ext>
          </c:extLst>
        </c:ser>
        <c:ser>
          <c:idx val="8"/>
          <c:order val="8"/>
          <c:tx>
            <c:strRef>
              <c:f>grafico1!$A$10</c:f>
              <c:strCache>
                <c:ptCount val="1"/>
                <c:pt idx="0">
                  <c:v>Noi con l'Italia - Usei - Cambiamo! - Alleanza di Centro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grafico1!$B$10:$P$10</c:f>
              <c:numCache>
                <c:formatCode>General</c:formatCode>
                <c:ptCount val="15"/>
                <c:pt idx="0">
                  <c:v>0</c:v>
                </c:pt>
                <c:pt idx="1">
                  <c:v>1.19212962962963E-3</c:v>
                </c:pt>
                <c:pt idx="2">
                  <c:v>1.49305555555556E-3</c:v>
                </c:pt>
                <c:pt idx="3">
                  <c:v>0</c:v>
                </c:pt>
                <c:pt idx="4">
                  <c:v>7.5231481481481503E-4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4.21296296296296E-3</c:v>
                </c:pt>
                <c:pt idx="12">
                  <c:v>0</c:v>
                </c:pt>
                <c:pt idx="13">
                  <c:v>0</c:v>
                </c:pt>
                <c:pt idx="14">
                  <c:v>6.7129629629629603E-4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0-AECB-4540-B950-580F839DF220}"/>
            </c:ext>
          </c:extLst>
        </c:ser>
        <c:ser>
          <c:idx val="9"/>
          <c:order val="9"/>
          <c:tx>
            <c:strRef>
              <c:f>grafico1!$A$11</c:f>
              <c:strCache>
                <c:ptCount val="1"/>
                <c:pt idx="0">
                  <c:v>Centro Democratico - Radicali Italiani - +Europa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grafico1!$B$11:$P$11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1-AECB-4540-B950-580F839DF220}"/>
            </c:ext>
          </c:extLst>
        </c:ser>
        <c:ser>
          <c:idx val="11"/>
          <c:order val="10"/>
          <c:tx>
            <c:strRef>
              <c:f>grafico1!$A$12</c:f>
              <c:strCache>
                <c:ptCount val="1"/>
                <c:pt idx="0">
                  <c:v>Maie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grafico1!$B$12:$P$12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3-AECB-4540-B950-580F839DF220}"/>
            </c:ext>
          </c:extLst>
        </c:ser>
        <c:ser>
          <c:idx val="12"/>
          <c:order val="11"/>
          <c:tx>
            <c:strRef>
              <c:f>grafico1!$A$13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grafico1!$B$13:$P$13</c:f>
              <c:numCache>
                <c:formatCode>General</c:formatCode>
                <c:ptCount val="15"/>
                <c:pt idx="0">
                  <c:v>0</c:v>
                </c:pt>
                <c:pt idx="1">
                  <c:v>9.7222222222222198E-4</c:v>
                </c:pt>
                <c:pt idx="2">
                  <c:v>1.99074074074074E-3</c:v>
                </c:pt>
                <c:pt idx="3">
                  <c:v>0</c:v>
                </c:pt>
                <c:pt idx="4">
                  <c:v>4.54861111111111E-3</c:v>
                </c:pt>
                <c:pt idx="5">
                  <c:v>5.09259259259259E-4</c:v>
                </c:pt>
                <c:pt idx="6">
                  <c:v>0</c:v>
                </c:pt>
                <c:pt idx="7">
                  <c:v>0</c:v>
                </c:pt>
                <c:pt idx="8">
                  <c:v>4.2824074074074102E-4</c:v>
                </c:pt>
                <c:pt idx="9">
                  <c:v>0</c:v>
                </c:pt>
                <c:pt idx="10">
                  <c:v>0</c:v>
                </c:pt>
                <c:pt idx="11">
                  <c:v>4.5370370370370399E-3</c:v>
                </c:pt>
                <c:pt idx="12">
                  <c:v>9.7222222222222198E-4</c:v>
                </c:pt>
                <c:pt idx="13">
                  <c:v>1.79398148148148E-3</c:v>
                </c:pt>
                <c:pt idx="14">
                  <c:v>5.2893518518518498E-3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4-AECB-4540-B950-580F839DF220}"/>
            </c:ext>
          </c:extLst>
        </c:ser>
        <c:ser>
          <c:idx val="13"/>
          <c:order val="12"/>
          <c:tx>
            <c:strRef>
              <c:f>grafico1!$A$14</c:f>
              <c:strCache>
                <c:ptCount val="1"/>
                <c:pt idx="0">
                  <c:v>Presidente della Repubblica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grafico1!$B$14:$P$14</c:f>
              <c:numCache>
                <c:formatCode>General</c:formatCode>
                <c:ptCount val="15"/>
                <c:pt idx="0">
                  <c:v>0</c:v>
                </c:pt>
                <c:pt idx="1">
                  <c:v>2.5578703703703701E-3</c:v>
                </c:pt>
                <c:pt idx="2">
                  <c:v>2.0023148148148101E-3</c:v>
                </c:pt>
                <c:pt idx="3">
                  <c:v>5.78703703703704E-4</c:v>
                </c:pt>
                <c:pt idx="4">
                  <c:v>1.4351851851851899E-3</c:v>
                </c:pt>
                <c:pt idx="5">
                  <c:v>9.0277777777777795E-4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5.0925925925925904E-3</c:v>
                </c:pt>
                <c:pt idx="12">
                  <c:v>3.0555555555555601E-3</c:v>
                </c:pt>
                <c:pt idx="13">
                  <c:v>2.2337962962963001E-3</c:v>
                </c:pt>
                <c:pt idx="14">
                  <c:v>6.1111111111111097E-3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5-AECB-4540-B950-580F839DF220}"/>
            </c:ext>
          </c:extLst>
        </c:ser>
        <c:ser>
          <c:idx val="14"/>
          <c:order val="13"/>
          <c:tx>
            <c:strRef>
              <c:f>grafico1!$A$15</c:f>
              <c:strCache>
                <c:ptCount val="1"/>
                <c:pt idx="0">
                  <c:v>Presidente del Senato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grafico1!$B$15:$P$15</c:f>
              <c:numCache>
                <c:formatCode>General</c:formatCode>
                <c:ptCount val="15"/>
                <c:pt idx="0">
                  <c:v>0</c:v>
                </c:pt>
                <c:pt idx="1">
                  <c:v>3.2407407407407401E-4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2.31481481481481E-4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5.78703703703704E-4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6-AECB-4540-B950-580F839DF220}"/>
            </c:ext>
          </c:extLst>
        </c:ser>
        <c:ser>
          <c:idx val="15"/>
          <c:order val="14"/>
          <c:tx>
            <c:strRef>
              <c:f>grafico1!$A$16</c:f>
              <c:strCache>
                <c:ptCount val="1"/>
                <c:pt idx="0">
                  <c:v>Presidente della Camera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grafico1!$B$16:$P$16</c:f>
              <c:numCache>
                <c:formatCode>General</c:formatCode>
                <c:ptCount val="15"/>
                <c:pt idx="0">
                  <c:v>0</c:v>
                </c:pt>
                <c:pt idx="1">
                  <c:v>1.1805555555555599E-3</c:v>
                </c:pt>
                <c:pt idx="2">
                  <c:v>1.15740740740741E-4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3.5879629629629602E-4</c:v>
                </c:pt>
                <c:pt idx="12">
                  <c:v>1.6203703703703701E-4</c:v>
                </c:pt>
                <c:pt idx="13">
                  <c:v>0</c:v>
                </c:pt>
                <c:pt idx="14">
                  <c:v>1.37731481481481E-3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7-AECB-4540-B950-580F839DF220}"/>
            </c:ext>
          </c:extLst>
        </c:ser>
        <c:ser>
          <c:idx val="16"/>
          <c:order val="15"/>
          <c:tx>
            <c:strRef>
              <c:f>grafico1!$A$17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grafico1!$B$17:$P$17</c:f>
              <c:numCache>
                <c:formatCode>General</c:formatCode>
                <c:ptCount val="15"/>
                <c:pt idx="0">
                  <c:v>0</c:v>
                </c:pt>
                <c:pt idx="1">
                  <c:v>1.12731481481481E-2</c:v>
                </c:pt>
                <c:pt idx="2">
                  <c:v>2.33333333333333E-2</c:v>
                </c:pt>
                <c:pt idx="3">
                  <c:v>2.4305555555555601E-4</c:v>
                </c:pt>
                <c:pt idx="4">
                  <c:v>1.1643518518518499E-2</c:v>
                </c:pt>
                <c:pt idx="5">
                  <c:v>2.8472222222222202E-3</c:v>
                </c:pt>
                <c:pt idx="6">
                  <c:v>0</c:v>
                </c:pt>
                <c:pt idx="7">
                  <c:v>0</c:v>
                </c:pt>
                <c:pt idx="8">
                  <c:v>1.25E-3</c:v>
                </c:pt>
                <c:pt idx="9">
                  <c:v>0</c:v>
                </c:pt>
                <c:pt idx="10">
                  <c:v>0</c:v>
                </c:pt>
                <c:pt idx="11">
                  <c:v>2.2314814814814801E-2</c:v>
                </c:pt>
                <c:pt idx="12">
                  <c:v>7.25694444444444E-3</c:v>
                </c:pt>
                <c:pt idx="13">
                  <c:v>6.6666666666666697E-3</c:v>
                </c:pt>
                <c:pt idx="14">
                  <c:v>1.90277777777778E-2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AECB-4540-B950-580F839DF220}"/>
            </c:ext>
          </c:extLst>
        </c:ser>
        <c:ser>
          <c:idx val="17"/>
          <c:order val="16"/>
          <c:tx>
            <c:strRef>
              <c:f>grafico1!$A$18</c:f>
              <c:strCache>
                <c:ptCount val="1"/>
                <c:pt idx="0">
                  <c:v>Governo/Ministri/Sottosegretari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grafico1!$B$18:$P$18</c:f>
              <c:numCache>
                <c:formatCode>General</c:formatCode>
                <c:ptCount val="15"/>
                <c:pt idx="0">
                  <c:v>0</c:v>
                </c:pt>
                <c:pt idx="1">
                  <c:v>1.07175925925926E-2</c:v>
                </c:pt>
                <c:pt idx="2">
                  <c:v>1.52314814814815E-2</c:v>
                </c:pt>
                <c:pt idx="3">
                  <c:v>3.7037037037037003E-4</c:v>
                </c:pt>
                <c:pt idx="4">
                  <c:v>7.1527777777777796E-3</c:v>
                </c:pt>
                <c:pt idx="5">
                  <c:v>1.05324074074074E-3</c:v>
                </c:pt>
                <c:pt idx="6">
                  <c:v>0</c:v>
                </c:pt>
                <c:pt idx="7">
                  <c:v>0</c:v>
                </c:pt>
                <c:pt idx="8">
                  <c:v>3.3564814814814801E-4</c:v>
                </c:pt>
                <c:pt idx="9">
                  <c:v>0</c:v>
                </c:pt>
                <c:pt idx="10">
                  <c:v>0</c:v>
                </c:pt>
                <c:pt idx="11">
                  <c:v>3.51736111111111E-2</c:v>
                </c:pt>
                <c:pt idx="12">
                  <c:v>9.69907407407407E-3</c:v>
                </c:pt>
                <c:pt idx="13">
                  <c:v>8.6574074074074105E-3</c:v>
                </c:pt>
                <c:pt idx="14">
                  <c:v>2.8136574074074099E-2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785-45DC-B443-64C1320C5B5A}"/>
            </c:ext>
          </c:extLst>
        </c:ser>
        <c:ser>
          <c:idx val="18"/>
          <c:order val="17"/>
          <c:tx>
            <c:strRef>
              <c:f>grafico1!$A$19</c:f>
              <c:strCache>
                <c:ptCount val="1"/>
                <c:pt idx="0">
                  <c:v>Unione Europea</c:v>
                </c:pt>
              </c:strCache>
            </c:strRef>
          </c:tx>
          <c:spPr>
            <a:solidFill>
              <a:schemeClr val="tx2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grafico1!$B$19:$P$19</c:f>
              <c:numCache>
                <c:formatCode>General</c:formatCode>
                <c:ptCount val="15"/>
                <c:pt idx="1">
                  <c:v>2.9629629629629632E-3</c:v>
                </c:pt>
                <c:pt idx="2">
                  <c:v>1.1342592592592593E-3</c:v>
                </c:pt>
                <c:pt idx="4">
                  <c:v>6.4814814814814813E-4</c:v>
                </c:pt>
                <c:pt idx="11">
                  <c:v>3.6111111111111101E-3</c:v>
                </c:pt>
                <c:pt idx="12">
                  <c:v>2.2916666666666667E-3</c:v>
                </c:pt>
                <c:pt idx="13">
                  <c:v>7.4074074074074081E-4</c:v>
                </c:pt>
                <c:pt idx="14">
                  <c:v>5.7638888888888878E-3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785-45DC-B443-64C1320C5B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70855936"/>
        <c:axId val="204517888"/>
      </c:barChart>
      <c:catAx>
        <c:axId val="1708559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4517888"/>
        <c:crosses val="autoZero"/>
        <c:auto val="1"/>
        <c:lblAlgn val="ctr"/>
        <c:lblOffset val="100"/>
        <c:noMultiLvlLbl val="0"/>
      </c:catAx>
      <c:valAx>
        <c:axId val="204517888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170855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562373483259228"/>
          <c:y val="0.21530016358367834"/>
          <c:w val="0.21556353532950534"/>
          <c:h val="0.7696684321931281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10 -Tempo di parola dei soggetti politici nei programmi extraGr RAI per sesso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01.11.2020 al 30.11.2020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4689054012389971"/>
          <c:y val="1.25266841644794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'gr2-RAI'!$D$1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'gr2-RAI'!$A$2:$A$19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'gr2-RAI'!$D$2:$D$19</c:f>
              <c:numCache>
                <c:formatCode>0.00%</c:formatCode>
                <c:ptCount val="18"/>
                <c:pt idx="0">
                  <c:v>0.81429942418426104</c:v>
                </c:pt>
                <c:pt idx="1">
                  <c:v>0.92624166048925105</c:v>
                </c:pt>
                <c:pt idx="2">
                  <c:v>0.86665666716664203</c:v>
                </c:pt>
                <c:pt idx="3">
                  <c:v>0.92098191589803202</c:v>
                </c:pt>
                <c:pt idx="4">
                  <c:v>0.80323551542513205</c:v>
                </c:pt>
                <c:pt idx="5">
                  <c:v>0.53633526526972797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5.83333333333333E-2</c:v>
                </c:pt>
                <c:pt idx="10">
                  <c:v>0</c:v>
                </c:pt>
                <c:pt idx="11">
                  <c:v>0.93294117647058805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 formatCode="General">
                  <c:v>0.53537706156364095</c:v>
                </c:pt>
                <c:pt idx="17" formatCode="General">
                  <c:v>0.7895699908508691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BB1-4B29-AECC-1A5B3E3A52EF}"/>
            </c:ext>
          </c:extLst>
        </c:ser>
        <c:ser>
          <c:idx val="1"/>
          <c:order val="1"/>
          <c:tx>
            <c:strRef>
              <c:f>'gr2-RAI'!$E$1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'gr2-RAI'!$A$2:$A$19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'gr2-RAI'!$E$2:$E$19</c:f>
              <c:numCache>
                <c:formatCode>0.00%</c:formatCode>
                <c:ptCount val="18"/>
                <c:pt idx="0">
                  <c:v>0.18570057581573901</c:v>
                </c:pt>
                <c:pt idx="1">
                  <c:v>7.3758339510748699E-2</c:v>
                </c:pt>
                <c:pt idx="2">
                  <c:v>0.133343332833358</c:v>
                </c:pt>
                <c:pt idx="3">
                  <c:v>7.90180841019682E-2</c:v>
                </c:pt>
                <c:pt idx="4">
                  <c:v>0.196764484574868</c:v>
                </c:pt>
                <c:pt idx="5">
                  <c:v>0.46366473473027198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0.94166666666666698</c:v>
                </c:pt>
                <c:pt idx="10">
                  <c:v>0</c:v>
                </c:pt>
                <c:pt idx="11">
                  <c:v>6.7058823529411796E-2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0.46462293843635899</c:v>
                </c:pt>
                <c:pt idx="17" formatCode="General">
                  <c:v>0.21043000914913088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BB1-4B29-AECC-1A5B3E3A52E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08108032"/>
        <c:axId val="207725696"/>
      </c:barChart>
      <c:catAx>
        <c:axId val="2081080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7725696"/>
        <c:crosses val="autoZero"/>
        <c:auto val="1"/>
        <c:lblAlgn val="ctr"/>
        <c:lblOffset val="100"/>
        <c:noMultiLvlLbl val="0"/>
      </c:catAx>
      <c:valAx>
        <c:axId val="207725696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08108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11 -Tempo di parola dei soggetti politici nei programmi extraGr Radio 24 per sesso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01.11.2020 al 30.11.2020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1445933446721361"/>
          <c:y val="2.262769426548954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4440104178722247"/>
          <c:y val="9.555555555555556E-2"/>
          <c:w val="0.66379909764857181"/>
          <c:h val="0.8781818181818181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'gr2-Radio 24'!$D$1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1.4701377970575481E-2"/>
                  <c:y val="3.6974364742194065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0A9-499F-9FEB-9C4FA45E5369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24'!$A$2:$A$19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'gr2-Radio 24'!$D$2:$D$19</c:f>
              <c:numCache>
                <c:formatCode>0.00%</c:formatCode>
                <c:ptCount val="18"/>
                <c:pt idx="0">
                  <c:v>0.96246648793565703</c:v>
                </c:pt>
                <c:pt idx="1">
                  <c:v>1</c:v>
                </c:pt>
                <c:pt idx="2">
                  <c:v>0.80896431679721503</c:v>
                </c:pt>
                <c:pt idx="3">
                  <c:v>0.95612668743509899</c:v>
                </c:pt>
                <c:pt idx="4">
                  <c:v>0.63283922462941899</c:v>
                </c:pt>
                <c:pt idx="5">
                  <c:v>0.55428571428571405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0.825822884012539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 formatCode="General">
                  <c:v>0.43646888567293801</c:v>
                </c:pt>
                <c:pt idx="1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03-4370-BBD7-8DE352D68396}"/>
            </c:ext>
          </c:extLst>
        </c:ser>
        <c:ser>
          <c:idx val="1"/>
          <c:order val="1"/>
          <c:tx>
            <c:strRef>
              <c:f>'gr2-Radio 24'!$E$1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24'!$A$2:$A$19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'gr2-Radio 24'!$E$2:$E$19</c:f>
              <c:numCache>
                <c:formatCode>0.00%</c:formatCode>
                <c:ptCount val="18"/>
                <c:pt idx="0">
                  <c:v>3.7533512064343202E-2</c:v>
                </c:pt>
                <c:pt idx="1">
                  <c:v>0</c:v>
                </c:pt>
                <c:pt idx="2">
                  <c:v>0.19103568320278499</c:v>
                </c:pt>
                <c:pt idx="3">
                  <c:v>4.3873312564901401E-2</c:v>
                </c:pt>
                <c:pt idx="4">
                  <c:v>0.367160775370582</c:v>
                </c:pt>
                <c:pt idx="5">
                  <c:v>0.44571428571428601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0.174177115987461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0.56353111432706204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76-4868-9A23-439C35A1D4A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08802304"/>
        <c:axId val="207728000"/>
      </c:barChart>
      <c:catAx>
        <c:axId val="20880230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7728000"/>
        <c:crosses val="autoZero"/>
        <c:auto val="1"/>
        <c:lblAlgn val="ctr"/>
        <c:lblOffset val="100"/>
        <c:noMultiLvlLbl val="0"/>
      </c:catAx>
      <c:valAx>
        <c:axId val="20772800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08802304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12 -Tempo di parola dei soggetti politici nei programmi extraGr MEDIASET per sesso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01.11.2020 al 30.11.2020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0266376993279119"/>
          <c:y val="2.666809830589358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'gr2-Mediaset'!$D$1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'gr2-Mediaset'!$A$2:$A$19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'gr2-Mediaset'!$D$2:$D$19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2B-416F-9AD2-8930515EC6DB}"/>
            </c:ext>
          </c:extLst>
        </c:ser>
        <c:ser>
          <c:idx val="1"/>
          <c:order val="1"/>
          <c:tx>
            <c:strRef>
              <c:f>'gr2-Mediaset'!$E$1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'gr2-Mediaset'!$A$2:$A$19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'gr2-Mediaset'!$E$2:$E$19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03-4912-8B16-0E8892C8FCB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09532416"/>
        <c:axId val="207730304"/>
      </c:barChart>
      <c:catAx>
        <c:axId val="20953241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7730304"/>
        <c:crosses val="autoZero"/>
        <c:auto val="1"/>
        <c:lblAlgn val="ctr"/>
        <c:lblOffset val="100"/>
        <c:noMultiLvlLbl val="0"/>
      </c:catAx>
      <c:valAx>
        <c:axId val="207730304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09532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13 -Tempo di parola dei soggetti politici nei programmi extraGr ELEMEDIA per sesso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01.11.2020 al 30.11.2020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072838536868546"/>
          <c:y val="1.656708820488347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'gr2-Eleumedia'!$D$1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8"/>
              <c:layout>
                <c:manualLayout>
                  <c:x val="1.322834601927473E-2"/>
                  <c:y val="1.5907102521275749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30D-413E-B16D-6CB765AE429F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'gr2-Eleumedia'!$A$2:$A$19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'gr2-Eleumedia'!$D$2:$D$19</c:f>
              <c:numCache>
                <c:formatCode>0.00%</c:formatCode>
                <c:ptCount val="1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0.89267382174521703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0.87683823529411797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 formatCode="General">
                  <c:v>0.66300884955752204</c:v>
                </c:pt>
                <c:pt idx="1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93A-460D-85B2-3F46940E3A91}"/>
            </c:ext>
          </c:extLst>
        </c:ser>
        <c:ser>
          <c:idx val="1"/>
          <c:order val="1"/>
          <c:tx>
            <c:strRef>
              <c:f>'gr2-Eleumedia'!$E$1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'gr2-Eleumedia'!$A$2:$A$19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'gr2-Eleumedia'!$E$2:$E$19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0.10732617825478299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0.123161764705882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0.33699115044247802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93A-460D-85B2-3F46940E3A9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08508928"/>
        <c:axId val="207731456"/>
      </c:barChart>
      <c:catAx>
        <c:axId val="208508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7731456"/>
        <c:crosses val="autoZero"/>
        <c:auto val="1"/>
        <c:lblAlgn val="ctr"/>
        <c:lblOffset val="100"/>
        <c:noMultiLvlLbl val="0"/>
      </c:catAx>
      <c:valAx>
        <c:axId val="207731456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08508928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14 -Tempo di parola dei soggetti politici nei programmi extraGr Radio Kiss Kiss per sesso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01.11.2020 al 30.11.2020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2137568780455289"/>
          <c:y val="2.262769426548954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'gr2-Radio Kiss Kiss'!$D$1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Kiss Kiss'!$A$2:$A$19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'gr2-Radio Kiss Kiss'!$D$2:$D$19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54-4451-8E06-F3ED8479DC98}"/>
            </c:ext>
          </c:extLst>
        </c:ser>
        <c:ser>
          <c:idx val="1"/>
          <c:order val="1"/>
          <c:tx>
            <c:strRef>
              <c:f>'gr2-Radio Kiss Kiss'!$E$1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Kiss Kiss'!$A$2:$A$19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'gr2-Radio Kiss Kiss'!$E$2:$E$19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454-4451-8E06-F3ED8479DC9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209655808"/>
        <c:axId val="206719232"/>
      </c:barChart>
      <c:catAx>
        <c:axId val="20965580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6719232"/>
        <c:crosses val="autoZero"/>
        <c:auto val="1"/>
        <c:lblAlgn val="ctr"/>
        <c:lblOffset val="100"/>
        <c:noMultiLvlLbl val="0"/>
      </c:catAx>
      <c:valAx>
        <c:axId val="206719232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09655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15 -Tempo di parola dei soggetti politici nei programmi extraGr RTL 102.5 per sesso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01.11.2020 al 30.11.2020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9.9433877713141869E-2"/>
          <c:y val="1.851968503937007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'gr2-RTL 102.5'!$D$1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'gr2-RTL 102.5'!$A$2:$A$19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'gr2-RTL 102.5'!$D$2:$D$19</c:f>
              <c:numCache>
                <c:formatCode>0.00%</c:formatCode>
                <c:ptCount val="18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 formatCode="General">
                  <c:v>0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67-4881-8658-71E8EA39E93E}"/>
            </c:ext>
          </c:extLst>
        </c:ser>
        <c:ser>
          <c:idx val="1"/>
          <c:order val="1"/>
          <c:tx>
            <c:strRef>
              <c:f>'gr2-RTL 102.5'!$E$1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'gr2-RTL 102.5'!$A$2:$A$19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'gr2-RTL 102.5'!$E$2:$E$19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1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267-4881-8658-71E8EA39E93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09725952"/>
        <c:axId val="206721536"/>
      </c:barChart>
      <c:catAx>
        <c:axId val="2097259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6721536"/>
        <c:crosses val="autoZero"/>
        <c:auto val="1"/>
        <c:lblAlgn val="ctr"/>
        <c:lblOffset val="100"/>
        <c:noMultiLvlLbl val="0"/>
      </c:catAx>
      <c:valAx>
        <c:axId val="206721536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09725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16 -Tempo di parola dei soggetti politici nei programmi extraGr RDS per sesso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01.11.2020 al 30.11.2020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1849357493562898"/>
          <c:y val="1.656708820488347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'gr2-RDS'!$D$1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CD4A2636-5D4E-421E-84F5-FE1E1D1D584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AD3F-4BE6-99A5-026A2616EAC6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'gr2-RDS'!$A$2:$A$19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'gr2-RDS'!$D$2:$D$19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B40-4387-A660-D58D0D785A56}"/>
            </c:ext>
          </c:extLst>
        </c:ser>
        <c:ser>
          <c:idx val="1"/>
          <c:order val="1"/>
          <c:tx>
            <c:strRef>
              <c:f>'gr2-RDS'!$E$1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'gr2-RDS'!$A$2:$A$19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'gr2-RDS'!$E$2:$E$19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BDC-4DB1-B8E0-2A4A89DABA8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09795584"/>
        <c:axId val="206723840"/>
      </c:barChart>
      <c:catAx>
        <c:axId val="2097955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6723840"/>
        <c:crosses val="autoZero"/>
        <c:auto val="1"/>
        <c:lblAlgn val="ctr"/>
        <c:lblOffset val="100"/>
        <c:noMultiLvlLbl val="0"/>
      </c:catAx>
      <c:valAx>
        <c:axId val="20672384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09795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17 -Tempo di parola dei soggetti politici nei programmi extraGr Radio Italia per sesso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01.11.2020 al 30.11.2020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9.3871838506314906E-2"/>
          <c:y val="1.858729022508550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'gr2-Radio Italia'!$D$1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0D62BAE0-6D17-483D-9649-8DD0D7459DE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ED8B-4430-9EB5-931E325B6F0D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Italia'!$A$2:$A$19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'gr2-Radio Italia'!$D$2:$D$19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A51-46E9-A781-F035E3C0508C}"/>
            </c:ext>
          </c:extLst>
        </c:ser>
        <c:ser>
          <c:idx val="1"/>
          <c:order val="1"/>
          <c:tx>
            <c:strRef>
              <c:f>'gr2-Radio Italia'!$E$1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Italia'!$A$2:$A$19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'gr2-Radio Italia'!$E$2:$E$19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A51-46E9-A781-F035E3C050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210326016"/>
        <c:axId val="210117760"/>
      </c:barChart>
      <c:catAx>
        <c:axId val="21032601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0117760"/>
        <c:crosses val="autoZero"/>
        <c:auto val="1"/>
        <c:lblAlgn val="ctr"/>
        <c:lblOffset val="100"/>
        <c:noMultiLvlLbl val="0"/>
      </c:catAx>
      <c:valAx>
        <c:axId val="2101177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10326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2 -Tempo di parola dei soggetti politici nei Giornali radio RAI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01.11.2020 al 30.11.2020</a:t>
            </a:r>
            <a:endParaRPr lang="it-IT" sz="1200" baseline="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'gr1-RAI'!$D$1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'gr1-RAI'!$A$2:$A$19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'gr1-RAI'!$D$2:$D$19</c:f>
              <c:numCache>
                <c:formatCode>0.00%</c:formatCode>
                <c:ptCount val="18"/>
                <c:pt idx="0">
                  <c:v>0.88788659793814395</c:v>
                </c:pt>
                <c:pt idx="1">
                  <c:v>1</c:v>
                </c:pt>
                <c:pt idx="2">
                  <c:v>0.66822429906542102</c:v>
                </c:pt>
                <c:pt idx="3">
                  <c:v>0.92897727272727304</c:v>
                </c:pt>
                <c:pt idx="4">
                  <c:v>0.56630824372759903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0.99281609195402298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 formatCode="General">
                  <c:v>0.87428429176001998</c:v>
                </c:pt>
                <c:pt idx="1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07E-42E9-B83F-006DF4EA9F80}"/>
            </c:ext>
          </c:extLst>
        </c:ser>
        <c:ser>
          <c:idx val="1"/>
          <c:order val="1"/>
          <c:tx>
            <c:strRef>
              <c:f>'gr1-RAI'!$E$1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'gr1-RAI'!$A$2:$A$19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'gr1-RAI'!$E$2:$E$19</c:f>
              <c:numCache>
                <c:formatCode>0.00%</c:formatCode>
                <c:ptCount val="18"/>
                <c:pt idx="0">
                  <c:v>0.11211340206185599</c:v>
                </c:pt>
                <c:pt idx="1">
                  <c:v>0</c:v>
                </c:pt>
                <c:pt idx="2">
                  <c:v>0.33177570093457898</c:v>
                </c:pt>
                <c:pt idx="3">
                  <c:v>7.1022727272727307E-2</c:v>
                </c:pt>
                <c:pt idx="4">
                  <c:v>0.43369175627240097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7.1839080459770097E-3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0.12571570823997999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07E-42E9-B83F-006DF4EA9F8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05769728"/>
        <c:axId val="204520192"/>
      </c:barChart>
      <c:catAx>
        <c:axId val="2057697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4520192"/>
        <c:crosses val="autoZero"/>
        <c:auto val="1"/>
        <c:lblAlgn val="ctr"/>
        <c:lblOffset val="100"/>
        <c:noMultiLvlLbl val="0"/>
      </c:catAx>
      <c:valAx>
        <c:axId val="204520192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05769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3 -Tempo di parola dei soggetti politici nei Giornali radio Radio 24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01.11.2020 al 30.11.2020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364409569035995"/>
          <c:y val="4.0491683821165135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'gr1-Radio 24'!$D$1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24'!$A$2:$A$19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'gr1-Radio 24'!$D$2:$D$19</c:f>
              <c:numCache>
                <c:formatCode>0.00%</c:formatCode>
                <c:ptCount val="18"/>
                <c:pt idx="0">
                  <c:v>0.91603875134553303</c:v>
                </c:pt>
                <c:pt idx="1">
                  <c:v>1</c:v>
                </c:pt>
                <c:pt idx="2">
                  <c:v>1</c:v>
                </c:pt>
                <c:pt idx="3">
                  <c:v>0.94545454545454499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 formatCode="General">
                  <c:v>0.66074366567950005</c:v>
                </c:pt>
                <c:pt idx="1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D20-42EF-97C6-13744B5FFE04}"/>
            </c:ext>
          </c:extLst>
        </c:ser>
        <c:ser>
          <c:idx val="1"/>
          <c:order val="1"/>
          <c:tx>
            <c:strRef>
              <c:f>'gr1-Radio 24'!$E$1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24'!$A$2:$A$19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'gr1-Radio 24'!$E$2:$E$19</c:f>
              <c:numCache>
                <c:formatCode>0.00%</c:formatCode>
                <c:ptCount val="18"/>
                <c:pt idx="0">
                  <c:v>8.3961248654467205E-2</c:v>
                </c:pt>
                <c:pt idx="1">
                  <c:v>0</c:v>
                </c:pt>
                <c:pt idx="2">
                  <c:v>0</c:v>
                </c:pt>
                <c:pt idx="3">
                  <c:v>5.4545454545454501E-2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0.33925633432050001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D20-42EF-97C6-13744B5FFE0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06016000"/>
        <c:axId val="205972608"/>
      </c:barChart>
      <c:catAx>
        <c:axId val="2060160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5972608"/>
        <c:crosses val="autoZero"/>
        <c:auto val="1"/>
        <c:lblAlgn val="ctr"/>
        <c:lblOffset val="100"/>
        <c:noMultiLvlLbl val="0"/>
      </c:catAx>
      <c:valAx>
        <c:axId val="2059726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06016000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it-IT" sz="12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4 -Tempo di parola dei soggetti politici nei Giornali radio MEDIASET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01.11.2020 al 30.11.2020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5776613858214353"/>
          <c:y val="1.656708820488347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'gr1-Mediaset'!$D$1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'gr1-Mediaset'!$A$2:$A$19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'gr1-Mediaset'!$D$2:$D$19</c:f>
              <c:numCache>
                <c:formatCode>0.00%</c:formatCode>
                <c:ptCount val="18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 formatCode="General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10F-4B26-B8C8-BB3F14D5D6D6}"/>
            </c:ext>
          </c:extLst>
        </c:ser>
        <c:ser>
          <c:idx val="1"/>
          <c:order val="1"/>
          <c:tx>
            <c:strRef>
              <c:f>'gr1-Mediaset'!$E$1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'gr1-Mediaset'!$A$2:$A$19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'gr1-Mediaset'!$E$2:$E$19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10F-4B26-B8C8-BB3F14D5D6D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06559744"/>
        <c:axId val="205974912"/>
      </c:barChart>
      <c:catAx>
        <c:axId val="2065597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5974912"/>
        <c:crosses val="autoZero"/>
        <c:auto val="1"/>
        <c:lblAlgn val="ctr"/>
        <c:lblOffset val="100"/>
        <c:noMultiLvlLbl val="0"/>
      </c:catAx>
      <c:valAx>
        <c:axId val="205974912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06559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5 -Tempo di parola dei soggetti politici nei Giornali radio ELEMEDIA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01.11.2020 al 30.11.2020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5919868859987391"/>
          <c:y val="2.060749224528752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'gr1-Eleumedia'!$D$1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'gr1-Eleumedia'!$A$2:$A$19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'gr1-Eleumedia'!$D$2:$D$19</c:f>
              <c:numCache>
                <c:formatCode>0.00%</c:formatCode>
                <c:ptCount val="18"/>
                <c:pt idx="0">
                  <c:v>0.85875706214689296</c:v>
                </c:pt>
                <c:pt idx="1">
                  <c:v>1</c:v>
                </c:pt>
                <c:pt idx="2">
                  <c:v>1</c:v>
                </c:pt>
                <c:pt idx="3">
                  <c:v>0.95921696574225102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 formatCode="General">
                  <c:v>0.83779971791255303</c:v>
                </c:pt>
                <c:pt idx="1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47E-4E78-9837-0C239B54E094}"/>
            </c:ext>
          </c:extLst>
        </c:ser>
        <c:ser>
          <c:idx val="1"/>
          <c:order val="1"/>
          <c:tx>
            <c:strRef>
              <c:f>'gr1-Eleumedia'!$E$1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'gr1-Eleumedia'!$A$2:$A$19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'gr1-Eleumedia'!$E$2:$E$19</c:f>
              <c:numCache>
                <c:formatCode>0.00%</c:formatCode>
                <c:ptCount val="18"/>
                <c:pt idx="0">
                  <c:v>0.14124293785310699</c:v>
                </c:pt>
                <c:pt idx="1">
                  <c:v>0</c:v>
                </c:pt>
                <c:pt idx="2">
                  <c:v>0</c:v>
                </c:pt>
                <c:pt idx="3">
                  <c:v>4.0783034257748797E-2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0.162200282087447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47E-4E78-9837-0C239B54E09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06961152"/>
        <c:axId val="205977216"/>
      </c:barChart>
      <c:catAx>
        <c:axId val="2069611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5977216"/>
        <c:crosses val="autoZero"/>
        <c:auto val="1"/>
        <c:lblAlgn val="ctr"/>
        <c:lblOffset val="100"/>
        <c:noMultiLvlLbl val="0"/>
      </c:catAx>
      <c:valAx>
        <c:axId val="205977216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06961152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6 -Tempo di parola dei soggetti politici nei Giornali radio Radio Kiss Kiss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01.11.2020 al 30.11.2020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2218385526083105"/>
          <c:y val="2.060749224528752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'gr1-Radio Kiss Kiss'!$D$1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Kiss Kiss'!$A$2:$A$19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'gr1-Radio Kiss Kiss'!$D$2:$D$19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 formatCode="General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34-4DD2-AC7F-277B8FFF8495}"/>
            </c:ext>
          </c:extLst>
        </c:ser>
        <c:ser>
          <c:idx val="1"/>
          <c:order val="1"/>
          <c:tx>
            <c:strRef>
              <c:f>'gr1-Radio Kiss Kiss'!$E$1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Kiss Kiss'!$A$2:$A$19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'gr1-Radio Kiss Kiss'!$E$2:$E$19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E34-4DD2-AC7F-277B8FFF849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07030784"/>
        <c:axId val="206798848"/>
      </c:barChart>
      <c:catAx>
        <c:axId val="2070307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6798848"/>
        <c:crosses val="autoZero"/>
        <c:auto val="1"/>
        <c:lblAlgn val="ctr"/>
        <c:lblOffset val="100"/>
        <c:noMultiLvlLbl val="0"/>
      </c:catAx>
      <c:valAx>
        <c:axId val="20679884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07030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7 -Tempo di parola dei soggetti politici nei Giornali radio RTL 102.5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01.11.2020 al 30.11.2020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5466621515146742"/>
          <c:y val="1.45468861846814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'gr1-RTL 102.5'!$D$1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'gr1-RTL 102.5'!$A$2:$A$19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'gr1-RTL 102.5'!$D$2:$D$19</c:f>
              <c:numCache>
                <c:formatCode>0.00%</c:formatCode>
                <c:ptCount val="18"/>
                <c:pt idx="0">
                  <c:v>0.86029411764705899</c:v>
                </c:pt>
                <c:pt idx="1">
                  <c:v>0.98250950570342199</c:v>
                </c:pt>
                <c:pt idx="2">
                  <c:v>0.34745762711864397</c:v>
                </c:pt>
                <c:pt idx="3">
                  <c:v>0.93836671802773497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 formatCode="General">
                  <c:v>0.81610942249240104</c:v>
                </c:pt>
                <c:pt idx="1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88-4F38-8041-53CD2AAA77AA}"/>
            </c:ext>
          </c:extLst>
        </c:ser>
        <c:ser>
          <c:idx val="1"/>
          <c:order val="1"/>
          <c:tx>
            <c:strRef>
              <c:f>'gr1-RTL 102.5'!$E$1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'gr1-RTL 102.5'!$A$2:$A$19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'gr1-RTL 102.5'!$E$2:$E$19</c:f>
              <c:numCache>
                <c:formatCode>0.00%</c:formatCode>
                <c:ptCount val="18"/>
                <c:pt idx="0">
                  <c:v>0.13970588235294101</c:v>
                </c:pt>
                <c:pt idx="1">
                  <c:v>1.74904942965779E-2</c:v>
                </c:pt>
                <c:pt idx="2">
                  <c:v>0.65254237288135597</c:v>
                </c:pt>
                <c:pt idx="3">
                  <c:v>6.1633281972265003E-2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0.18389057750759899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E88-4F38-8041-53CD2AAA77A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07013376"/>
        <c:axId val="206801152"/>
      </c:barChart>
      <c:catAx>
        <c:axId val="2070133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6801152"/>
        <c:crosses val="autoZero"/>
        <c:auto val="1"/>
        <c:lblAlgn val="ctr"/>
        <c:lblOffset val="100"/>
        <c:noMultiLvlLbl val="0"/>
      </c:catAx>
      <c:valAx>
        <c:axId val="206801152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07013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8 -Tempo di parola dei soggetti politici nei Giornali radio Radio Dimensione Suono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01.11.2020 al 30.11.2020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0333617518760861"/>
          <c:y val="1.0506482144277423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'gr1-RDS'!$D$1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'gr1-RDS'!$A$2:$A$19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'gr1-RDS'!$D$2:$D$19</c:f>
              <c:numCache>
                <c:formatCode>0.00%</c:formatCode>
                <c:ptCount val="1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0.59183673469387699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 formatCode="General">
                  <c:v>0.85529157667386602</c:v>
                </c:pt>
                <c:pt idx="1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00-4234-B1A3-A402FAC7B09E}"/>
            </c:ext>
          </c:extLst>
        </c:ser>
        <c:ser>
          <c:idx val="1"/>
          <c:order val="1"/>
          <c:tx>
            <c:strRef>
              <c:f>'gr1-RDS'!$E$1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'gr1-RDS'!$A$2:$A$19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'gr1-RDS'!$E$2:$E$19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0.40816326530612201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0.14470842332613401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B00-4234-B1A3-A402FAC7B09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07874560"/>
        <c:axId val="206803456"/>
      </c:barChart>
      <c:catAx>
        <c:axId val="20787456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6803456"/>
        <c:crosses val="autoZero"/>
        <c:auto val="1"/>
        <c:lblAlgn val="ctr"/>
        <c:lblOffset val="100"/>
        <c:noMultiLvlLbl val="0"/>
      </c:catAx>
      <c:valAx>
        <c:axId val="206803456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07874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9 -Tempo di parola dei soggetti politici nei Giornali radio Radio Italia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01.11.2020 al 30.11.2020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3452903847631675"/>
          <c:y val="1.656708820488347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'gr1-Radio Italia'!$D$1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Italia'!$A$2:$A$19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'gr1-Radio Italia'!$D$2:$D$19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2F-40A8-9817-A2F664500FC9}"/>
            </c:ext>
          </c:extLst>
        </c:ser>
        <c:ser>
          <c:idx val="1"/>
          <c:order val="1"/>
          <c:tx>
            <c:strRef>
              <c:f>'gr1-Radio Italia'!$E$1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Italia'!$A$2:$A$19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'gr1-Radio Italia'!$E$2:$E$19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72F-40A8-9817-A2F664500FC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207674880"/>
        <c:axId val="206805760"/>
      </c:barChart>
      <c:catAx>
        <c:axId val="2076748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6805760"/>
        <c:crosses val="autoZero"/>
        <c:auto val="1"/>
        <c:lblAlgn val="ctr"/>
        <c:lblOffset val="100"/>
        <c:noMultiLvlLbl val="0"/>
      </c:catAx>
      <c:valAx>
        <c:axId val="2068057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07674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5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7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42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46.bin"/></Relationships>
</file>

<file path=xl/chart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48.bin"/></Relationships>
</file>

<file path=xl/chart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50.bin"/></Relationships>
</file>

<file path=xl/chart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52.bin"/></Relationships>
</file>

<file path=xl/chart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5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0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2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4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fico1"/>
  <sheetViews>
    <sheetView tabSelected="1" zoomScale="90" workbookViewId="0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Grafico11"/>
  <sheetViews>
    <sheetView zoomScale="91" workbookViewId="0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 codeName="Grafico12"/>
  <sheetViews>
    <sheetView zoomScale="125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>
  <sheetPr codeName="Grafico13"/>
  <sheetViews>
    <sheetView zoomScale="125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>
  <sheetPr codeName="Grafico15"/>
  <sheetViews>
    <sheetView workbookViewId="0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14.xml><?xml version="1.0" encoding="utf-8"?>
<chartsheet xmlns="http://schemas.openxmlformats.org/spreadsheetml/2006/main" xmlns:r="http://schemas.openxmlformats.org/officeDocument/2006/relationships">
  <sheetPr codeName="Grafico16"/>
  <sheetViews>
    <sheetView zoomScale="125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15.xml><?xml version="1.0" encoding="utf-8"?>
<chartsheet xmlns="http://schemas.openxmlformats.org/spreadsheetml/2006/main" xmlns:r="http://schemas.openxmlformats.org/officeDocument/2006/relationships">
  <sheetPr codeName="Grafico17"/>
  <sheetViews>
    <sheetView zoomScale="125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16.xml><?xml version="1.0" encoding="utf-8"?>
<chartsheet xmlns="http://schemas.openxmlformats.org/spreadsheetml/2006/main" xmlns:r="http://schemas.openxmlformats.org/officeDocument/2006/relationships">
  <sheetPr codeName="Grafico18"/>
  <sheetViews>
    <sheetView zoomScale="125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17.xml><?xml version="1.0" encoding="utf-8"?>
<chartsheet xmlns="http://schemas.openxmlformats.org/spreadsheetml/2006/main" xmlns:r="http://schemas.openxmlformats.org/officeDocument/2006/relationships">
  <sheetPr codeName="Grafico19"/>
  <sheetViews>
    <sheetView zoomScale="125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Grafico2"/>
  <sheetViews>
    <sheetView zoomScale="125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Grafico3"/>
  <sheetViews>
    <sheetView zoomScale="125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Grafico4"/>
  <sheetViews>
    <sheetView zoomScale="125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Grafico6"/>
  <sheetViews>
    <sheetView zoomScale="125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Grafico7"/>
  <sheetViews>
    <sheetView zoomScale="125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Grafico8"/>
  <sheetViews>
    <sheetView zoomScale="125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Grafico9"/>
  <sheetViews>
    <sheetView zoomScale="125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Grafico10"/>
  <sheetViews>
    <sheetView zoomScale="125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46583" cy="6286500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EE0B31A8-230E-4942-9FDB-DF7F3CB8A1A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45769" cy="6269753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1220971A-79C2-470D-A48C-0398B43319A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86500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0007D601-53BC-41EF-87FE-5650034F99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86500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FD7B05E2-CBB0-4167-A0A1-52FE85FBD82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58225" cy="6276975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47C30631-B7D2-4F66-94BA-D80BE1EEB38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86500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E8EB480C-DC63-4EEF-8DD3-0CBA292545A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86500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0C92A68D-961E-4B4C-BBE5-8C443698914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86500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A33F14E7-8FF7-42F5-B2DC-0D4A4B551B1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86500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7601C026-5649-4015-889E-5261998FD2D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86500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F5C3516A-F305-4CDF-B28C-7A71588ABE5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86500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3B7C54BE-713D-4650-8D4F-3889341DB85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86500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801D0930-E776-46F5-AD06-C2CE26F31B4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86500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AECED38C-ACE2-4621-9162-6153524484F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86500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52D05B84-1A3F-4F8C-98B1-8C972526F43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86500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D3115238-E2B6-4DF8-9040-695EB1FFE75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86500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7BBB48E5-0969-4801-A4B7-4396EE84051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86500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19BEE587-8C50-40ED-87A1-D017FD1BAD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B2:N31"/>
  <sheetViews>
    <sheetView showGridLines="0" showZeros="0" view="pageBreakPreview" zoomScale="80" zoomScaleNormal="70" zoomScaleSheetLayoutView="80" workbookViewId="0">
      <selection activeCell="C23" sqref="C23"/>
    </sheetView>
  </sheetViews>
  <sheetFormatPr defaultColWidth="8.85546875" defaultRowHeight="15" x14ac:dyDescent="0.25"/>
  <cols>
    <col min="1" max="1" width="6.140625" style="5" customWidth="1"/>
    <col min="2" max="2" width="56.7109375" style="5" bestFit="1" customWidth="1"/>
    <col min="3" max="14" width="8.42578125" style="5" customWidth="1"/>
    <col min="15" max="16384" width="8.85546875" style="5"/>
  </cols>
  <sheetData>
    <row r="2" spans="2:14" ht="15.75" thickBot="1" x14ac:dyDescent="0.3"/>
    <row r="3" spans="2:14" x14ac:dyDescent="0.25">
      <c r="B3" s="182" t="s">
        <v>28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4"/>
    </row>
    <row r="4" spans="2:14" ht="15.75" thickBot="1" x14ac:dyDescent="0.3">
      <c r="B4" s="185" t="s">
        <v>201</v>
      </c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7"/>
    </row>
    <row r="5" spans="2:14" x14ac:dyDescent="0.25">
      <c r="B5" s="39"/>
      <c r="C5" s="188" t="s">
        <v>0</v>
      </c>
      <c r="D5" s="188"/>
      <c r="E5" s="188"/>
      <c r="F5" s="188" t="s">
        <v>1</v>
      </c>
      <c r="G5" s="188"/>
      <c r="H5" s="188"/>
      <c r="I5" s="188" t="s">
        <v>2</v>
      </c>
      <c r="J5" s="188"/>
      <c r="K5" s="188"/>
      <c r="L5" s="188" t="s">
        <v>3</v>
      </c>
      <c r="M5" s="188"/>
      <c r="N5" s="189"/>
    </row>
    <row r="6" spans="2:14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 x14ac:dyDescent="0.25">
      <c r="B7" s="10" t="s">
        <v>37</v>
      </c>
      <c r="C7" s="11">
        <v>5.7407407407407398E-3</v>
      </c>
      <c r="D7" s="12">
        <f t="shared" ref="D7:D18" si="0">IFERROR(C7/C$19,0)</f>
        <v>0.15446901276860797</v>
      </c>
      <c r="E7" s="12">
        <f t="shared" ref="E7:E18" si="1">IFERROR(C7/C$30,0)</f>
        <v>5.8483669378610992E-2</v>
      </c>
      <c r="F7" s="11">
        <v>4.0509259259259301E-4</v>
      </c>
      <c r="G7" s="12">
        <f t="shared" ref="G7:G18" si="2">IFERROR(F7/F$19,0)</f>
        <v>6.3868613138686275E-2</v>
      </c>
      <c r="H7" s="12">
        <f t="shared" ref="H7:H18" si="3">IFERROR(F7/F$30,0)</f>
        <v>1.643964302489433E-2</v>
      </c>
      <c r="I7" s="11">
        <v>2.8356481481481501E-3</v>
      </c>
      <c r="J7" s="12">
        <f t="shared" ref="J7:J18" si="4">IFERROR(I7/I$19,0)</f>
        <v>0.23580365736284906</v>
      </c>
      <c r="K7" s="12">
        <f t="shared" ref="K7:K18" si="5">IFERROR(I7/I$30,0)</f>
        <v>8.2214765100671203E-2</v>
      </c>
      <c r="L7" s="13">
        <f>SUM(C7,F7,I7)</f>
        <v>8.9814814814814826E-3</v>
      </c>
      <c r="M7" s="12">
        <f t="shared" ref="M7:M18" si="6">IFERROR(L7/L$19,0)</f>
        <v>0.16173405585660702</v>
      </c>
      <c r="N7" s="14">
        <f t="shared" ref="N7:N16" si="7">IFERROR(L7/L$30,0)</f>
        <v>5.710080941869021E-2</v>
      </c>
    </row>
    <row r="8" spans="2:14" x14ac:dyDescent="0.25">
      <c r="B8" s="145" t="s">
        <v>100</v>
      </c>
      <c r="C8" s="11">
        <v>1.0127314814814801E-2</v>
      </c>
      <c r="D8" s="12">
        <f t="shared" si="0"/>
        <v>0.27250077857365285</v>
      </c>
      <c r="E8" s="12">
        <f t="shared" si="1"/>
        <v>0.10317179577879951</v>
      </c>
      <c r="F8" s="11">
        <v>1.88657407407407E-3</v>
      </c>
      <c r="G8" s="12">
        <f t="shared" si="2"/>
        <v>0.29744525547445227</v>
      </c>
      <c r="H8" s="12">
        <f t="shared" si="3"/>
        <v>7.6561766087364785E-2</v>
      </c>
      <c r="I8" s="11">
        <v>2.6851851851851802E-3</v>
      </c>
      <c r="J8" s="12">
        <f t="shared" si="4"/>
        <v>0.22329162656400342</v>
      </c>
      <c r="K8" s="12">
        <f t="shared" si="5"/>
        <v>7.7852348993288453E-2</v>
      </c>
      <c r="L8" s="13">
        <f t="shared" ref="L8:L18" si="8">SUM(C8,F8,I8)</f>
        <v>1.4699074074074052E-2</v>
      </c>
      <c r="M8" s="12">
        <f t="shared" si="6"/>
        <v>0.26469362234264249</v>
      </c>
      <c r="N8" s="14">
        <f t="shared" si="7"/>
        <v>9.3451066961000584E-2</v>
      </c>
    </row>
    <row r="9" spans="2:14" x14ac:dyDescent="0.25">
      <c r="B9" s="10" t="s">
        <v>51</v>
      </c>
      <c r="C9" s="11">
        <v>6.7708333333333301E-3</v>
      </c>
      <c r="D9" s="12">
        <f t="shared" si="0"/>
        <v>0.18218623481781379</v>
      </c>
      <c r="E9" s="12">
        <f t="shared" si="1"/>
        <v>6.8977714892111727E-2</v>
      </c>
      <c r="F9" s="11">
        <v>1.0879629629629601E-3</v>
      </c>
      <c r="G9" s="12">
        <f t="shared" si="2"/>
        <v>0.1715328467153282</v>
      </c>
      <c r="H9" s="12">
        <f t="shared" si="3"/>
        <v>4.4152184124001757E-2</v>
      </c>
      <c r="I9" s="11">
        <v>2.04861111111111E-3</v>
      </c>
      <c r="J9" s="12">
        <f t="shared" si="4"/>
        <v>0.17035611164581319</v>
      </c>
      <c r="K9" s="12">
        <f t="shared" si="5"/>
        <v>5.9395973154362389E-2</v>
      </c>
      <c r="L9" s="13">
        <f t="shared" si="8"/>
        <v>9.9074074074074012E-3</v>
      </c>
      <c r="M9" s="12">
        <f t="shared" si="6"/>
        <v>0.17840766986244266</v>
      </c>
      <c r="N9" s="14">
        <f t="shared" si="7"/>
        <v>6.2987490802060286E-2</v>
      </c>
    </row>
    <row r="10" spans="2:14" x14ac:dyDescent="0.25">
      <c r="B10" s="10" t="s">
        <v>11</v>
      </c>
      <c r="C10" s="11">
        <v>5.8333333333333301E-3</v>
      </c>
      <c r="D10" s="12">
        <f t="shared" si="0"/>
        <v>0.15696044845842416</v>
      </c>
      <c r="E10" s="12">
        <f t="shared" si="1"/>
        <v>5.9426954368588567E-2</v>
      </c>
      <c r="F10" s="11">
        <v>4.7453703703703698E-4</v>
      </c>
      <c r="G10" s="12">
        <f t="shared" si="2"/>
        <v>7.4817518248175258E-2</v>
      </c>
      <c r="H10" s="12">
        <f t="shared" si="3"/>
        <v>1.9257867543447625E-2</v>
      </c>
      <c r="I10" s="11">
        <v>1.8402777777777801E-3</v>
      </c>
      <c r="J10" s="12">
        <f t="shared" si="4"/>
        <v>0.1530317613089511</v>
      </c>
      <c r="K10" s="12">
        <f t="shared" si="5"/>
        <v>5.3355704697986645E-2</v>
      </c>
      <c r="L10" s="13">
        <f t="shared" si="8"/>
        <v>8.1481481481481474E-3</v>
      </c>
      <c r="M10" s="12">
        <f t="shared" si="6"/>
        <v>0.14672780325135479</v>
      </c>
      <c r="N10" s="14">
        <f t="shared" si="7"/>
        <v>5.1802796173657087E-2</v>
      </c>
    </row>
    <row r="11" spans="2:14" x14ac:dyDescent="0.25">
      <c r="B11" s="10" t="s">
        <v>12</v>
      </c>
      <c r="C11" s="11">
        <v>1.7592592592592601E-3</v>
      </c>
      <c r="D11" s="12">
        <f t="shared" si="0"/>
        <v>4.7337278106508923E-2</v>
      </c>
      <c r="E11" s="12">
        <f t="shared" si="1"/>
        <v>1.7922414809574346E-2</v>
      </c>
      <c r="F11" s="11">
        <v>2.5462962962962999E-4</v>
      </c>
      <c r="G11" s="12">
        <f t="shared" si="2"/>
        <v>4.0145985401459958E-2</v>
      </c>
      <c r="H11" s="12">
        <f t="shared" si="3"/>
        <v>1.0333489901362155E-2</v>
      </c>
      <c r="I11" s="11">
        <v>1.21527777777778E-3</v>
      </c>
      <c r="J11" s="12">
        <f t="shared" si="4"/>
        <v>0.10105871029836398</v>
      </c>
      <c r="K11" s="12">
        <f t="shared" si="5"/>
        <v>3.5234899328859128E-2</v>
      </c>
      <c r="L11" s="13">
        <f t="shared" si="8"/>
        <v>3.2291666666666701E-3</v>
      </c>
      <c r="M11" s="12">
        <f t="shared" si="6"/>
        <v>5.814922884535232E-2</v>
      </c>
      <c r="N11" s="14">
        <f t="shared" si="7"/>
        <v>2.0529801324503331E-2</v>
      </c>
    </row>
    <row r="12" spans="2:14" x14ac:dyDescent="0.25">
      <c r="B12" s="10" t="s">
        <v>162</v>
      </c>
      <c r="C12" s="11">
        <v>6.9444444444444404E-5</v>
      </c>
      <c r="D12" s="12">
        <f t="shared" si="0"/>
        <v>1.8685767673621925E-3</v>
      </c>
      <c r="E12" s="12">
        <f t="shared" si="1"/>
        <v>7.0746374248319718E-4</v>
      </c>
      <c r="F12" s="11">
        <v>0</v>
      </c>
      <c r="G12" s="12">
        <f t="shared" si="2"/>
        <v>0</v>
      </c>
      <c r="H12" s="12">
        <f t="shared" si="3"/>
        <v>0</v>
      </c>
      <c r="I12" s="11">
        <v>0</v>
      </c>
      <c r="J12" s="12">
        <f t="shared" si="4"/>
        <v>0</v>
      </c>
      <c r="K12" s="12">
        <f t="shared" si="5"/>
        <v>0</v>
      </c>
      <c r="L12" s="13">
        <f t="shared" si="8"/>
        <v>6.9444444444444404E-5</v>
      </c>
      <c r="M12" s="12">
        <f t="shared" si="6"/>
        <v>1.2505210504376823E-3</v>
      </c>
      <c r="N12" s="14">
        <f t="shared" si="7"/>
        <v>4.4150110375275906E-4</v>
      </c>
    </row>
    <row r="13" spans="2:14" x14ac:dyDescent="0.25">
      <c r="B13" s="10" t="s">
        <v>106</v>
      </c>
      <c r="C13" s="11">
        <v>4.0509259259259301E-4</v>
      </c>
      <c r="D13" s="12">
        <f t="shared" si="0"/>
        <v>1.090003114294614E-2</v>
      </c>
      <c r="E13" s="12">
        <f t="shared" si="1"/>
        <v>4.12687183115199E-3</v>
      </c>
      <c r="F13" s="11">
        <v>3.1250000000000001E-4</v>
      </c>
      <c r="G13" s="12">
        <f t="shared" si="2"/>
        <v>4.9270072992700788E-2</v>
      </c>
      <c r="H13" s="12">
        <f t="shared" si="3"/>
        <v>1.2682010333489899E-2</v>
      </c>
      <c r="I13" s="11">
        <v>3.7037037037037003E-4</v>
      </c>
      <c r="J13" s="12">
        <f t="shared" si="4"/>
        <v>3.0798845043310846E-2</v>
      </c>
      <c r="K13" s="12">
        <f t="shared" si="5"/>
        <v>1.0738255033557038E-2</v>
      </c>
      <c r="L13" s="13">
        <f t="shared" si="8"/>
        <v>1.0879629629629631E-3</v>
      </c>
      <c r="M13" s="12">
        <f t="shared" si="6"/>
        <v>1.9591496456857038E-2</v>
      </c>
      <c r="N13" s="14">
        <f t="shared" si="7"/>
        <v>6.916850625459897E-3</v>
      </c>
    </row>
    <row r="14" spans="2:14" x14ac:dyDescent="0.25">
      <c r="B14" s="10" t="s">
        <v>107</v>
      </c>
      <c r="C14" s="11">
        <v>4.9768518518518499E-4</v>
      </c>
      <c r="D14" s="12">
        <f t="shared" si="0"/>
        <v>1.3391466832762381E-2</v>
      </c>
      <c r="E14" s="12">
        <f t="shared" si="1"/>
        <v>5.0701568211295803E-3</v>
      </c>
      <c r="F14" s="11">
        <v>1.2731481481481499E-4</v>
      </c>
      <c r="G14" s="12">
        <f t="shared" si="2"/>
        <v>2.0072992700729979E-2</v>
      </c>
      <c r="H14" s="12">
        <f t="shared" si="3"/>
        <v>5.1667449506810773E-3</v>
      </c>
      <c r="I14" s="11">
        <v>5.78703703703704E-5</v>
      </c>
      <c r="J14" s="12">
        <f t="shared" si="4"/>
        <v>4.8123195380173267E-3</v>
      </c>
      <c r="K14" s="12">
        <f t="shared" si="5"/>
        <v>1.6778523489932896E-3</v>
      </c>
      <c r="L14" s="13">
        <f t="shared" si="8"/>
        <v>6.8287037037037036E-4</v>
      </c>
      <c r="M14" s="12">
        <f t="shared" si="6"/>
        <v>1.2296790329303883E-2</v>
      </c>
      <c r="N14" s="14">
        <f t="shared" si="7"/>
        <v>4.3414275202354668E-3</v>
      </c>
    </row>
    <row r="15" spans="2:14" x14ac:dyDescent="0.25">
      <c r="B15" s="145" t="s">
        <v>198</v>
      </c>
      <c r="C15" s="11">
        <v>6.7129629629629603E-4</v>
      </c>
      <c r="D15" s="12">
        <f t="shared" si="0"/>
        <v>1.8062908751167863E-2</v>
      </c>
      <c r="E15" s="12">
        <f t="shared" si="1"/>
        <v>6.8388161773375736E-3</v>
      </c>
      <c r="F15" s="15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2">
        <f t="shared" si="5"/>
        <v>0</v>
      </c>
      <c r="L15" s="13">
        <f t="shared" si="8"/>
        <v>6.7129629629629603E-4</v>
      </c>
      <c r="M15" s="12">
        <f t="shared" si="6"/>
        <v>1.2088370154230931E-2</v>
      </c>
      <c r="N15" s="14">
        <f t="shared" si="7"/>
        <v>4.2678440029433381E-3</v>
      </c>
    </row>
    <row r="16" spans="2:14" x14ac:dyDescent="0.25">
      <c r="B16" s="10" t="s">
        <v>184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2">
        <f t="shared" si="5"/>
        <v>0</v>
      </c>
      <c r="L16" s="13">
        <f t="shared" si="8"/>
        <v>0</v>
      </c>
      <c r="M16" s="12">
        <f t="shared" si="6"/>
        <v>0</v>
      </c>
      <c r="N16" s="14">
        <f t="shared" si="7"/>
        <v>0</v>
      </c>
    </row>
    <row r="17" spans="2:14" x14ac:dyDescent="0.25">
      <c r="B17" s="10" t="s">
        <v>163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2">
        <f t="shared" si="5"/>
        <v>0</v>
      </c>
      <c r="L17" s="13">
        <f t="shared" si="8"/>
        <v>0</v>
      </c>
      <c r="M17" s="12">
        <f t="shared" si="6"/>
        <v>0</v>
      </c>
      <c r="N17" s="14"/>
    </row>
    <row r="18" spans="2:14" ht="15.75" thickBot="1" x14ac:dyDescent="0.3">
      <c r="B18" s="10" t="s">
        <v>13</v>
      </c>
      <c r="C18" s="11">
        <v>5.2893518518518498E-3</v>
      </c>
      <c r="D18" s="12">
        <f t="shared" si="0"/>
        <v>0.14232326378075369</v>
      </c>
      <c r="E18" s="12">
        <f t="shared" si="1"/>
        <v>5.3885155052470192E-2</v>
      </c>
      <c r="F18" s="11">
        <v>1.79398148148148E-3</v>
      </c>
      <c r="G18" s="12">
        <f t="shared" si="2"/>
        <v>0.28284671532846722</v>
      </c>
      <c r="H18" s="12">
        <f t="shared" si="3"/>
        <v>7.280413339596048E-2</v>
      </c>
      <c r="I18" s="11">
        <v>9.7222222222222198E-4</v>
      </c>
      <c r="J18" s="12">
        <f t="shared" si="4"/>
        <v>8.084696823869103E-2</v>
      </c>
      <c r="K18" s="12">
        <f t="shared" si="5"/>
        <v>2.8187919463087244E-2</v>
      </c>
      <c r="L18" s="13">
        <f t="shared" si="8"/>
        <v>8.0555555555555519E-3</v>
      </c>
      <c r="M18" s="12">
        <f t="shared" si="6"/>
        <v>0.14506044185077116</v>
      </c>
      <c r="N18" s="14">
        <f>IFERROR(L18/L$30,0)</f>
        <v>5.1214128035320057E-2</v>
      </c>
    </row>
    <row r="19" spans="2:14" ht="16.5" thickTop="1" thickBot="1" x14ac:dyDescent="0.3">
      <c r="B19" s="31" t="s">
        <v>3</v>
      </c>
      <c r="C19" s="32">
        <f>SUM(C7:C18)</f>
        <v>3.716435185185183E-2</v>
      </c>
      <c r="D19" s="33">
        <f>IFERROR(SUM(D7:D18),0)</f>
        <v>0.99999999999999989</v>
      </c>
      <c r="E19" s="33">
        <f>IFERROR(SUM(E7:E18),0)</f>
        <v>0.37861101285225773</v>
      </c>
      <c r="F19" s="32">
        <f>SUM(F7:F18)</f>
        <v>6.3425925925925854E-3</v>
      </c>
      <c r="G19" s="33">
        <f>IFERROR(SUM(G7:G18),0)</f>
        <v>1</v>
      </c>
      <c r="H19" s="33">
        <f>IFERROR(SUM(H7:H18),0)</f>
        <v>0.25739783936120209</v>
      </c>
      <c r="I19" s="32">
        <f>SUM(I7:I18)</f>
        <v>1.2025462962962963E-2</v>
      </c>
      <c r="J19" s="33">
        <f>IFERROR(SUM(J7:J18),0)</f>
        <v>1</v>
      </c>
      <c r="K19" s="33">
        <f>IFERROR(SUM(K7:K18),0)</f>
        <v>0.34865771812080537</v>
      </c>
      <c r="L19" s="32">
        <f>SUM(L7:L18)</f>
        <v>5.5532407407407378E-2</v>
      </c>
      <c r="M19" s="33">
        <f>IFERROR(SUM(M7:M18),0)</f>
        <v>0.99999999999999989</v>
      </c>
      <c r="N19" s="34">
        <f>IFERROR(SUM(N7:N18),0)</f>
        <v>0.35305371596762297</v>
      </c>
    </row>
    <row r="20" spans="2:14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7"/>
    </row>
    <row r="21" spans="2:14" x14ac:dyDescent="0.25">
      <c r="B21" s="7" t="s">
        <v>14</v>
      </c>
      <c r="C21" s="8" t="s">
        <v>58</v>
      </c>
      <c r="D21" s="16" t="s">
        <v>5</v>
      </c>
      <c r="E21" s="16" t="s">
        <v>5</v>
      </c>
      <c r="F21" s="8" t="s">
        <v>58</v>
      </c>
      <c r="G21" s="16" t="s">
        <v>5</v>
      </c>
      <c r="H21" s="16" t="s">
        <v>5</v>
      </c>
      <c r="I21" s="8" t="s">
        <v>58</v>
      </c>
      <c r="J21" s="16" t="s">
        <v>5</v>
      </c>
      <c r="K21" s="16" t="s">
        <v>5</v>
      </c>
      <c r="L21" s="16" t="s">
        <v>58</v>
      </c>
      <c r="M21" s="16" t="s">
        <v>5</v>
      </c>
      <c r="N21" s="17" t="s">
        <v>5</v>
      </c>
    </row>
    <row r="22" spans="2:14" x14ac:dyDescent="0.25">
      <c r="B22" s="18" t="s">
        <v>15</v>
      </c>
      <c r="C22" s="11">
        <v>6.1111111111111097E-3</v>
      </c>
      <c r="D22" s="19"/>
      <c r="E22" s="12">
        <f>IFERROR(C22/C$30,0)</f>
        <v>6.2256809338521374E-2</v>
      </c>
      <c r="F22" s="11">
        <v>2.2337962962963001E-3</v>
      </c>
      <c r="G22" s="19"/>
      <c r="H22" s="12">
        <f>IFERROR(F22/F$30,0)</f>
        <v>9.065288868013166E-2</v>
      </c>
      <c r="I22" s="11">
        <v>3.0555555555555601E-3</v>
      </c>
      <c r="J22" s="19"/>
      <c r="K22" s="12">
        <f>IFERROR(I22/I$30,0)</f>
        <v>8.8590604026845779E-2</v>
      </c>
      <c r="L22" s="13">
        <f>SUM(C22,F22,I22)</f>
        <v>1.140046296296297E-2</v>
      </c>
      <c r="M22" s="19"/>
      <c r="N22" s="14">
        <f>IFERROR(L22/L$30,0)</f>
        <v>7.2479764532744698E-2</v>
      </c>
    </row>
    <row r="23" spans="2:14" x14ac:dyDescent="0.25">
      <c r="B23" s="18" t="s">
        <v>16</v>
      </c>
      <c r="C23" s="11">
        <v>5.78703703703704E-4</v>
      </c>
      <c r="D23" s="19"/>
      <c r="E23" s="12">
        <f t="shared" ref="E23:E27" si="9">IFERROR(C23/C$30,0)</f>
        <v>5.8955311873599824E-3</v>
      </c>
      <c r="F23" s="11">
        <v>0</v>
      </c>
      <c r="G23" s="19"/>
      <c r="H23" s="12">
        <f t="shared" ref="H23:H27" si="10">IFERROR(F23/F$30,0)</f>
        <v>0</v>
      </c>
      <c r="I23" s="11">
        <v>0</v>
      </c>
      <c r="J23" s="19"/>
      <c r="K23" s="12">
        <f t="shared" ref="K23:K27" si="11">IFERROR(I23/I$30,0)</f>
        <v>0</v>
      </c>
      <c r="L23" s="13">
        <f t="shared" ref="L23:L27" si="12">SUM(C23,F23,I23)</f>
        <v>5.78703703703704E-4</v>
      </c>
      <c r="M23" s="19"/>
      <c r="N23" s="14">
        <f t="shared" ref="N23:N27" si="13">IFERROR(L23/L$30,0)</f>
        <v>3.6791758646063295E-3</v>
      </c>
    </row>
    <row r="24" spans="2:14" x14ac:dyDescent="0.25">
      <c r="B24" s="18" t="s">
        <v>17</v>
      </c>
      <c r="C24" s="11">
        <v>1.37731481481481E-3</v>
      </c>
      <c r="D24" s="19"/>
      <c r="E24" s="12">
        <f t="shared" si="9"/>
        <v>1.4031364225916703E-2</v>
      </c>
      <c r="F24" s="11">
        <v>0</v>
      </c>
      <c r="G24" s="19"/>
      <c r="H24" s="12">
        <f t="shared" si="10"/>
        <v>0</v>
      </c>
      <c r="I24" s="11">
        <v>1.6203703703703701E-4</v>
      </c>
      <c r="J24" s="19"/>
      <c r="K24" s="12">
        <f t="shared" si="11"/>
        <v>4.6979865771812077E-3</v>
      </c>
      <c r="L24" s="13">
        <f t="shared" si="12"/>
        <v>1.5393518518518469E-3</v>
      </c>
      <c r="M24" s="19"/>
      <c r="N24" s="14">
        <f t="shared" si="13"/>
        <v>9.7866077998527996E-3</v>
      </c>
    </row>
    <row r="25" spans="2:14" x14ac:dyDescent="0.25">
      <c r="B25" s="18" t="s">
        <v>18</v>
      </c>
      <c r="C25" s="11">
        <v>1.90277777777778E-2</v>
      </c>
      <c r="D25" s="19"/>
      <c r="E25" s="12">
        <f t="shared" si="9"/>
        <v>0.19384506544039637</v>
      </c>
      <c r="F25" s="11">
        <v>6.6666666666666697E-3</v>
      </c>
      <c r="G25" s="19"/>
      <c r="H25" s="12">
        <f t="shared" si="10"/>
        <v>0.270549553781118</v>
      </c>
      <c r="I25" s="11">
        <v>7.25694444444444E-3</v>
      </c>
      <c r="J25" s="19"/>
      <c r="K25" s="12">
        <f t="shared" si="11"/>
        <v>0.21040268456375827</v>
      </c>
      <c r="L25" s="13">
        <f t="shared" si="12"/>
        <v>3.2951388888888912E-2</v>
      </c>
      <c r="M25" s="19"/>
      <c r="N25" s="14">
        <f t="shared" si="13"/>
        <v>0.20949227373068444</v>
      </c>
    </row>
    <row r="26" spans="2:14" x14ac:dyDescent="0.25">
      <c r="B26" s="18" t="s">
        <v>19</v>
      </c>
      <c r="C26" s="11">
        <v>2.8136574074074099E-2</v>
      </c>
      <c r="D26" s="19"/>
      <c r="E26" s="12">
        <f t="shared" si="9"/>
        <v>0.28664072632944249</v>
      </c>
      <c r="F26" s="11">
        <v>8.6574074074074105E-3</v>
      </c>
      <c r="G26" s="19"/>
      <c r="H26" s="12">
        <f t="shared" si="10"/>
        <v>0.35133865664631292</v>
      </c>
      <c r="I26" s="11">
        <v>9.69907407407407E-3</v>
      </c>
      <c r="J26" s="19"/>
      <c r="K26" s="12">
        <f t="shared" si="11"/>
        <v>0.28120805369127505</v>
      </c>
      <c r="L26" s="13">
        <f t="shared" si="12"/>
        <v>4.6493055555555579E-2</v>
      </c>
      <c r="M26" s="19"/>
      <c r="N26" s="14">
        <f t="shared" si="13"/>
        <v>0.29558498896247248</v>
      </c>
    </row>
    <row r="27" spans="2:14" ht="15.75" thickBot="1" x14ac:dyDescent="0.3">
      <c r="B27" s="23" t="s">
        <v>20</v>
      </c>
      <c r="C27" s="20">
        <v>5.7638888888888896E-3</v>
      </c>
      <c r="D27" s="24"/>
      <c r="E27" s="21">
        <f t="shared" si="9"/>
        <v>5.8719490626105403E-2</v>
      </c>
      <c r="F27" s="20">
        <v>7.4074074074074103E-4</v>
      </c>
      <c r="G27" s="24"/>
      <c r="H27" s="21">
        <f t="shared" si="10"/>
        <v>3.006106153123533E-2</v>
      </c>
      <c r="I27" s="20">
        <v>2.2916666666666701E-3</v>
      </c>
      <c r="J27" s="24"/>
      <c r="K27" s="21">
        <f t="shared" si="11"/>
        <v>6.6442953020134338E-2</v>
      </c>
      <c r="L27" s="13">
        <f t="shared" si="12"/>
        <v>8.7962962962963021E-3</v>
      </c>
      <c r="M27" s="24"/>
      <c r="N27" s="22">
        <f t="shared" si="13"/>
        <v>5.592347314201622E-2</v>
      </c>
    </row>
    <row r="28" spans="2:14" ht="16.5" thickTop="1" thickBot="1" x14ac:dyDescent="0.3">
      <c r="B28" s="31" t="s">
        <v>3</v>
      </c>
      <c r="C28" s="32">
        <f>SUM(C22:C27)</f>
        <v>6.0995370370370408E-2</v>
      </c>
      <c r="D28" s="33"/>
      <c r="E28" s="33">
        <f>IFERROR(SUM(E22:E27),0)</f>
        <v>0.62138898714774227</v>
      </c>
      <c r="F28" s="32">
        <f>SUM(F22:F27)</f>
        <v>1.829861111111112E-2</v>
      </c>
      <c r="G28" s="33"/>
      <c r="H28" s="33">
        <f>IFERROR(SUM(H22:H27),0)</f>
        <v>0.74260216063879791</v>
      </c>
      <c r="I28" s="32">
        <f>SUM(I22:I27)</f>
        <v>2.2465277777777778E-2</v>
      </c>
      <c r="J28" s="33"/>
      <c r="K28" s="33">
        <f>IFERROR(SUM(K22:K27),0)</f>
        <v>0.65134228187919463</v>
      </c>
      <c r="L28" s="32">
        <f>SUM(L22:L27)</f>
        <v>0.10175925925925931</v>
      </c>
      <c r="M28" s="33"/>
      <c r="N28" s="34">
        <f>IFERROR(SUM(N22:N27),0)</f>
        <v>0.64694628403237697</v>
      </c>
    </row>
    <row r="29" spans="2:14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30"/>
    </row>
    <row r="30" spans="2:14" ht="16.5" thickTop="1" thickBot="1" x14ac:dyDescent="0.3">
      <c r="B30" s="31" t="s">
        <v>6</v>
      </c>
      <c r="C30" s="32">
        <f>SUM(C19,C28)</f>
        <v>9.8159722222222245E-2</v>
      </c>
      <c r="D30" s="35"/>
      <c r="E30" s="36">
        <f>IFERROR(SUM(E19,E28),0)</f>
        <v>1</v>
      </c>
      <c r="F30" s="32">
        <f>SUM(F19,F28)</f>
        <v>2.4641203703703707E-2</v>
      </c>
      <c r="G30" s="35"/>
      <c r="H30" s="36">
        <f>IFERROR(SUM(H19,H28),0)</f>
        <v>1</v>
      </c>
      <c r="I30" s="32">
        <f>SUM(I19,I28)</f>
        <v>3.4490740740740738E-2</v>
      </c>
      <c r="J30" s="35"/>
      <c r="K30" s="36">
        <f>IFERROR(SUM(K19,K28),0)</f>
        <v>1</v>
      </c>
      <c r="L30" s="37">
        <f>SUM(L19,L28)</f>
        <v>0.15729166666666669</v>
      </c>
      <c r="M30" s="35"/>
      <c r="N30" s="38">
        <f>IFERROR(SUM(N19,N28),0)</f>
        <v>1</v>
      </c>
    </row>
    <row r="31" spans="2:14" ht="66" customHeight="1" thickTop="1" thickBot="1" x14ac:dyDescent="0.3">
      <c r="B31" s="179" t="s">
        <v>157</v>
      </c>
      <c r="C31" s="180"/>
      <c r="D31" s="180"/>
      <c r="E31" s="180"/>
      <c r="F31" s="180"/>
      <c r="G31" s="180"/>
      <c r="H31" s="180"/>
      <c r="I31" s="180"/>
      <c r="J31" s="180"/>
      <c r="K31" s="180"/>
      <c r="L31" s="180"/>
      <c r="M31" s="180"/>
      <c r="N31" s="181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landscape" r:id="rId1"/>
  <colBreaks count="1" manualBreakCount="1">
    <brk id="14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"/>
  <dimension ref="B2:K31"/>
  <sheetViews>
    <sheetView showGridLines="0" showZeros="0" view="pageBreakPreview" zoomScale="110" zoomScaleNormal="80" zoomScaleSheetLayoutView="110" workbookViewId="0">
      <selection activeCell="C23" sqref="C23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 x14ac:dyDescent="0.3"/>
    <row r="3" spans="2:11" x14ac:dyDescent="0.25">
      <c r="B3" s="182" t="s">
        <v>42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1" ht="15.75" thickBot="1" x14ac:dyDescent="0.3">
      <c r="B4" s="185" t="s">
        <v>201</v>
      </c>
      <c r="C4" s="186"/>
      <c r="D4" s="186"/>
      <c r="E4" s="186"/>
      <c r="F4" s="186"/>
      <c r="G4" s="186"/>
      <c r="H4" s="186"/>
      <c r="I4" s="186"/>
      <c r="J4" s="186"/>
      <c r="K4" s="187"/>
    </row>
    <row r="5" spans="2:11" x14ac:dyDescent="0.25">
      <c r="B5" s="39"/>
      <c r="C5" s="188" t="s">
        <v>25</v>
      </c>
      <c r="D5" s="188"/>
      <c r="E5" s="188"/>
      <c r="F5" s="188" t="s">
        <v>26</v>
      </c>
      <c r="G5" s="188"/>
      <c r="H5" s="188"/>
      <c r="I5" s="188" t="s">
        <v>27</v>
      </c>
      <c r="J5" s="188"/>
      <c r="K5" s="189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1.0416666666666699E-3</v>
      </c>
      <c r="D7" s="12">
        <f t="shared" ref="D7:D18" si="0">IFERROR(C7/C$19,0)</f>
        <v>0.19396551724137984</v>
      </c>
      <c r="E7" s="12">
        <f t="shared" ref="E7:E18" si="1">IFERROR(C7/C$30,0)</f>
        <v>1.2531328320802036E-2</v>
      </c>
      <c r="F7" s="11">
        <v>0</v>
      </c>
      <c r="G7" s="12">
        <f t="shared" ref="G7:G18" si="2">IFERROR(F7/F$19,0)</f>
        <v>0</v>
      </c>
      <c r="H7" s="12">
        <f t="shared" ref="H7:H18" si="3">IFERROR(F7/F$30,0)</f>
        <v>0</v>
      </c>
      <c r="I7" s="11">
        <v>1.0416666666666699E-3</v>
      </c>
      <c r="J7" s="12">
        <f t="shared" ref="J7:J18" si="4">IFERROR(I7/I$19,0)</f>
        <v>0.14423076923076961</v>
      </c>
      <c r="K7" s="14">
        <f t="shared" ref="K7:K18" si="5">IFERROR(I7/I$30,0)</f>
        <v>1.1602423617377891E-2</v>
      </c>
    </row>
    <row r="8" spans="2:11" x14ac:dyDescent="0.25">
      <c r="B8" s="145" t="s">
        <v>100</v>
      </c>
      <c r="C8" s="11">
        <v>1.7824074074074101E-3</v>
      </c>
      <c r="D8" s="12">
        <f t="shared" si="0"/>
        <v>0.33189655172413829</v>
      </c>
      <c r="E8" s="12">
        <f t="shared" si="1"/>
        <v>2.1442495126705669E-2</v>
      </c>
      <c r="F8" s="11">
        <v>3.7037037037037003E-4</v>
      </c>
      <c r="G8" s="12">
        <f t="shared" si="2"/>
        <v>0.1999999999999999</v>
      </c>
      <c r="H8" s="12">
        <f t="shared" si="3"/>
        <v>5.5652173913043453E-2</v>
      </c>
      <c r="I8" s="11">
        <v>2.1527777777777799E-3</v>
      </c>
      <c r="J8" s="12">
        <f t="shared" si="4"/>
        <v>0.29807692307692324</v>
      </c>
      <c r="K8" s="14">
        <f t="shared" si="5"/>
        <v>2.3978342142580922E-2</v>
      </c>
    </row>
    <row r="9" spans="2:11" x14ac:dyDescent="0.25">
      <c r="B9" s="10" t="s">
        <v>51</v>
      </c>
      <c r="C9" s="11">
        <v>1.1458333333333301E-3</v>
      </c>
      <c r="D9" s="12">
        <f t="shared" si="0"/>
        <v>0.21336206896551654</v>
      </c>
      <c r="E9" s="12">
        <f t="shared" si="1"/>
        <v>1.3784461152882156E-2</v>
      </c>
      <c r="F9" s="11">
        <v>3.1250000000000001E-4</v>
      </c>
      <c r="G9" s="12">
        <f t="shared" si="2"/>
        <v>0.16875000000000007</v>
      </c>
      <c r="H9" s="12">
        <f t="shared" si="3"/>
        <v>4.6956521739130459E-2</v>
      </c>
      <c r="I9" s="11">
        <v>1.4583333333333299E-3</v>
      </c>
      <c r="J9" s="12">
        <f t="shared" si="4"/>
        <v>0.20192307692307637</v>
      </c>
      <c r="K9" s="14">
        <f t="shared" si="5"/>
        <v>1.6243393064328957E-2</v>
      </c>
    </row>
    <row r="10" spans="2:11" x14ac:dyDescent="0.25">
      <c r="B10" s="10" t="s">
        <v>11</v>
      </c>
      <c r="C10" s="11">
        <v>0</v>
      </c>
      <c r="D10" s="12">
        <f t="shared" si="0"/>
        <v>0</v>
      </c>
      <c r="E10" s="12">
        <f t="shared" si="1"/>
        <v>0</v>
      </c>
      <c r="F10" s="11">
        <v>4.3981481481481503E-4</v>
      </c>
      <c r="G10" s="12">
        <f t="shared" si="2"/>
        <v>0.23750000000000021</v>
      </c>
      <c r="H10" s="12">
        <f t="shared" si="3"/>
        <v>6.6086956521739196E-2</v>
      </c>
      <c r="I10" s="11">
        <v>4.3981481481481503E-4</v>
      </c>
      <c r="J10" s="12">
        <f t="shared" si="4"/>
        <v>6.0897435897435903E-2</v>
      </c>
      <c r="K10" s="14">
        <f t="shared" si="5"/>
        <v>4.8988010828928744E-3</v>
      </c>
    </row>
    <row r="11" spans="2:11" x14ac:dyDescent="0.25">
      <c r="B11" s="10" t="s">
        <v>12</v>
      </c>
      <c r="C11" s="11">
        <v>0</v>
      </c>
      <c r="D11" s="12">
        <f t="shared" si="0"/>
        <v>0</v>
      </c>
      <c r="E11" s="12">
        <f t="shared" si="1"/>
        <v>0</v>
      </c>
      <c r="F11" s="11">
        <v>0</v>
      </c>
      <c r="G11" s="12">
        <f t="shared" si="2"/>
        <v>0</v>
      </c>
      <c r="H11" s="12">
        <f t="shared" si="3"/>
        <v>0</v>
      </c>
      <c r="I11" s="11">
        <v>0</v>
      </c>
      <c r="J11" s="12">
        <f t="shared" si="4"/>
        <v>0</v>
      </c>
      <c r="K11" s="14">
        <f t="shared" si="5"/>
        <v>0</v>
      </c>
    </row>
    <row r="12" spans="2:11" x14ac:dyDescent="0.25">
      <c r="B12" s="10" t="s">
        <v>162</v>
      </c>
      <c r="C12" s="11">
        <v>0</v>
      </c>
      <c r="D12" s="12">
        <f t="shared" si="0"/>
        <v>0</v>
      </c>
      <c r="E12" s="12">
        <f t="shared" si="1"/>
        <v>0</v>
      </c>
      <c r="F12" s="11">
        <v>0</v>
      </c>
      <c r="G12" s="12">
        <f t="shared" si="2"/>
        <v>0</v>
      </c>
      <c r="H12" s="12">
        <f t="shared" si="3"/>
        <v>0</v>
      </c>
      <c r="I12" s="11">
        <v>0</v>
      </c>
      <c r="J12" s="12">
        <f t="shared" si="4"/>
        <v>0</v>
      </c>
      <c r="K12" s="14">
        <f t="shared" si="5"/>
        <v>0</v>
      </c>
    </row>
    <row r="13" spans="2:11" x14ac:dyDescent="0.25">
      <c r="B13" s="10" t="s">
        <v>106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x14ac:dyDescent="0.25">
      <c r="B14" s="10" t="s">
        <v>107</v>
      </c>
      <c r="C14" s="11">
        <v>0</v>
      </c>
      <c r="D14" s="12">
        <f t="shared" si="0"/>
        <v>0</v>
      </c>
      <c r="E14" s="12">
        <f t="shared" si="1"/>
        <v>0</v>
      </c>
      <c r="F14" s="11">
        <v>2.19907407407407E-4</v>
      </c>
      <c r="G14" s="12">
        <f t="shared" si="2"/>
        <v>0.11874999999999983</v>
      </c>
      <c r="H14" s="12">
        <f t="shared" si="3"/>
        <v>3.3043478260869522E-2</v>
      </c>
      <c r="I14" s="11">
        <v>2.19907407407407E-4</v>
      </c>
      <c r="J14" s="12">
        <f t="shared" si="4"/>
        <v>3.0448717948717879E-2</v>
      </c>
      <c r="K14" s="14">
        <f t="shared" si="5"/>
        <v>2.4494005414464311E-3</v>
      </c>
    </row>
    <row r="15" spans="2:11" x14ac:dyDescent="0.25">
      <c r="B15" s="10" t="s">
        <v>198</v>
      </c>
      <c r="C15" s="11">
        <v>4.6296296296296298E-4</v>
      </c>
      <c r="D15" s="12">
        <f t="shared" si="0"/>
        <v>8.6206896551724102E-2</v>
      </c>
      <c r="E15" s="12">
        <f t="shared" si="1"/>
        <v>5.5694792536897762E-3</v>
      </c>
      <c r="F15" s="11">
        <v>0</v>
      </c>
      <c r="G15" s="12">
        <f t="shared" si="2"/>
        <v>0</v>
      </c>
      <c r="H15" s="12">
        <f t="shared" si="3"/>
        <v>0</v>
      </c>
      <c r="I15" s="11">
        <v>4.6296296296296298E-4</v>
      </c>
      <c r="J15" s="12">
        <f t="shared" si="4"/>
        <v>6.4102564102564083E-2</v>
      </c>
      <c r="K15" s="14">
        <f t="shared" si="5"/>
        <v>5.1566327188346016E-3</v>
      </c>
    </row>
    <row r="16" spans="2:11" x14ac:dyDescent="0.25">
      <c r="B16" s="10" t="s">
        <v>184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x14ac:dyDescent="0.25">
      <c r="B17" s="10" t="s">
        <v>163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ht="15.75" thickBot="1" x14ac:dyDescent="0.3">
      <c r="B18" s="10" t="s">
        <v>13</v>
      </c>
      <c r="C18" s="11">
        <v>9.3749999999999997E-4</v>
      </c>
      <c r="D18" s="12">
        <f t="shared" si="0"/>
        <v>0.1745689655172413</v>
      </c>
      <c r="E18" s="12">
        <f t="shared" si="1"/>
        <v>1.1278195488721795E-2</v>
      </c>
      <c r="F18" s="11">
        <v>5.09259259259259E-4</v>
      </c>
      <c r="G18" s="12">
        <f t="shared" si="2"/>
        <v>0.27499999999999997</v>
      </c>
      <c r="H18" s="12">
        <f t="shared" si="3"/>
        <v>7.6521739130434779E-2</v>
      </c>
      <c r="I18" s="11">
        <v>1.44675925925926E-3</v>
      </c>
      <c r="J18" s="12">
        <f t="shared" si="4"/>
        <v>0.20032051282051283</v>
      </c>
      <c r="K18" s="14">
        <f t="shared" si="5"/>
        <v>1.6114477246358141E-2</v>
      </c>
    </row>
    <row r="19" spans="2:11" ht="16.5" thickTop="1" thickBot="1" x14ac:dyDescent="0.3">
      <c r="B19" s="31" t="s">
        <v>3</v>
      </c>
      <c r="C19" s="32">
        <f>SUM(C7:C18)</f>
        <v>5.3703703703703726E-3</v>
      </c>
      <c r="D19" s="33">
        <f>IFERROR(SUM(D7:D18),0)</f>
        <v>1</v>
      </c>
      <c r="E19" s="33">
        <f>IFERROR(SUM(E7:E18),0)</f>
        <v>6.4605959342801431E-2</v>
      </c>
      <c r="F19" s="32">
        <f>SUM(F7:F18)</f>
        <v>1.8518518518518511E-3</v>
      </c>
      <c r="G19" s="33">
        <f>IFERROR(SUM(G7:G18),0)</f>
        <v>1</v>
      </c>
      <c r="H19" s="33">
        <f>IFERROR(SUM(H7:H18),0)</f>
        <v>0.27826086956521745</v>
      </c>
      <c r="I19" s="32">
        <f>SUM(I7:I18)</f>
        <v>7.2222222222222254E-3</v>
      </c>
      <c r="J19" s="33">
        <f>IFERROR(SUM(J7:J18),0)</f>
        <v>0.99999999999999978</v>
      </c>
      <c r="K19" s="34">
        <f>IFERROR(SUM(K7:K18),0)</f>
        <v>8.0443470413819829E-2</v>
      </c>
    </row>
    <row r="20" spans="2:1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x14ac:dyDescent="0.25">
      <c r="B21" s="7" t="s">
        <v>14</v>
      </c>
      <c r="C21" s="8" t="s">
        <v>58</v>
      </c>
      <c r="D21" s="16" t="s">
        <v>5</v>
      </c>
      <c r="E21" s="16" t="s">
        <v>5</v>
      </c>
      <c r="F21" s="8" t="s">
        <v>58</v>
      </c>
      <c r="G21" s="16" t="s">
        <v>5</v>
      </c>
      <c r="H21" s="16" t="s">
        <v>5</v>
      </c>
      <c r="I21" s="8" t="s">
        <v>58</v>
      </c>
      <c r="J21" s="16" t="s">
        <v>5</v>
      </c>
      <c r="K21" s="17" t="s">
        <v>5</v>
      </c>
    </row>
    <row r="22" spans="2:11" x14ac:dyDescent="0.25">
      <c r="B22" s="18" t="s">
        <v>15</v>
      </c>
      <c r="C22" s="11">
        <v>2.7314814814814801E-3</v>
      </c>
      <c r="D22" s="19"/>
      <c r="E22" s="12">
        <f>IFERROR(C22/C$30,0)</f>
        <v>3.2859927596769666E-2</v>
      </c>
      <c r="F22" s="11">
        <v>9.0277777777777795E-4</v>
      </c>
      <c r="G22" s="19"/>
      <c r="H22" s="12">
        <f>IFERROR(F22/F$30,0)</f>
        <v>0.13565217391304357</v>
      </c>
      <c r="I22" s="11">
        <v>3.6342592592592598E-3</v>
      </c>
      <c r="J22" s="19"/>
      <c r="K22" s="14">
        <f>IFERROR(I22/I$30,0)</f>
        <v>4.047956684285163E-2</v>
      </c>
    </row>
    <row r="23" spans="2:11" x14ac:dyDescent="0.25">
      <c r="B23" s="18" t="s">
        <v>16</v>
      </c>
      <c r="C23" s="11">
        <v>0</v>
      </c>
      <c r="D23" s="19"/>
      <c r="E23" s="12">
        <f t="shared" ref="E23:E27" si="6">IFERROR(C23/C$30,0)</f>
        <v>0</v>
      </c>
      <c r="F23" s="11">
        <v>0</v>
      </c>
      <c r="G23" s="19"/>
      <c r="H23" s="12">
        <f t="shared" ref="H23:H27" si="7">IFERROR(F23/F$30,0)</f>
        <v>0</v>
      </c>
      <c r="I23" s="11">
        <v>0</v>
      </c>
      <c r="J23" s="19"/>
      <c r="K23" s="14">
        <f t="shared" ref="K23:K27" si="8">IFERROR(I23/I$30,0)</f>
        <v>0</v>
      </c>
    </row>
    <row r="24" spans="2:11" x14ac:dyDescent="0.25">
      <c r="B24" s="18" t="s">
        <v>17</v>
      </c>
      <c r="C24" s="11">
        <v>0</v>
      </c>
      <c r="D24" s="19"/>
      <c r="E24" s="12">
        <f t="shared" si="6"/>
        <v>0</v>
      </c>
      <c r="F24" s="11">
        <v>0</v>
      </c>
      <c r="G24" s="19"/>
      <c r="H24" s="12">
        <f t="shared" si="7"/>
        <v>0</v>
      </c>
      <c r="I24" s="11">
        <v>0</v>
      </c>
      <c r="J24" s="19"/>
      <c r="K24" s="14">
        <f t="shared" si="8"/>
        <v>0</v>
      </c>
    </row>
    <row r="25" spans="2:11" x14ac:dyDescent="0.25">
      <c r="B25" s="18" t="s">
        <v>18</v>
      </c>
      <c r="C25" s="11">
        <v>1.30092592592593E-2</v>
      </c>
      <c r="D25" s="19"/>
      <c r="E25" s="12">
        <f t="shared" si="6"/>
        <v>0.1565023670286832</v>
      </c>
      <c r="F25" s="11">
        <v>2.8472222222222202E-3</v>
      </c>
      <c r="G25" s="19"/>
      <c r="H25" s="12">
        <f t="shared" si="7"/>
        <v>0.42782608695652163</v>
      </c>
      <c r="I25" s="11">
        <v>1.5856481481481499E-2</v>
      </c>
      <c r="J25" s="19"/>
      <c r="K25" s="14">
        <f t="shared" si="8"/>
        <v>0.17661467062008532</v>
      </c>
    </row>
    <row r="26" spans="2:11" x14ac:dyDescent="0.25">
      <c r="B26" s="18" t="s">
        <v>19</v>
      </c>
      <c r="C26" s="11">
        <v>6.2013888888888903E-2</v>
      </c>
      <c r="D26" s="19"/>
      <c r="E26" s="12">
        <f t="shared" si="6"/>
        <v>0.74603174603174571</v>
      </c>
      <c r="F26" s="11">
        <v>1.05324074074074E-3</v>
      </c>
      <c r="G26" s="19"/>
      <c r="H26" s="12">
        <f t="shared" si="7"/>
        <v>0.15826086956521737</v>
      </c>
      <c r="I26" s="11">
        <v>6.3067129629629598E-2</v>
      </c>
      <c r="J26" s="19"/>
      <c r="K26" s="14">
        <f t="shared" si="8"/>
        <v>0.70246229212324329</v>
      </c>
    </row>
    <row r="27" spans="2:11" ht="15.75" thickBot="1" x14ac:dyDescent="0.3">
      <c r="B27" s="23" t="s">
        <v>20</v>
      </c>
      <c r="C27" s="20">
        <v>0</v>
      </c>
      <c r="D27" s="24"/>
      <c r="E27" s="21">
        <f t="shared" si="6"/>
        <v>0</v>
      </c>
      <c r="F27" s="20">
        <v>0</v>
      </c>
      <c r="G27" s="24"/>
      <c r="H27" s="21">
        <f t="shared" si="7"/>
        <v>0</v>
      </c>
      <c r="I27" s="20">
        <v>0</v>
      </c>
      <c r="J27" s="24"/>
      <c r="K27" s="22">
        <f t="shared" si="8"/>
        <v>0</v>
      </c>
    </row>
    <row r="28" spans="2:11" ht="16.5" thickTop="1" thickBot="1" x14ac:dyDescent="0.3">
      <c r="B28" s="31" t="s">
        <v>3</v>
      </c>
      <c r="C28" s="32">
        <f>SUM(C22:C27)</f>
        <v>7.7754629629629687E-2</v>
      </c>
      <c r="D28" s="33"/>
      <c r="E28" s="33">
        <f>IFERROR(SUM(E22:E27),0)</f>
        <v>0.93539404065719856</v>
      </c>
      <c r="F28" s="32">
        <f>SUM(F22:F27)</f>
        <v>4.8032407407407381E-3</v>
      </c>
      <c r="G28" s="33"/>
      <c r="H28" s="33">
        <f>IFERROR(SUM(H22:H27),0)</f>
        <v>0.72173913043478255</v>
      </c>
      <c r="I28" s="32">
        <f>SUM(I22:I27)</f>
        <v>8.2557870370370351E-2</v>
      </c>
      <c r="J28" s="33"/>
      <c r="K28" s="34">
        <f>IFERROR(SUM(K22:K27),0)</f>
        <v>0.91955652958618028</v>
      </c>
    </row>
    <row r="29" spans="2:1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 x14ac:dyDescent="0.3">
      <c r="B30" s="31" t="s">
        <v>6</v>
      </c>
      <c r="C30" s="32">
        <f>SUM(C19,C28)</f>
        <v>8.312500000000006E-2</v>
      </c>
      <c r="D30" s="35"/>
      <c r="E30" s="36">
        <f>IFERROR(SUM(E19,E28),0)</f>
        <v>1</v>
      </c>
      <c r="F30" s="32">
        <f>SUM(F19,F28)</f>
        <v>6.6550925925925892E-3</v>
      </c>
      <c r="G30" s="35"/>
      <c r="H30" s="36">
        <f>IFERROR(SUM(H19,H28),0)</f>
        <v>1</v>
      </c>
      <c r="I30" s="32">
        <f>SUM(I19,I28)</f>
        <v>8.9780092592592578E-2</v>
      </c>
      <c r="J30" s="35"/>
      <c r="K30" s="38">
        <f>IFERROR(SUM(K19,K28),0)</f>
        <v>1</v>
      </c>
    </row>
    <row r="31" spans="2:11" ht="66" customHeight="1" thickTop="1" thickBot="1" x14ac:dyDescent="0.3">
      <c r="B31" s="179" t="s">
        <v>156</v>
      </c>
      <c r="C31" s="180"/>
      <c r="D31" s="180"/>
      <c r="E31" s="180"/>
      <c r="F31" s="180"/>
      <c r="G31" s="180"/>
      <c r="H31" s="180"/>
      <c r="I31" s="180"/>
      <c r="J31" s="180"/>
      <c r="K31" s="181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"/>
  <dimension ref="B2:K31"/>
  <sheetViews>
    <sheetView showGridLines="0" showZeros="0" view="pageBreakPreview" zoomScale="110" zoomScaleNormal="80" zoomScaleSheetLayoutView="110" workbookViewId="0">
      <selection activeCell="C23" sqref="C23"/>
    </sheetView>
  </sheetViews>
  <sheetFormatPr defaultColWidth="8.85546875" defaultRowHeight="15" x14ac:dyDescent="0.25"/>
  <cols>
    <col min="1" max="1" width="6.140625" style="5" customWidth="1"/>
    <col min="2" max="2" width="56.7109375" style="5" bestFit="1" customWidth="1"/>
    <col min="3" max="6" width="10.7109375" style="6" customWidth="1"/>
    <col min="7" max="7" width="10.7109375" style="5" customWidth="1"/>
    <col min="8" max="8" width="10.7109375" style="6" customWidth="1"/>
    <col min="9" max="11" width="10.7109375" style="5" customWidth="1"/>
    <col min="12" max="16384" width="8.85546875" style="5"/>
  </cols>
  <sheetData>
    <row r="2" spans="2:11" ht="15.75" thickBot="1" x14ac:dyDescent="0.3"/>
    <row r="3" spans="2:11" x14ac:dyDescent="0.25">
      <c r="B3" s="182" t="s">
        <v>45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1" ht="15.75" thickBot="1" x14ac:dyDescent="0.3">
      <c r="B4" s="185" t="s">
        <v>201</v>
      </c>
      <c r="C4" s="186"/>
      <c r="D4" s="186"/>
      <c r="E4" s="186"/>
      <c r="F4" s="186"/>
      <c r="G4" s="186"/>
      <c r="H4" s="186"/>
      <c r="I4" s="186"/>
      <c r="J4" s="186"/>
      <c r="K4" s="187"/>
    </row>
    <row r="5" spans="2:11" x14ac:dyDescent="0.25">
      <c r="B5" s="39"/>
      <c r="C5" s="188" t="s">
        <v>25</v>
      </c>
      <c r="D5" s="188"/>
      <c r="E5" s="188"/>
      <c r="F5" s="188" t="s">
        <v>26</v>
      </c>
      <c r="G5" s="188"/>
      <c r="H5" s="188"/>
      <c r="I5" s="188" t="s">
        <v>27</v>
      </c>
      <c r="J5" s="188"/>
      <c r="K5" s="189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2.8356481481481501E-3</v>
      </c>
      <c r="D7" s="12">
        <f t="shared" ref="D7:D18" si="0">IFERROR(C7/C$19,0)</f>
        <v>7.2743467933491748E-2</v>
      </c>
      <c r="E7" s="12">
        <f t="shared" ref="E7:E18" si="1">IFERROR(C7/C$30,0)</f>
        <v>2.071706409605955E-2</v>
      </c>
      <c r="F7" s="11">
        <v>2.04861111111111E-3</v>
      </c>
      <c r="G7" s="12">
        <f t="shared" ref="G7:G18" si="2">IFERROR(F7/F$19,0)</f>
        <v>7.8042328042327982E-2</v>
      </c>
      <c r="H7" s="12">
        <f t="shared" ref="H7:H18" si="3">IFERROR(F7/F$30,0)</f>
        <v>4.3467583497053035E-2</v>
      </c>
      <c r="I7" s="11">
        <v>4.8842592592592601E-3</v>
      </c>
      <c r="J7" s="12">
        <f t="shared" ref="J7:J18" si="4">IFERROR(I7/I$19,0)</f>
        <v>7.487579843860899E-2</v>
      </c>
      <c r="K7" s="14">
        <f t="shared" ref="K7:K18" si="5">IFERROR(I7/I$30,0)</f>
        <v>2.6544219398666507E-2</v>
      </c>
    </row>
    <row r="8" spans="2:11" x14ac:dyDescent="0.25">
      <c r="B8" s="145" t="s">
        <v>100</v>
      </c>
      <c r="C8" s="11">
        <v>7.3379629629629602E-3</v>
      </c>
      <c r="D8" s="12">
        <f t="shared" si="0"/>
        <v>0.18824228028503556</v>
      </c>
      <c r="E8" s="12">
        <f t="shared" si="1"/>
        <v>5.3610688313884651E-2</v>
      </c>
      <c r="F8" s="11">
        <v>7.3495370370370398E-3</v>
      </c>
      <c r="G8" s="12">
        <f t="shared" si="2"/>
        <v>0.2799823633156967</v>
      </c>
      <c r="H8" s="12">
        <f t="shared" si="3"/>
        <v>0.15594302554027514</v>
      </c>
      <c r="I8" s="11">
        <v>1.4687499999999999E-2</v>
      </c>
      <c r="J8" s="12">
        <f t="shared" si="4"/>
        <v>0.22515968772178863</v>
      </c>
      <c r="K8" s="14">
        <f t="shared" si="5"/>
        <v>7.9821361177506614E-2</v>
      </c>
    </row>
    <row r="9" spans="2:11" x14ac:dyDescent="0.25">
      <c r="B9" s="10" t="s">
        <v>51</v>
      </c>
      <c r="C9" s="11">
        <v>4.4560185185185197E-3</v>
      </c>
      <c r="D9" s="12">
        <f t="shared" si="0"/>
        <v>0.11431116389548698</v>
      </c>
      <c r="E9" s="12">
        <f t="shared" si="1"/>
        <v>3.2555386436664994E-2</v>
      </c>
      <c r="F9" s="11">
        <v>2.5231481481481498E-3</v>
      </c>
      <c r="G9" s="12">
        <f t="shared" si="2"/>
        <v>9.6119929453262823E-2</v>
      </c>
      <c r="H9" s="12">
        <f t="shared" si="3"/>
        <v>5.3536345776031481E-2</v>
      </c>
      <c r="I9" s="11">
        <v>6.97916666666667E-3</v>
      </c>
      <c r="J9" s="12">
        <f t="shared" si="4"/>
        <v>0.10699077359829677</v>
      </c>
      <c r="K9" s="14">
        <f t="shared" si="5"/>
        <v>3.7929299282928694E-2</v>
      </c>
    </row>
    <row r="10" spans="2:11" x14ac:dyDescent="0.25">
      <c r="B10" s="10" t="s">
        <v>11</v>
      </c>
      <c r="C10" s="11">
        <v>7.6736111111111102E-3</v>
      </c>
      <c r="D10" s="12">
        <f t="shared" si="0"/>
        <v>0.19685273159144892</v>
      </c>
      <c r="E10" s="12">
        <f t="shared" si="1"/>
        <v>5.6062912227295793E-2</v>
      </c>
      <c r="F10" s="11">
        <v>6.6550925925925901E-3</v>
      </c>
      <c r="G10" s="12">
        <f t="shared" si="2"/>
        <v>0.25352733686067003</v>
      </c>
      <c r="H10" s="12">
        <f t="shared" si="3"/>
        <v>0.14120825147347738</v>
      </c>
      <c r="I10" s="11">
        <v>1.4328703703703699E-2</v>
      </c>
      <c r="J10" s="12">
        <f t="shared" si="4"/>
        <v>0.21965933286018458</v>
      </c>
      <c r="K10" s="14">
        <f t="shared" si="5"/>
        <v>7.7871430368599809E-2</v>
      </c>
    </row>
    <row r="11" spans="2:11" x14ac:dyDescent="0.25">
      <c r="B11" s="10" t="s">
        <v>12</v>
      </c>
      <c r="C11" s="11">
        <v>1.5162037037037E-3</v>
      </c>
      <c r="D11" s="12">
        <f t="shared" si="0"/>
        <v>3.8895486935866891E-2</v>
      </c>
      <c r="E11" s="12">
        <f t="shared" si="1"/>
        <v>1.1077287332995071E-2</v>
      </c>
      <c r="F11" s="11">
        <v>1.0995370370370399E-3</v>
      </c>
      <c r="G11" s="12">
        <f t="shared" si="2"/>
        <v>4.1887125220458656E-2</v>
      </c>
      <c r="H11" s="12">
        <f t="shared" si="3"/>
        <v>2.3330058939096333E-2</v>
      </c>
      <c r="I11" s="11">
        <v>2.6157407407407401E-3</v>
      </c>
      <c r="J11" s="12">
        <f t="shared" si="4"/>
        <v>4.0099361249112855E-2</v>
      </c>
      <c r="K11" s="14">
        <f t="shared" si="5"/>
        <v>1.4215624606868787E-2</v>
      </c>
    </row>
    <row r="12" spans="2:11" x14ac:dyDescent="0.25">
      <c r="B12" s="10" t="s">
        <v>162</v>
      </c>
      <c r="C12" s="11">
        <v>4.7453703703703698E-4</v>
      </c>
      <c r="D12" s="12">
        <f t="shared" si="0"/>
        <v>1.2173396674584322E-2</v>
      </c>
      <c r="E12" s="12">
        <f t="shared" si="1"/>
        <v>3.466937256891595E-3</v>
      </c>
      <c r="F12" s="11">
        <v>0</v>
      </c>
      <c r="G12" s="12">
        <f t="shared" si="2"/>
        <v>0</v>
      </c>
      <c r="H12" s="12">
        <f t="shared" si="3"/>
        <v>0</v>
      </c>
      <c r="I12" s="11">
        <v>4.7453703703703698E-4</v>
      </c>
      <c r="J12" s="12">
        <f t="shared" si="4"/>
        <v>7.2746628814762274E-3</v>
      </c>
      <c r="K12" s="14">
        <f t="shared" si="5"/>
        <v>2.5789407472638069E-3</v>
      </c>
    </row>
    <row r="13" spans="2:11" x14ac:dyDescent="0.25">
      <c r="B13" s="10" t="s">
        <v>106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x14ac:dyDescent="0.25">
      <c r="B14" s="10" t="s">
        <v>107</v>
      </c>
      <c r="C14" s="11">
        <v>9.0277777777777804E-3</v>
      </c>
      <c r="D14" s="12">
        <f t="shared" si="0"/>
        <v>0.23159144893111647</v>
      </c>
      <c r="E14" s="12">
        <f t="shared" si="1"/>
        <v>6.5956367326230378E-2</v>
      </c>
      <c r="F14" s="11">
        <v>1.27314814814815E-3</v>
      </c>
      <c r="G14" s="12">
        <f t="shared" si="2"/>
        <v>4.8500881834215227E-2</v>
      </c>
      <c r="H14" s="12">
        <f t="shared" si="3"/>
        <v>2.7013752455795723E-2</v>
      </c>
      <c r="I14" s="11">
        <v>1.0300925925925899E-2</v>
      </c>
      <c r="J14" s="12">
        <f t="shared" si="4"/>
        <v>0.15791341376862991</v>
      </c>
      <c r="K14" s="14">
        <f t="shared" si="5"/>
        <v>5.5981884513775178E-2</v>
      </c>
    </row>
    <row r="15" spans="2:11" x14ac:dyDescent="0.25">
      <c r="B15" s="10" t="s">
        <v>198</v>
      </c>
      <c r="C15" s="11">
        <v>1.68981481481481E-3</v>
      </c>
      <c r="D15" s="12">
        <f t="shared" si="0"/>
        <v>4.3349168646080641E-2</v>
      </c>
      <c r="E15" s="12">
        <f t="shared" si="1"/>
        <v>1.2345679012345647E-2</v>
      </c>
      <c r="F15" s="11">
        <v>7.5231481481481503E-4</v>
      </c>
      <c r="G15" s="12">
        <f t="shared" si="2"/>
        <v>2.8659611992945328E-2</v>
      </c>
      <c r="H15" s="12">
        <f t="shared" si="3"/>
        <v>1.5962671905697456E-2</v>
      </c>
      <c r="I15" s="11">
        <v>2.44212962962963E-3</v>
      </c>
      <c r="J15" s="12">
        <f t="shared" si="4"/>
        <v>3.7437899219304495E-2</v>
      </c>
      <c r="K15" s="14">
        <f t="shared" si="5"/>
        <v>1.3272109699333253E-2</v>
      </c>
    </row>
    <row r="16" spans="2:11" x14ac:dyDescent="0.25">
      <c r="B16" s="10" t="s">
        <v>184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x14ac:dyDescent="0.25">
      <c r="B17" s="10" t="s">
        <v>163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ht="15.75" thickBot="1" x14ac:dyDescent="0.3">
      <c r="B18" s="10" t="s">
        <v>13</v>
      </c>
      <c r="C18" s="11">
        <v>3.9699074074074098E-3</v>
      </c>
      <c r="D18" s="12">
        <f t="shared" si="0"/>
        <v>0.10184085510688844</v>
      </c>
      <c r="E18" s="12">
        <f t="shared" si="1"/>
        <v>2.9003889734483364E-2</v>
      </c>
      <c r="F18" s="11">
        <v>4.54861111111111E-3</v>
      </c>
      <c r="G18" s="12">
        <f t="shared" si="2"/>
        <v>0.1732804232804232</v>
      </c>
      <c r="H18" s="12">
        <f t="shared" si="3"/>
        <v>9.6512770137524559E-2</v>
      </c>
      <c r="I18" s="11">
        <v>8.5185185185185208E-3</v>
      </c>
      <c r="J18" s="12">
        <f t="shared" si="4"/>
        <v>0.1305890702625977</v>
      </c>
      <c r="K18" s="14">
        <f t="shared" si="5"/>
        <v>4.6295131463077135E-2</v>
      </c>
    </row>
    <row r="19" spans="2:11" ht="16.5" thickTop="1" thickBot="1" x14ac:dyDescent="0.3">
      <c r="B19" s="31" t="s">
        <v>3</v>
      </c>
      <c r="C19" s="32">
        <f>SUM(C7:C18)</f>
        <v>3.8981481481481478E-2</v>
      </c>
      <c r="D19" s="33">
        <f>IFERROR(SUM(D7:D18),0)</f>
        <v>0.99999999999999989</v>
      </c>
      <c r="E19" s="33">
        <f>IFERROR(SUM(E7:E18),0)</f>
        <v>0.28479621173685099</v>
      </c>
      <c r="F19" s="32">
        <f>SUM(F7:F18)</f>
        <v>2.6250000000000006E-2</v>
      </c>
      <c r="G19" s="33">
        <f>IFERROR(SUM(G7:G18),0)</f>
        <v>0.99999999999999978</v>
      </c>
      <c r="H19" s="33">
        <f>IFERROR(SUM(H7:H18),0)</f>
        <v>0.55697445972495108</v>
      </c>
      <c r="I19" s="32">
        <f>SUM(I7:I18)</f>
        <v>6.5231481481481446E-2</v>
      </c>
      <c r="J19" s="33">
        <f>IFERROR(SUM(J7:J18),0)</f>
        <v>1.0000000000000002</v>
      </c>
      <c r="K19" s="34">
        <f>IFERROR(SUM(K7:K18),0)</f>
        <v>0.35451000125801979</v>
      </c>
    </row>
    <row r="20" spans="2:1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x14ac:dyDescent="0.25">
      <c r="B21" s="7" t="s">
        <v>14</v>
      </c>
      <c r="C21" s="8" t="s">
        <v>58</v>
      </c>
      <c r="D21" s="16" t="s">
        <v>5</v>
      </c>
      <c r="E21" s="16" t="s">
        <v>5</v>
      </c>
      <c r="F21" s="8" t="s">
        <v>58</v>
      </c>
      <c r="G21" s="16" t="s">
        <v>5</v>
      </c>
      <c r="H21" s="16" t="s">
        <v>5</v>
      </c>
      <c r="I21" s="8" t="s">
        <v>58</v>
      </c>
      <c r="J21" s="16" t="s">
        <v>5</v>
      </c>
      <c r="K21" s="17" t="s">
        <v>5</v>
      </c>
    </row>
    <row r="22" spans="2:11" x14ac:dyDescent="0.25">
      <c r="B22" s="18" t="s">
        <v>15</v>
      </c>
      <c r="C22" s="11">
        <v>1.7361111111111099E-3</v>
      </c>
      <c r="D22" s="19"/>
      <c r="E22" s="12">
        <f>IFERROR(C22/C$30,0)</f>
        <v>1.2683916793505829E-2</v>
      </c>
      <c r="F22" s="11">
        <v>1.4351851851851899E-3</v>
      </c>
      <c r="G22" s="19"/>
      <c r="H22" s="12">
        <f>IFERROR(F22/F$30,0)</f>
        <v>3.0451866404715235E-2</v>
      </c>
      <c r="I22" s="11">
        <v>3.1712962962963001E-3</v>
      </c>
      <c r="J22" s="19"/>
      <c r="K22" s="14">
        <f>IFERROR(I22/I$30,0)</f>
        <v>1.7234872310982537E-2</v>
      </c>
    </row>
    <row r="23" spans="2:11" x14ac:dyDescent="0.25">
      <c r="B23" s="18" t="s">
        <v>16</v>
      </c>
      <c r="C23" s="11">
        <v>0</v>
      </c>
      <c r="D23" s="19"/>
      <c r="E23" s="12">
        <f t="shared" ref="E23:E27" si="6">IFERROR(C23/C$30,0)</f>
        <v>0</v>
      </c>
      <c r="F23" s="11">
        <v>0</v>
      </c>
      <c r="G23" s="19"/>
      <c r="H23" s="12">
        <f t="shared" ref="H23:H27" si="7">IFERROR(F23/F$30,0)</f>
        <v>0</v>
      </c>
      <c r="I23" s="11">
        <v>0</v>
      </c>
      <c r="J23" s="19"/>
      <c r="K23" s="14">
        <f t="shared" ref="K23:K27" si="8">IFERROR(I23/I$30,0)</f>
        <v>0</v>
      </c>
    </row>
    <row r="24" spans="2:11" x14ac:dyDescent="0.25">
      <c r="B24" s="18" t="s">
        <v>17</v>
      </c>
      <c r="C24" s="11">
        <v>0</v>
      </c>
      <c r="D24" s="19"/>
      <c r="E24" s="12">
        <f t="shared" si="6"/>
        <v>0</v>
      </c>
      <c r="F24" s="11">
        <v>0</v>
      </c>
      <c r="G24" s="19"/>
      <c r="H24" s="12">
        <f t="shared" si="7"/>
        <v>0</v>
      </c>
      <c r="I24" s="11">
        <v>0</v>
      </c>
      <c r="J24" s="19"/>
      <c r="K24" s="14">
        <f t="shared" si="8"/>
        <v>0</v>
      </c>
    </row>
    <row r="25" spans="2:11" x14ac:dyDescent="0.25">
      <c r="B25" s="18" t="s">
        <v>18</v>
      </c>
      <c r="C25" s="11">
        <v>1.8564814814814801E-2</v>
      </c>
      <c r="D25" s="19"/>
      <c r="E25" s="12">
        <f t="shared" si="6"/>
        <v>0.13563335024522233</v>
      </c>
      <c r="F25" s="11">
        <v>1.1643518518518499E-2</v>
      </c>
      <c r="G25" s="19"/>
      <c r="H25" s="12">
        <f t="shared" si="7"/>
        <v>0.24705304518664012</v>
      </c>
      <c r="I25" s="11">
        <v>3.0208333333333299E-2</v>
      </c>
      <c r="J25" s="19"/>
      <c r="K25" s="14">
        <f t="shared" si="8"/>
        <v>0.16417159391118363</v>
      </c>
    </row>
    <row r="26" spans="2:11" x14ac:dyDescent="0.25">
      <c r="B26" s="18" t="s">
        <v>19</v>
      </c>
      <c r="C26" s="11">
        <v>7.6967592592592601E-2</v>
      </c>
      <c r="D26" s="19"/>
      <c r="E26" s="12">
        <f t="shared" si="6"/>
        <v>0.56232031117875891</v>
      </c>
      <c r="F26" s="11">
        <v>7.1527777777777796E-3</v>
      </c>
      <c r="G26" s="19"/>
      <c r="H26" s="12">
        <f t="shared" si="7"/>
        <v>0.15176817288801578</v>
      </c>
      <c r="I26" s="11">
        <v>8.4120370370370401E-2</v>
      </c>
      <c r="J26" s="19"/>
      <c r="K26" s="14">
        <f t="shared" si="8"/>
        <v>0.45716442319788675</v>
      </c>
    </row>
    <row r="27" spans="2:11" ht="15.75" thickBot="1" x14ac:dyDescent="0.3">
      <c r="B27" s="23" t="s">
        <v>20</v>
      </c>
      <c r="C27" s="20">
        <v>6.2500000000000001E-4</v>
      </c>
      <c r="D27" s="24"/>
      <c r="E27" s="21">
        <f t="shared" si="6"/>
        <v>4.5662100456621019E-3</v>
      </c>
      <c r="F27" s="20">
        <v>6.4814814814814802E-4</v>
      </c>
      <c r="G27" s="24"/>
      <c r="H27" s="21">
        <f t="shared" si="7"/>
        <v>1.37524557956778E-2</v>
      </c>
      <c r="I27" s="20">
        <v>1.27314814814815E-3</v>
      </c>
      <c r="J27" s="24"/>
      <c r="K27" s="22">
        <f t="shared" si="8"/>
        <v>6.9191093219272979E-3</v>
      </c>
    </row>
    <row r="28" spans="2:11" ht="16.5" thickTop="1" thickBot="1" x14ac:dyDescent="0.3">
      <c r="B28" s="31" t="s">
        <v>3</v>
      </c>
      <c r="C28" s="32">
        <f>SUM(C22:C27)</f>
        <v>9.7893518518518505E-2</v>
      </c>
      <c r="D28" s="33"/>
      <c r="E28" s="33">
        <f>IFERROR(SUM(E22:E27),0)</f>
        <v>0.71520378826314923</v>
      </c>
      <c r="F28" s="32">
        <f>SUM(F22:F27)</f>
        <v>2.0879629629629616E-2</v>
      </c>
      <c r="G28" s="33"/>
      <c r="H28" s="33">
        <f>IFERROR(SUM(H22:H27),0)</f>
        <v>0.44302554027504898</v>
      </c>
      <c r="I28" s="32">
        <f>SUM(I22:I27)</f>
        <v>0.11877314814814814</v>
      </c>
      <c r="J28" s="33"/>
      <c r="K28" s="34">
        <f>IFERROR(SUM(K22:K27),0)</f>
        <v>0.64548999874198021</v>
      </c>
    </row>
    <row r="29" spans="2:1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 x14ac:dyDescent="0.3">
      <c r="B30" s="31" t="s">
        <v>6</v>
      </c>
      <c r="C30" s="32">
        <f>SUM(C19,C28)</f>
        <v>0.13687499999999997</v>
      </c>
      <c r="D30" s="35"/>
      <c r="E30" s="36">
        <f>IFERROR(SUM(E19,E28),0)</f>
        <v>1.0000000000000002</v>
      </c>
      <c r="F30" s="32">
        <f>SUM(F19,F28)</f>
        <v>4.7129629629629619E-2</v>
      </c>
      <c r="G30" s="35"/>
      <c r="H30" s="36">
        <f>IFERROR(SUM(H19,H28),0)</f>
        <v>1</v>
      </c>
      <c r="I30" s="32">
        <f>SUM(I19,I28)</f>
        <v>0.1840046296296296</v>
      </c>
      <c r="J30" s="35"/>
      <c r="K30" s="38">
        <f>IFERROR(SUM(K19,K28),0)</f>
        <v>1</v>
      </c>
    </row>
    <row r="31" spans="2:11" ht="66" customHeight="1" thickTop="1" thickBot="1" x14ac:dyDescent="0.3">
      <c r="B31" s="179" t="s">
        <v>156</v>
      </c>
      <c r="C31" s="180"/>
      <c r="D31" s="180"/>
      <c r="E31" s="180"/>
      <c r="F31" s="180"/>
      <c r="G31" s="180"/>
      <c r="H31" s="180"/>
      <c r="I31" s="180"/>
      <c r="J31" s="180"/>
      <c r="K31" s="181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2"/>
  <dimension ref="B2:K31"/>
  <sheetViews>
    <sheetView showGridLines="0" showZeros="0" view="pageBreakPreview" zoomScale="110" zoomScaleNormal="80" zoomScaleSheetLayoutView="110" workbookViewId="0">
      <selection activeCell="C23" sqref="C23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 x14ac:dyDescent="0.3"/>
    <row r="3" spans="2:11" x14ac:dyDescent="0.25">
      <c r="B3" s="182" t="s">
        <v>39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1" ht="15.75" thickBot="1" x14ac:dyDescent="0.3">
      <c r="B4" s="185" t="s">
        <v>201</v>
      </c>
      <c r="C4" s="186"/>
      <c r="D4" s="186"/>
      <c r="E4" s="186"/>
      <c r="F4" s="186"/>
      <c r="G4" s="186"/>
      <c r="H4" s="186"/>
      <c r="I4" s="186"/>
      <c r="J4" s="186"/>
      <c r="K4" s="187"/>
    </row>
    <row r="5" spans="2:11" x14ac:dyDescent="0.25">
      <c r="B5" s="39"/>
      <c r="C5" s="188" t="s">
        <v>25</v>
      </c>
      <c r="D5" s="188"/>
      <c r="E5" s="188"/>
      <c r="F5" s="188" t="s">
        <v>26</v>
      </c>
      <c r="G5" s="188"/>
      <c r="H5" s="188"/>
      <c r="I5" s="188" t="s">
        <v>27</v>
      </c>
      <c r="J5" s="188"/>
      <c r="K5" s="189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1.63194444444444E-3</v>
      </c>
      <c r="D7" s="12">
        <f t="shared" ref="D7:D18" si="0">IFERROR(C7/C$19,0)</f>
        <v>0.34900990099009849</v>
      </c>
      <c r="E7" s="12">
        <f t="shared" ref="E7:E18" si="1">IFERROR(C7/C$30,0)</f>
        <v>1.8072289156626453E-2</v>
      </c>
      <c r="F7" s="11">
        <v>0</v>
      </c>
      <c r="G7" s="12">
        <f t="shared" ref="G7:G18" si="2">IFERROR(F7/F$19,0)</f>
        <v>0</v>
      </c>
      <c r="H7" s="12">
        <f t="shared" ref="H7:H18" si="3">IFERROR(F7/F$30,0)</f>
        <v>0</v>
      </c>
      <c r="I7" s="11">
        <v>1.63194444444444E-3</v>
      </c>
      <c r="J7" s="12">
        <f t="shared" ref="J7:J18" si="4">IFERROR(I7/I$19,0)</f>
        <v>0.34900990099009849</v>
      </c>
      <c r="K7" s="14">
        <f t="shared" ref="K7:K18" si="5">IFERROR(I7/I$30,0)</f>
        <v>1.7836812144212483E-2</v>
      </c>
    </row>
    <row r="8" spans="2:11" x14ac:dyDescent="0.25">
      <c r="B8" s="145" t="s">
        <v>100</v>
      </c>
      <c r="C8" s="11">
        <v>6.4814814814814802E-4</v>
      </c>
      <c r="D8" s="12">
        <f t="shared" si="0"/>
        <v>0.13861386138613876</v>
      </c>
      <c r="E8" s="12">
        <f t="shared" si="1"/>
        <v>7.1776467572417296E-3</v>
      </c>
      <c r="F8" s="11">
        <v>0</v>
      </c>
      <c r="G8" s="12">
        <f t="shared" si="2"/>
        <v>0</v>
      </c>
      <c r="H8" s="12">
        <f t="shared" si="3"/>
        <v>0</v>
      </c>
      <c r="I8" s="11">
        <v>6.4814814814814802E-4</v>
      </c>
      <c r="J8" s="12">
        <f t="shared" si="4"/>
        <v>0.13861386138613876</v>
      </c>
      <c r="K8" s="14">
        <f t="shared" si="5"/>
        <v>7.0841239721695154E-3</v>
      </c>
    </row>
    <row r="9" spans="2:11" x14ac:dyDescent="0.25">
      <c r="B9" s="10" t="s">
        <v>51</v>
      </c>
      <c r="C9" s="11">
        <v>1.4236111111111101E-3</v>
      </c>
      <c r="D9" s="12">
        <f t="shared" si="0"/>
        <v>0.30445544554455461</v>
      </c>
      <c r="E9" s="12">
        <f t="shared" si="1"/>
        <v>1.5765188413227361E-2</v>
      </c>
      <c r="F9" s="11">
        <v>0</v>
      </c>
      <c r="G9" s="12">
        <f t="shared" si="2"/>
        <v>0</v>
      </c>
      <c r="H9" s="12">
        <f t="shared" si="3"/>
        <v>0</v>
      </c>
      <c r="I9" s="11">
        <v>1.4236111111111101E-3</v>
      </c>
      <c r="J9" s="12">
        <f t="shared" si="4"/>
        <v>0.30445544554455461</v>
      </c>
      <c r="K9" s="14">
        <f t="shared" si="5"/>
        <v>1.5559772296015177E-2</v>
      </c>
    </row>
    <row r="10" spans="2:11" x14ac:dyDescent="0.25">
      <c r="B10" s="10" t="s">
        <v>11</v>
      </c>
      <c r="C10" s="11">
        <v>4.9768518518518499E-4</v>
      </c>
      <c r="D10" s="12">
        <f t="shared" si="0"/>
        <v>0.10643564356435653</v>
      </c>
      <c r="E10" s="12">
        <f t="shared" si="1"/>
        <v>5.51140733145347E-3</v>
      </c>
      <c r="F10" s="11">
        <v>0</v>
      </c>
      <c r="G10" s="12">
        <f t="shared" si="2"/>
        <v>0</v>
      </c>
      <c r="H10" s="12">
        <f t="shared" si="3"/>
        <v>0</v>
      </c>
      <c r="I10" s="11">
        <v>4.9768518518518499E-4</v>
      </c>
      <c r="J10" s="12">
        <f t="shared" si="4"/>
        <v>0.10643564356435653</v>
      </c>
      <c r="K10" s="14">
        <f t="shared" si="5"/>
        <v>5.439595192915877E-3</v>
      </c>
    </row>
    <row r="11" spans="2:11" x14ac:dyDescent="0.25">
      <c r="B11" s="10" t="s">
        <v>12</v>
      </c>
      <c r="C11" s="11">
        <v>0</v>
      </c>
      <c r="D11" s="12">
        <f t="shared" si="0"/>
        <v>0</v>
      </c>
      <c r="E11" s="12">
        <f t="shared" si="1"/>
        <v>0</v>
      </c>
      <c r="F11" s="11">
        <v>0</v>
      </c>
      <c r="G11" s="12">
        <f t="shared" si="2"/>
        <v>0</v>
      </c>
      <c r="H11" s="12">
        <f t="shared" si="3"/>
        <v>0</v>
      </c>
      <c r="I11" s="11">
        <v>0</v>
      </c>
      <c r="J11" s="12">
        <f t="shared" si="4"/>
        <v>0</v>
      </c>
      <c r="K11" s="14">
        <f t="shared" si="5"/>
        <v>0</v>
      </c>
    </row>
    <row r="12" spans="2:11" x14ac:dyDescent="0.25">
      <c r="B12" s="10" t="s">
        <v>162</v>
      </c>
      <c r="C12" s="11">
        <v>0</v>
      </c>
      <c r="D12" s="12">
        <f t="shared" si="0"/>
        <v>0</v>
      </c>
      <c r="E12" s="12">
        <f t="shared" si="1"/>
        <v>0</v>
      </c>
      <c r="F12" s="11">
        <v>0</v>
      </c>
      <c r="G12" s="12">
        <f t="shared" si="2"/>
        <v>0</v>
      </c>
      <c r="H12" s="12">
        <f t="shared" si="3"/>
        <v>0</v>
      </c>
      <c r="I12" s="11">
        <v>0</v>
      </c>
      <c r="J12" s="12">
        <f t="shared" si="4"/>
        <v>0</v>
      </c>
      <c r="K12" s="14">
        <f t="shared" si="5"/>
        <v>0</v>
      </c>
    </row>
    <row r="13" spans="2:11" x14ac:dyDescent="0.25">
      <c r="B13" s="10" t="s">
        <v>106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x14ac:dyDescent="0.25">
      <c r="B14" s="10" t="s">
        <v>107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x14ac:dyDescent="0.25">
      <c r="B15" s="10" t="s">
        <v>198</v>
      </c>
      <c r="C15" s="11">
        <v>1.15740740740741E-4</v>
      </c>
      <c r="D15" s="12">
        <f t="shared" si="0"/>
        <v>2.475247524752484E-2</v>
      </c>
      <c r="E15" s="12">
        <f t="shared" si="1"/>
        <v>1.2817226352217406E-3</v>
      </c>
      <c r="F15" s="11">
        <v>0</v>
      </c>
      <c r="G15" s="12">
        <f t="shared" si="2"/>
        <v>0</v>
      </c>
      <c r="H15" s="12">
        <f t="shared" si="3"/>
        <v>0</v>
      </c>
      <c r="I15" s="11">
        <v>1.15740740740741E-4</v>
      </c>
      <c r="J15" s="12">
        <f t="shared" si="4"/>
        <v>2.475247524752484E-2</v>
      </c>
      <c r="K15" s="14">
        <f t="shared" si="5"/>
        <v>1.2650221378874165E-3</v>
      </c>
    </row>
    <row r="16" spans="2:11" x14ac:dyDescent="0.25">
      <c r="B16" s="10" t="s">
        <v>184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x14ac:dyDescent="0.25">
      <c r="B17" s="10" t="s">
        <v>163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ht="15.75" thickBot="1" x14ac:dyDescent="0.3">
      <c r="B18" s="10" t="s">
        <v>13</v>
      </c>
      <c r="C18" s="11">
        <v>3.5879629629629602E-4</v>
      </c>
      <c r="D18" s="12">
        <f t="shared" si="0"/>
        <v>7.6732673267326773E-2</v>
      </c>
      <c r="E18" s="12">
        <f t="shared" si="1"/>
        <v>3.9733401691873834E-3</v>
      </c>
      <c r="F18" s="11">
        <v>0</v>
      </c>
      <c r="G18" s="12">
        <f t="shared" si="2"/>
        <v>0</v>
      </c>
      <c r="H18" s="12">
        <f t="shared" si="3"/>
        <v>0</v>
      </c>
      <c r="I18" s="11">
        <v>3.5879629629629602E-4</v>
      </c>
      <c r="J18" s="12">
        <f t="shared" si="4"/>
        <v>7.6732673267326773E-2</v>
      </c>
      <c r="K18" s="14">
        <f t="shared" si="5"/>
        <v>3.9215686274509795E-3</v>
      </c>
    </row>
    <row r="19" spans="2:11" ht="16.5" thickTop="1" thickBot="1" x14ac:dyDescent="0.3">
      <c r="B19" s="31" t="s">
        <v>3</v>
      </c>
      <c r="C19" s="32">
        <f>SUM(C7:C18)</f>
        <v>4.6759259259259202E-3</v>
      </c>
      <c r="D19" s="33">
        <f>IFERROR(SUM(D7:D18),0)</f>
        <v>1</v>
      </c>
      <c r="E19" s="33">
        <f>IFERROR(SUM(E7:E18),0)</f>
        <v>5.1781594462958144E-2</v>
      </c>
      <c r="F19" s="32">
        <f>SUM(F7:F18)</f>
        <v>0</v>
      </c>
      <c r="G19" s="33">
        <f>IFERROR(SUM(G7:G18),0)</f>
        <v>0</v>
      </c>
      <c r="H19" s="33">
        <f>IFERROR(SUM(H7:H18),0)</f>
        <v>0</v>
      </c>
      <c r="I19" s="32">
        <f>SUM(I7:I18)</f>
        <v>4.6759259259259202E-3</v>
      </c>
      <c r="J19" s="33">
        <f>IFERROR(SUM(J7:J18),0)</f>
        <v>1</v>
      </c>
      <c r="K19" s="34">
        <f>IFERROR(SUM(K7:K18),0)</f>
        <v>5.1106894370651447E-2</v>
      </c>
    </row>
    <row r="20" spans="2:1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x14ac:dyDescent="0.25">
      <c r="B21" s="7" t="s">
        <v>14</v>
      </c>
      <c r="C21" s="8" t="s">
        <v>58</v>
      </c>
      <c r="D21" s="16" t="s">
        <v>5</v>
      </c>
      <c r="E21" s="16" t="s">
        <v>5</v>
      </c>
      <c r="F21" s="8" t="s">
        <v>58</v>
      </c>
      <c r="G21" s="16" t="s">
        <v>5</v>
      </c>
      <c r="H21" s="16" t="s">
        <v>5</v>
      </c>
      <c r="I21" s="8" t="s">
        <v>58</v>
      </c>
      <c r="J21" s="16" t="s">
        <v>5</v>
      </c>
      <c r="K21" s="17" t="s">
        <v>5</v>
      </c>
    </row>
    <row r="22" spans="2:11" x14ac:dyDescent="0.25">
      <c r="B22" s="18" t="s">
        <v>15</v>
      </c>
      <c r="C22" s="11">
        <v>2.5578703703703701E-3</v>
      </c>
      <c r="D22" s="19"/>
      <c r="E22" s="12">
        <f>IFERROR(C22/C$30,0)</f>
        <v>2.8326070238400398E-2</v>
      </c>
      <c r="F22" s="11">
        <v>5.78703703703704E-4</v>
      </c>
      <c r="G22" s="19"/>
      <c r="H22" s="12">
        <f>IFERROR(F22/F$30,0)</f>
        <v>0.48543689320388361</v>
      </c>
      <c r="I22" s="11">
        <v>3.1365740740740698E-3</v>
      </c>
      <c r="J22" s="19"/>
      <c r="K22" s="14">
        <f>IFERROR(I22/I$30,0)</f>
        <v>3.4282099936748862E-2</v>
      </c>
    </row>
    <row r="23" spans="2:11" x14ac:dyDescent="0.25">
      <c r="B23" s="18" t="s">
        <v>16</v>
      </c>
      <c r="C23" s="11">
        <v>1.2731481481481499E-4</v>
      </c>
      <c r="D23" s="19"/>
      <c r="E23" s="12">
        <f t="shared" ref="E23:E27" si="6">IFERROR(C23/C$30,0)</f>
        <v>1.4098948987439134E-3</v>
      </c>
      <c r="F23" s="11">
        <v>0</v>
      </c>
      <c r="G23" s="19"/>
      <c r="H23" s="12">
        <f t="shared" ref="H23:H27" si="7">IFERROR(F23/F$30,0)</f>
        <v>0</v>
      </c>
      <c r="I23" s="11">
        <v>1.2731481481481499E-4</v>
      </c>
      <c r="J23" s="19"/>
      <c r="K23" s="14">
        <f t="shared" ref="K23:K27" si="8">IFERROR(I23/I$30,0)</f>
        <v>1.391524351676157E-3</v>
      </c>
    </row>
    <row r="24" spans="2:11" x14ac:dyDescent="0.25">
      <c r="B24" s="18" t="s">
        <v>17</v>
      </c>
      <c r="C24" s="11">
        <v>0</v>
      </c>
      <c r="D24" s="19"/>
      <c r="E24" s="12">
        <f t="shared" si="6"/>
        <v>0</v>
      </c>
      <c r="F24" s="11">
        <v>0</v>
      </c>
      <c r="G24" s="19"/>
      <c r="H24" s="12">
        <f t="shared" si="7"/>
        <v>0</v>
      </c>
      <c r="I24" s="11">
        <v>0</v>
      </c>
      <c r="J24" s="19"/>
      <c r="K24" s="14">
        <f t="shared" si="8"/>
        <v>0</v>
      </c>
    </row>
    <row r="25" spans="2:11" x14ac:dyDescent="0.25">
      <c r="B25" s="18" t="s">
        <v>18</v>
      </c>
      <c r="C25" s="11">
        <v>5.3819444444444401E-3</v>
      </c>
      <c r="D25" s="19"/>
      <c r="E25" s="12">
        <f t="shared" si="6"/>
        <v>5.9600102537810749E-2</v>
      </c>
      <c r="F25" s="11">
        <v>2.4305555555555601E-4</v>
      </c>
      <c r="G25" s="19"/>
      <c r="H25" s="12">
        <f t="shared" si="7"/>
        <v>0.20388349514563139</v>
      </c>
      <c r="I25" s="11">
        <v>5.6249999999999998E-3</v>
      </c>
      <c r="J25" s="19"/>
      <c r="K25" s="14">
        <f t="shared" si="8"/>
        <v>6.1480075901328306E-2</v>
      </c>
    </row>
    <row r="26" spans="2:11" x14ac:dyDescent="0.25">
      <c r="B26" s="18" t="s">
        <v>19</v>
      </c>
      <c r="C26" s="11">
        <v>7.7291666666666703E-2</v>
      </c>
      <c r="D26" s="19"/>
      <c r="E26" s="12">
        <f t="shared" si="6"/>
        <v>0.85593437580107679</v>
      </c>
      <c r="F26" s="11">
        <v>3.7037037037037003E-4</v>
      </c>
      <c r="G26" s="19"/>
      <c r="H26" s="12">
        <f t="shared" si="7"/>
        <v>0.31067961165048508</v>
      </c>
      <c r="I26" s="11">
        <v>7.7662037037037002E-2</v>
      </c>
      <c r="J26" s="19"/>
      <c r="K26" s="14">
        <f t="shared" si="8"/>
        <v>0.84882985452245419</v>
      </c>
    </row>
    <row r="27" spans="2:11" ht="15.75" thickBot="1" x14ac:dyDescent="0.3">
      <c r="B27" s="23" t="s">
        <v>20</v>
      </c>
      <c r="C27" s="20">
        <v>2.6620370370370399E-4</v>
      </c>
      <c r="D27" s="24"/>
      <c r="E27" s="21">
        <f t="shared" si="6"/>
        <v>2.9479620610099997E-3</v>
      </c>
      <c r="F27" s="20">
        <v>0</v>
      </c>
      <c r="G27" s="24"/>
      <c r="H27" s="21">
        <f t="shared" si="7"/>
        <v>0</v>
      </c>
      <c r="I27" s="20">
        <v>2.6620370370370399E-4</v>
      </c>
      <c r="J27" s="24"/>
      <c r="K27" s="22">
        <f t="shared" si="8"/>
        <v>2.9095509171410544E-3</v>
      </c>
    </row>
    <row r="28" spans="2:11" ht="16.5" thickTop="1" thickBot="1" x14ac:dyDescent="0.3">
      <c r="B28" s="31" t="s">
        <v>3</v>
      </c>
      <c r="C28" s="32">
        <f>SUM(C22:C27)</f>
        <v>8.5625000000000034E-2</v>
      </c>
      <c r="D28" s="33"/>
      <c r="E28" s="33">
        <f>IFERROR(SUM(E22:E27),0)</f>
        <v>0.94821840553704184</v>
      </c>
      <c r="F28" s="32">
        <f>SUM(F22:F27)</f>
        <v>1.19212962962963E-3</v>
      </c>
      <c r="G28" s="33"/>
      <c r="H28" s="33">
        <f>IFERROR(SUM(H22:H27),0)</f>
        <v>1</v>
      </c>
      <c r="I28" s="32">
        <f>SUM(I22:I27)</f>
        <v>8.6817129629629591E-2</v>
      </c>
      <c r="J28" s="33"/>
      <c r="K28" s="34">
        <f>IFERROR(SUM(K22:K27),0)</f>
        <v>0.94889310562934859</v>
      </c>
    </row>
    <row r="29" spans="2:1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 x14ac:dyDescent="0.3">
      <c r="B30" s="31" t="s">
        <v>6</v>
      </c>
      <c r="C30" s="32">
        <f>SUM(C19,C28)</f>
        <v>9.0300925925925951E-2</v>
      </c>
      <c r="D30" s="35"/>
      <c r="E30" s="36">
        <f>IFERROR(SUM(E19,E28),0)</f>
        <v>1</v>
      </c>
      <c r="F30" s="32">
        <f>SUM(F19,F28)</f>
        <v>1.19212962962963E-3</v>
      </c>
      <c r="G30" s="35"/>
      <c r="H30" s="36">
        <f>IFERROR(SUM(H19,H28),0)</f>
        <v>1</v>
      </c>
      <c r="I30" s="32">
        <f>SUM(I19,I28)</f>
        <v>9.1493055555555508E-2</v>
      </c>
      <c r="J30" s="35"/>
      <c r="K30" s="38">
        <f>IFERROR(SUM(K19,K28),0)</f>
        <v>1</v>
      </c>
    </row>
    <row r="31" spans="2:11" ht="66" customHeight="1" thickTop="1" thickBot="1" x14ac:dyDescent="0.3">
      <c r="B31" s="179" t="s">
        <v>156</v>
      </c>
      <c r="C31" s="180"/>
      <c r="D31" s="180"/>
      <c r="E31" s="180"/>
      <c r="F31" s="180"/>
      <c r="G31" s="180"/>
      <c r="H31" s="180"/>
      <c r="I31" s="180"/>
      <c r="J31" s="180"/>
      <c r="K31" s="181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3"/>
  <dimension ref="B2:K31"/>
  <sheetViews>
    <sheetView showGridLines="0" showZeros="0" view="pageBreakPreview" zoomScale="110" zoomScaleNormal="80" zoomScaleSheetLayoutView="110" workbookViewId="0">
      <selection activeCell="C23" sqref="C23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 x14ac:dyDescent="0.3"/>
    <row r="3" spans="2:11" x14ac:dyDescent="0.25">
      <c r="B3" s="182" t="s">
        <v>41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1" ht="15.75" thickBot="1" x14ac:dyDescent="0.3">
      <c r="B4" s="185" t="s">
        <v>201</v>
      </c>
      <c r="C4" s="186"/>
      <c r="D4" s="186"/>
      <c r="E4" s="186"/>
      <c r="F4" s="186"/>
      <c r="G4" s="186"/>
      <c r="H4" s="186"/>
      <c r="I4" s="186"/>
      <c r="J4" s="186"/>
      <c r="K4" s="187"/>
    </row>
    <row r="5" spans="2:11" x14ac:dyDescent="0.25">
      <c r="B5" s="39"/>
      <c r="C5" s="188" t="s">
        <v>25</v>
      </c>
      <c r="D5" s="188"/>
      <c r="E5" s="188"/>
      <c r="F5" s="188" t="s">
        <v>26</v>
      </c>
      <c r="G5" s="188"/>
      <c r="H5" s="188"/>
      <c r="I5" s="188" t="s">
        <v>27</v>
      </c>
      <c r="J5" s="188"/>
      <c r="K5" s="189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4.2361111111111098E-3</v>
      </c>
      <c r="D7" s="12">
        <f t="shared" ref="D7:D18" si="0">IFERROR(C7/C$19,0)</f>
        <v>9.6569920844327084E-2</v>
      </c>
      <c r="E7" s="12">
        <f t="shared" ref="E7:E18" si="1">IFERROR(C7/C$30,0)</f>
        <v>1.0246073738137232E-2</v>
      </c>
      <c r="F7" s="11">
        <v>1.57407407407407E-3</v>
      </c>
      <c r="G7" s="12">
        <f t="shared" ref="G7:G18" si="2">IFERROR(F7/F$19,0)</f>
        <v>5.0501299665800102E-2</v>
      </c>
      <c r="H7" s="12">
        <f t="shared" ref="H7:H18" si="3">IFERROR(F7/F$30,0)</f>
        <v>2.156676181414521E-2</v>
      </c>
      <c r="I7" s="11">
        <v>5.8101851851851899E-3</v>
      </c>
      <c r="J7" s="12">
        <f t="shared" ref="J7:J18" si="4">IFERROR(I7/I$19,0)</f>
        <v>7.7433287058460712E-2</v>
      </c>
      <c r="K7" s="14">
        <f t="shared" ref="K7:K18" si="5">IFERROR(I7/I$30,0)</f>
        <v>1.1944702215242594E-2</v>
      </c>
    </row>
    <row r="8" spans="2:11" x14ac:dyDescent="0.25">
      <c r="B8" s="145" t="s">
        <v>100</v>
      </c>
      <c r="C8" s="11">
        <v>1.2453703703703699E-2</v>
      </c>
      <c r="D8" s="12">
        <f t="shared" si="0"/>
        <v>0.28390501319261185</v>
      </c>
      <c r="E8" s="12">
        <f t="shared" si="1"/>
        <v>3.0122337000643883E-2</v>
      </c>
      <c r="F8" s="11">
        <v>1.5219907407407401E-2</v>
      </c>
      <c r="G8" s="12">
        <f t="shared" si="2"/>
        <v>0.48830300779799468</v>
      </c>
      <c r="H8" s="12">
        <f t="shared" si="3"/>
        <v>0.20853155724706626</v>
      </c>
      <c r="I8" s="11">
        <v>2.76736111111111E-2</v>
      </c>
      <c r="J8" s="12">
        <f t="shared" si="4"/>
        <v>0.36881073577047674</v>
      </c>
      <c r="K8" s="14">
        <f t="shared" si="5"/>
        <v>5.6891998001284881E-2</v>
      </c>
    </row>
    <row r="9" spans="2:11" x14ac:dyDescent="0.25">
      <c r="B9" s="10" t="s">
        <v>51</v>
      </c>
      <c r="C9" s="11">
        <v>1.0150462962963E-2</v>
      </c>
      <c r="D9" s="12">
        <f t="shared" si="0"/>
        <v>0.23139841688654425</v>
      </c>
      <c r="E9" s="12">
        <f t="shared" si="1"/>
        <v>2.4551384339744232E-2</v>
      </c>
      <c r="F9" s="11">
        <v>1.3657407407407401E-3</v>
      </c>
      <c r="G9" s="12">
        <f t="shared" si="2"/>
        <v>4.381730412179724E-2</v>
      </c>
      <c r="H9" s="12">
        <f t="shared" si="3"/>
        <v>1.8712337456390737E-2</v>
      </c>
      <c r="I9" s="11">
        <v>1.15162037037037E-2</v>
      </c>
      <c r="J9" s="12">
        <f t="shared" si="4"/>
        <v>0.15347832793459823</v>
      </c>
      <c r="K9" s="14">
        <f t="shared" si="5"/>
        <v>2.3675256382801532E-2</v>
      </c>
    </row>
    <row r="10" spans="2:11" x14ac:dyDescent="0.25">
      <c r="B10" s="10" t="s">
        <v>11</v>
      </c>
      <c r="C10" s="11">
        <v>9.8842592592592593E-3</v>
      </c>
      <c r="D10" s="12">
        <f t="shared" si="0"/>
        <v>0.22532981530342994</v>
      </c>
      <c r="E10" s="12">
        <f t="shared" si="1"/>
        <v>2.3907505388986883E-2</v>
      </c>
      <c r="F10" s="11">
        <v>7.5115740740740698E-3</v>
      </c>
      <c r="G10" s="12">
        <f t="shared" si="2"/>
        <v>0.24099517266988479</v>
      </c>
      <c r="H10" s="12">
        <f t="shared" si="3"/>
        <v>0.10291785601014904</v>
      </c>
      <c r="I10" s="11">
        <v>1.7395833333333301E-2</v>
      </c>
      <c r="J10" s="12">
        <f t="shared" si="4"/>
        <v>0.2318371124479405</v>
      </c>
      <c r="K10" s="14">
        <f t="shared" si="5"/>
        <v>3.576272396316648E-2</v>
      </c>
    </row>
    <row r="11" spans="2:11" x14ac:dyDescent="0.25">
      <c r="B11" s="10" t="s">
        <v>12</v>
      </c>
      <c r="C11" s="11">
        <v>1.6203703703703701E-4</v>
      </c>
      <c r="D11" s="12">
        <f t="shared" si="0"/>
        <v>3.6939313984168834E-3</v>
      </c>
      <c r="E11" s="12">
        <f t="shared" si="1"/>
        <v>3.9192631785224389E-4</v>
      </c>
      <c r="F11" s="11">
        <v>8.3333333333333295E-4</v>
      </c>
      <c r="G11" s="12">
        <f t="shared" si="2"/>
        <v>2.6735982176011877E-2</v>
      </c>
      <c r="H11" s="12">
        <f t="shared" si="3"/>
        <v>1.1417697431018076E-2</v>
      </c>
      <c r="I11" s="11">
        <v>9.9537037037036999E-4</v>
      </c>
      <c r="J11" s="12">
        <f t="shared" si="4"/>
        <v>1.3265463519975325E-2</v>
      </c>
      <c r="K11" s="14">
        <f t="shared" si="5"/>
        <v>2.046303566754705E-3</v>
      </c>
    </row>
    <row r="12" spans="2:11" x14ac:dyDescent="0.25">
      <c r="B12" s="10" t="s">
        <v>162</v>
      </c>
      <c r="C12" s="11">
        <v>1.38888888888889E-4</v>
      </c>
      <c r="D12" s="12">
        <f t="shared" si="0"/>
        <v>3.1662269129287602E-3</v>
      </c>
      <c r="E12" s="12">
        <f t="shared" si="1"/>
        <v>3.3593684387335222E-4</v>
      </c>
      <c r="F12" s="11">
        <v>1.1805555555555599E-3</v>
      </c>
      <c r="G12" s="12">
        <f t="shared" si="2"/>
        <v>3.7875974749350318E-2</v>
      </c>
      <c r="H12" s="12">
        <f t="shared" si="3"/>
        <v>1.6175071360609011E-2</v>
      </c>
      <c r="I12" s="11">
        <v>1.3194444444444399E-3</v>
      </c>
      <c r="J12" s="12">
        <f t="shared" si="4"/>
        <v>1.7584451642757935E-2</v>
      </c>
      <c r="K12" s="14">
        <f t="shared" si="5"/>
        <v>2.7125419373259961E-3</v>
      </c>
    </row>
    <row r="13" spans="2:11" x14ac:dyDescent="0.25">
      <c r="B13" s="10" t="s">
        <v>106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x14ac:dyDescent="0.25">
      <c r="B14" s="10" t="s">
        <v>107</v>
      </c>
      <c r="C14" s="11">
        <v>8.4490740740740696E-4</v>
      </c>
      <c r="D14" s="12">
        <f t="shared" si="0"/>
        <v>1.9261213720316601E-2</v>
      </c>
      <c r="E14" s="12">
        <f t="shared" si="1"/>
        <v>2.0436158002295566E-3</v>
      </c>
      <c r="F14" s="11">
        <v>0</v>
      </c>
      <c r="G14" s="12">
        <f t="shared" si="2"/>
        <v>0</v>
      </c>
      <c r="H14" s="12">
        <f t="shared" si="3"/>
        <v>0</v>
      </c>
      <c r="I14" s="11">
        <v>8.4490740740740696E-4</v>
      </c>
      <c r="J14" s="12">
        <f t="shared" si="4"/>
        <v>1.1260219034397657E-2</v>
      </c>
      <c r="K14" s="14">
        <f t="shared" si="5"/>
        <v>1.7369786089894586E-3</v>
      </c>
    </row>
    <row r="15" spans="2:11" x14ac:dyDescent="0.25">
      <c r="B15" s="10" t="s">
        <v>198</v>
      </c>
      <c r="C15" s="11">
        <v>3.3101851851851899E-3</v>
      </c>
      <c r="D15" s="12">
        <f t="shared" si="0"/>
        <v>7.5461741424802178E-2</v>
      </c>
      <c r="E15" s="12">
        <f t="shared" si="1"/>
        <v>8.0064947789815662E-3</v>
      </c>
      <c r="F15" s="11">
        <v>1.49305555555556E-3</v>
      </c>
      <c r="G15" s="12">
        <f t="shared" si="2"/>
        <v>4.7901968065354773E-2</v>
      </c>
      <c r="H15" s="12">
        <f t="shared" si="3"/>
        <v>2.045670789724079E-2</v>
      </c>
      <c r="I15" s="11">
        <v>4.8032407407407399E-3</v>
      </c>
      <c r="J15" s="12">
        <f t="shared" si="4"/>
        <v>6.4013573962671641E-2</v>
      </c>
      <c r="K15" s="14">
        <f t="shared" si="5"/>
        <v>9.8746044209674748E-3</v>
      </c>
    </row>
    <row r="16" spans="2:11" x14ac:dyDescent="0.25">
      <c r="B16" s="10" t="s">
        <v>184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x14ac:dyDescent="0.25">
      <c r="B17" s="10" t="s">
        <v>163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ht="15.75" thickBot="1" x14ac:dyDescent="0.3">
      <c r="B18" s="10" t="s">
        <v>13</v>
      </c>
      <c r="C18" s="11">
        <v>2.6851851851851802E-3</v>
      </c>
      <c r="D18" s="12">
        <f t="shared" si="0"/>
        <v>6.121372031662254E-2</v>
      </c>
      <c r="E18" s="12">
        <f t="shared" si="1"/>
        <v>6.4947789815514596E-3</v>
      </c>
      <c r="F18" s="11">
        <v>1.99074074074074E-3</v>
      </c>
      <c r="G18" s="12">
        <f t="shared" si="2"/>
        <v>6.3869290753806152E-2</v>
      </c>
      <c r="H18" s="12">
        <f t="shared" si="3"/>
        <v>2.7275610529654298E-2</v>
      </c>
      <c r="I18" s="11">
        <v>4.6759259259259297E-3</v>
      </c>
      <c r="J18" s="12">
        <f t="shared" si="4"/>
        <v>6.2316828628721364E-2</v>
      </c>
      <c r="K18" s="14">
        <f t="shared" si="5"/>
        <v>9.6128679182430447E-3</v>
      </c>
    </row>
    <row r="19" spans="2:11" ht="16.5" thickTop="1" thickBot="1" x14ac:dyDescent="0.3">
      <c r="B19" s="31" t="s">
        <v>3</v>
      </c>
      <c r="C19" s="32">
        <f>SUM(C7:C18)</f>
        <v>4.3865740740740768E-2</v>
      </c>
      <c r="D19" s="33">
        <f>IFERROR(SUM(D7:D18),0)</f>
        <v>1.0000000000000002</v>
      </c>
      <c r="E19" s="33">
        <f>IFERROR(SUM(E7:E18),0)</f>
        <v>0.1061000531900004</v>
      </c>
      <c r="F19" s="32">
        <f>SUM(F7:F18)</f>
        <v>3.1168981481481475E-2</v>
      </c>
      <c r="G19" s="33">
        <f>IFERROR(SUM(G7:G18),0)</f>
        <v>1</v>
      </c>
      <c r="H19" s="33">
        <f>IFERROR(SUM(H7:H18),0)</f>
        <v>0.42705359974627344</v>
      </c>
      <c r="I19" s="32">
        <f>SUM(I7:I18)</f>
        <v>7.5034722222222169E-2</v>
      </c>
      <c r="J19" s="33">
        <f>IFERROR(SUM(J7:J18),0)</f>
        <v>1</v>
      </c>
      <c r="K19" s="34">
        <f>IFERROR(SUM(K7:K18),0)</f>
        <v>0.15425797701477617</v>
      </c>
    </row>
    <row r="20" spans="2:1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x14ac:dyDescent="0.25">
      <c r="B21" s="7" t="s">
        <v>14</v>
      </c>
      <c r="C21" s="8" t="s">
        <v>58</v>
      </c>
      <c r="D21" s="16" t="s">
        <v>5</v>
      </c>
      <c r="E21" s="16" t="s">
        <v>5</v>
      </c>
      <c r="F21" s="8" t="s">
        <v>58</v>
      </c>
      <c r="G21" s="16" t="s">
        <v>5</v>
      </c>
      <c r="H21" s="16" t="s">
        <v>5</v>
      </c>
      <c r="I21" s="8" t="s">
        <v>58</v>
      </c>
      <c r="J21" s="16" t="s">
        <v>5</v>
      </c>
      <c r="K21" s="17" t="s">
        <v>5</v>
      </c>
    </row>
    <row r="22" spans="2:11" x14ac:dyDescent="0.25">
      <c r="B22" s="18" t="s">
        <v>15</v>
      </c>
      <c r="C22" s="11">
        <v>1.53472222222222E-2</v>
      </c>
      <c r="D22" s="19"/>
      <c r="E22" s="12">
        <f>IFERROR(C22/C$30,0)</f>
        <v>3.7121021248005336E-2</v>
      </c>
      <c r="F22" s="11">
        <v>2.0023148148148101E-3</v>
      </c>
      <c r="G22" s="19"/>
      <c r="H22" s="12">
        <f>IFERROR(F22/F$30,0)</f>
        <v>2.7434189660640606E-2</v>
      </c>
      <c r="I22" s="11">
        <v>1.7349537037037E-2</v>
      </c>
      <c r="J22" s="19"/>
      <c r="K22" s="14">
        <f>IFERROR(I22/I$30,0)</f>
        <v>3.5667547053084857E-2</v>
      </c>
    </row>
    <row r="23" spans="2:11" x14ac:dyDescent="0.25">
      <c r="B23" s="18" t="s">
        <v>16</v>
      </c>
      <c r="C23" s="11">
        <v>0</v>
      </c>
      <c r="D23" s="19"/>
      <c r="E23" s="12">
        <f t="shared" ref="E23:E27" si="6">IFERROR(C23/C$30,0)</f>
        <v>0</v>
      </c>
      <c r="F23" s="11">
        <v>0</v>
      </c>
      <c r="G23" s="19"/>
      <c r="H23" s="12">
        <f t="shared" ref="H23:H27" si="7">IFERROR(F23/F$30,0)</f>
        <v>0</v>
      </c>
      <c r="I23" s="11">
        <v>0</v>
      </c>
      <c r="J23" s="19"/>
      <c r="K23" s="14">
        <f t="shared" ref="K23:K27" si="8">IFERROR(I23/I$30,0)</f>
        <v>0</v>
      </c>
    </row>
    <row r="24" spans="2:11" x14ac:dyDescent="0.25">
      <c r="B24" s="18" t="s">
        <v>17</v>
      </c>
      <c r="C24" s="11">
        <v>8.1018518518518503E-5</v>
      </c>
      <c r="D24" s="19"/>
      <c r="E24" s="12">
        <f t="shared" si="6"/>
        <v>1.9596315892612194E-4</v>
      </c>
      <c r="F24" s="11">
        <v>1.15740740740741E-4</v>
      </c>
      <c r="G24" s="19"/>
      <c r="H24" s="12">
        <f t="shared" si="7"/>
        <v>1.5857913098636261E-3</v>
      </c>
      <c r="I24" s="11">
        <v>1.9675925925925899E-4</v>
      </c>
      <c r="J24" s="19"/>
      <c r="K24" s="14">
        <f t="shared" si="8"/>
        <v>4.045018678468599E-4</v>
      </c>
    </row>
    <row r="25" spans="2:11" x14ac:dyDescent="0.25">
      <c r="B25" s="18" t="s">
        <v>18</v>
      </c>
      <c r="C25" s="11">
        <v>8.4062499999999998E-2</v>
      </c>
      <c r="D25" s="19"/>
      <c r="E25" s="12">
        <f t="shared" si="6"/>
        <v>0.20332577475434629</v>
      </c>
      <c r="F25" s="11">
        <v>2.33333333333333E-2</v>
      </c>
      <c r="G25" s="19"/>
      <c r="H25" s="12">
        <f t="shared" si="7"/>
        <v>0.31969552806850582</v>
      </c>
      <c r="I25" s="11">
        <v>0.107395833333333</v>
      </c>
      <c r="J25" s="19"/>
      <c r="K25" s="14">
        <f t="shared" si="8"/>
        <v>0.2207866371618239</v>
      </c>
    </row>
    <row r="26" spans="2:11" x14ac:dyDescent="0.25">
      <c r="B26" s="18" t="s">
        <v>19</v>
      </c>
      <c r="C26" s="11">
        <v>0.26940972222222198</v>
      </c>
      <c r="D26" s="19"/>
      <c r="E26" s="12">
        <f t="shared" si="6"/>
        <v>0.65163349290333394</v>
      </c>
      <c r="F26" s="11">
        <v>1.52314814814815E-2</v>
      </c>
      <c r="G26" s="19"/>
      <c r="H26" s="12">
        <f t="shared" si="7"/>
        <v>0.20869013637805298</v>
      </c>
      <c r="I26" s="11">
        <v>0.28464120370370399</v>
      </c>
      <c r="J26" s="19"/>
      <c r="K26" s="14">
        <f t="shared" si="8"/>
        <v>0.58517143740928523</v>
      </c>
    </row>
    <row r="27" spans="2:11" ht="15.75" thickBot="1" x14ac:dyDescent="0.3">
      <c r="B27" s="23" t="s">
        <v>20</v>
      </c>
      <c r="C27" s="20">
        <v>6.7129629629629603E-4</v>
      </c>
      <c r="D27" s="24"/>
      <c r="E27" s="21">
        <f t="shared" si="6"/>
        <v>1.6236947453878673E-3</v>
      </c>
      <c r="F27" s="20">
        <v>1.13425925925926E-3</v>
      </c>
      <c r="G27" s="24"/>
      <c r="H27" s="21">
        <f t="shared" si="7"/>
        <v>1.5540754836663511E-2</v>
      </c>
      <c r="I27" s="20">
        <v>1.80555555555556E-3</v>
      </c>
      <c r="J27" s="24"/>
      <c r="K27" s="22">
        <f t="shared" si="8"/>
        <v>3.7118994931829639E-3</v>
      </c>
    </row>
    <row r="28" spans="2:11" ht="16.5" thickTop="1" thickBot="1" x14ac:dyDescent="0.3">
      <c r="B28" s="31" t="s">
        <v>3</v>
      </c>
      <c r="C28" s="32">
        <f>SUM(C22:C27)</f>
        <v>0.369571759259259</v>
      </c>
      <c r="D28" s="33"/>
      <c r="E28" s="33">
        <f>IFERROR(SUM(E22:E27),0)</f>
        <v>0.89389994680999951</v>
      </c>
      <c r="F28" s="32">
        <f>SUM(F22:F27)</f>
        <v>4.1817129629629607E-2</v>
      </c>
      <c r="G28" s="33"/>
      <c r="H28" s="33">
        <f>IFERROR(SUM(H22:H27),0)</f>
        <v>0.57294640025372656</v>
      </c>
      <c r="I28" s="32">
        <f>SUM(I22:I27)</f>
        <v>0.4113888888888888</v>
      </c>
      <c r="J28" s="33"/>
      <c r="K28" s="34">
        <f>IFERROR(SUM(K22:K27),0)</f>
        <v>0.84574202298522383</v>
      </c>
    </row>
    <row r="29" spans="2:1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 x14ac:dyDescent="0.3">
      <c r="B30" s="31" t="s">
        <v>6</v>
      </c>
      <c r="C30" s="32">
        <f>SUM(C19,C28)</f>
        <v>0.41343749999999979</v>
      </c>
      <c r="D30" s="35"/>
      <c r="E30" s="36">
        <f>IFERROR(SUM(E19,E28),0)</f>
        <v>0.99999999999999989</v>
      </c>
      <c r="F30" s="32">
        <f>SUM(F19,F28)</f>
        <v>7.2986111111111085E-2</v>
      </c>
      <c r="G30" s="35"/>
      <c r="H30" s="36">
        <f>IFERROR(SUM(H19,H28),0)</f>
        <v>1</v>
      </c>
      <c r="I30" s="32">
        <f>SUM(I19,I28)</f>
        <v>0.48642361111111099</v>
      </c>
      <c r="J30" s="35"/>
      <c r="K30" s="38">
        <f>IFERROR(SUM(K19,K28),0)</f>
        <v>1</v>
      </c>
    </row>
    <row r="31" spans="2:11" ht="66" customHeight="1" thickTop="1" thickBot="1" x14ac:dyDescent="0.3">
      <c r="B31" s="179" t="s">
        <v>156</v>
      </c>
      <c r="C31" s="180"/>
      <c r="D31" s="180"/>
      <c r="E31" s="180"/>
      <c r="F31" s="180"/>
      <c r="G31" s="180"/>
      <c r="H31" s="180"/>
      <c r="I31" s="180"/>
      <c r="J31" s="180"/>
      <c r="K31" s="181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 xml:space="preserve">&amp;R
</oddFooter>
  </headerFooter>
  <colBreaks count="1" manualBreakCount="1">
    <brk id="11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4"/>
  <dimension ref="B2:K31"/>
  <sheetViews>
    <sheetView showGridLines="0" showZeros="0" view="pageBreakPreview" topLeftCell="A10" zoomScale="110" zoomScaleNormal="80" zoomScaleSheetLayoutView="110" workbookViewId="0">
      <selection activeCell="C23" sqref="C23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 x14ac:dyDescent="0.3"/>
    <row r="3" spans="2:11" x14ac:dyDescent="0.25">
      <c r="B3" s="182" t="s">
        <v>43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1" ht="15.75" thickBot="1" x14ac:dyDescent="0.3">
      <c r="B4" s="185" t="s">
        <v>201</v>
      </c>
      <c r="C4" s="186"/>
      <c r="D4" s="186"/>
      <c r="E4" s="186"/>
      <c r="F4" s="186"/>
      <c r="G4" s="186"/>
      <c r="H4" s="186"/>
      <c r="I4" s="186"/>
      <c r="J4" s="186"/>
      <c r="K4" s="187"/>
    </row>
    <row r="5" spans="2:11" x14ac:dyDescent="0.25">
      <c r="B5" s="39"/>
      <c r="C5" s="188" t="s">
        <v>25</v>
      </c>
      <c r="D5" s="188"/>
      <c r="E5" s="188"/>
      <c r="F5" s="188" t="s">
        <v>26</v>
      </c>
      <c r="G5" s="188"/>
      <c r="H5" s="188"/>
      <c r="I5" s="188" t="s">
        <v>27</v>
      </c>
      <c r="J5" s="188"/>
      <c r="K5" s="189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1.4583333333333299E-3</v>
      </c>
      <c r="D7" s="12">
        <f t="shared" ref="D7:D18" si="0">IFERROR(C7/C$19,0)</f>
        <v>7.2123640526616906E-2</v>
      </c>
      <c r="E7" s="12">
        <f t="shared" ref="E7:E18" si="1">IFERROR(C7/C$30,0)</f>
        <v>1.3388587822760574E-2</v>
      </c>
      <c r="F7" s="11">
        <v>1.9791666666666699E-3</v>
      </c>
      <c r="G7" s="12">
        <f t="shared" ref="G7:G18" si="2">IFERROR(F7/F$19,0)</f>
        <v>9.3904448105436814E-2</v>
      </c>
      <c r="H7" s="12">
        <f t="shared" ref="H7:H18" si="3">IFERROR(F7/F$30,0)</f>
        <v>3.9510166358595306E-2</v>
      </c>
      <c r="I7" s="11">
        <v>3.4375E-3</v>
      </c>
      <c r="J7" s="12">
        <f t="shared" ref="J7:J18" si="4">IFERROR(I7/I$19,0)</f>
        <v>8.323991031390135E-2</v>
      </c>
      <c r="K7" s="14">
        <f t="shared" ref="K7:K18" si="5">IFERROR(I7/I$30,0)</f>
        <v>2.1617293835068063E-2</v>
      </c>
    </row>
    <row r="8" spans="2:11" x14ac:dyDescent="0.25">
      <c r="B8" s="145" t="s">
        <v>100</v>
      </c>
      <c r="C8" s="11">
        <v>7.7777777777777802E-3</v>
      </c>
      <c r="D8" s="12">
        <f t="shared" si="0"/>
        <v>0.38465941614195787</v>
      </c>
      <c r="E8" s="12">
        <f t="shared" si="1"/>
        <v>7.1405801721389911E-2</v>
      </c>
      <c r="F8" s="11">
        <v>1.03472222222222E-2</v>
      </c>
      <c r="G8" s="12">
        <f t="shared" si="2"/>
        <v>0.49093904448105374</v>
      </c>
      <c r="H8" s="12">
        <f t="shared" si="3"/>
        <v>0.20656192236598872</v>
      </c>
      <c r="I8" s="11">
        <v>1.8124999999999999E-2</v>
      </c>
      <c r="J8" s="12">
        <f t="shared" si="4"/>
        <v>0.43890134529147978</v>
      </c>
      <c r="K8" s="14">
        <f t="shared" si="5"/>
        <v>0.1139820947667225</v>
      </c>
    </row>
    <row r="9" spans="2:11" x14ac:dyDescent="0.25">
      <c r="B9" s="10" t="s">
        <v>51</v>
      </c>
      <c r="C9" s="11">
        <v>2.3148148148148099E-3</v>
      </c>
      <c r="D9" s="12">
        <f t="shared" si="0"/>
        <v>0.11448196908986813</v>
      </c>
      <c r="E9" s="12">
        <f t="shared" si="1"/>
        <v>2.1251726702794564E-2</v>
      </c>
      <c r="F9" s="11">
        <v>1.99074074074074E-3</v>
      </c>
      <c r="G9" s="12">
        <f t="shared" si="2"/>
        <v>9.4453596924766653E-2</v>
      </c>
      <c r="H9" s="12">
        <f t="shared" si="3"/>
        <v>3.9741219963031454E-2</v>
      </c>
      <c r="I9" s="11">
        <v>4.3055555555555599E-3</v>
      </c>
      <c r="J9" s="12">
        <f t="shared" si="4"/>
        <v>0.10426008968609876</v>
      </c>
      <c r="K9" s="14">
        <f t="shared" si="5"/>
        <v>2.7076206419681236E-2</v>
      </c>
    </row>
    <row r="10" spans="2:11" x14ac:dyDescent="0.25">
      <c r="B10" s="10" t="s">
        <v>11</v>
      </c>
      <c r="C10" s="11">
        <v>3.76157407407407E-3</v>
      </c>
      <c r="D10" s="12">
        <f t="shared" si="0"/>
        <v>0.18603319977103591</v>
      </c>
      <c r="E10" s="12">
        <f t="shared" si="1"/>
        <v>3.4534055892041206E-2</v>
      </c>
      <c r="F10" s="11">
        <v>3.0324074074074099E-3</v>
      </c>
      <c r="G10" s="12">
        <f t="shared" si="2"/>
        <v>0.14387699066447032</v>
      </c>
      <c r="H10" s="12">
        <f t="shared" si="3"/>
        <v>6.0536044362292173E-2</v>
      </c>
      <c r="I10" s="11">
        <v>6.7939814814814798E-3</v>
      </c>
      <c r="J10" s="12">
        <f t="shared" si="4"/>
        <v>0.1645179372197309</v>
      </c>
      <c r="K10" s="14">
        <f t="shared" si="5"/>
        <v>4.272508916223889E-2</v>
      </c>
    </row>
    <row r="11" spans="2:11" x14ac:dyDescent="0.25">
      <c r="B11" s="10" t="s">
        <v>12</v>
      </c>
      <c r="C11" s="11">
        <v>1.0879629629629601E-3</v>
      </c>
      <c r="D11" s="12">
        <f t="shared" si="0"/>
        <v>5.3806525472237993E-2</v>
      </c>
      <c r="E11" s="12">
        <f t="shared" si="1"/>
        <v>9.9883115503134404E-3</v>
      </c>
      <c r="F11" s="11">
        <v>5.6712962962962999E-4</v>
      </c>
      <c r="G11" s="12">
        <f t="shared" si="2"/>
        <v>2.6908292147171924E-2</v>
      </c>
      <c r="H11" s="12">
        <f t="shared" si="3"/>
        <v>1.1321626617375251E-2</v>
      </c>
      <c r="I11" s="11">
        <v>1.65509259259259E-3</v>
      </c>
      <c r="J11" s="12">
        <f t="shared" si="4"/>
        <v>4.0078475336322805E-2</v>
      </c>
      <c r="K11" s="14">
        <f t="shared" si="5"/>
        <v>1.0408326661329051E-2</v>
      </c>
    </row>
    <row r="12" spans="2:11" x14ac:dyDescent="0.25">
      <c r="B12" s="10" t="s">
        <v>162</v>
      </c>
      <c r="C12" s="11">
        <v>0</v>
      </c>
      <c r="D12" s="12">
        <f t="shared" si="0"/>
        <v>0</v>
      </c>
      <c r="E12" s="12">
        <f t="shared" si="1"/>
        <v>0</v>
      </c>
      <c r="F12" s="11">
        <v>0</v>
      </c>
      <c r="G12" s="12">
        <f t="shared" si="2"/>
        <v>0</v>
      </c>
      <c r="H12" s="12">
        <f t="shared" si="3"/>
        <v>0</v>
      </c>
      <c r="I12" s="11">
        <v>0</v>
      </c>
      <c r="J12" s="12">
        <f t="shared" si="4"/>
        <v>0</v>
      </c>
      <c r="K12" s="14">
        <f t="shared" si="5"/>
        <v>0</v>
      </c>
    </row>
    <row r="13" spans="2:11" x14ac:dyDescent="0.25">
      <c r="B13" s="10" t="s">
        <v>106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x14ac:dyDescent="0.25">
      <c r="B14" s="10" t="s">
        <v>107</v>
      </c>
      <c r="C14" s="11">
        <v>1.1226851851851901E-3</v>
      </c>
      <c r="D14" s="12">
        <f t="shared" si="0"/>
        <v>5.5523755008586403E-2</v>
      </c>
      <c r="E14" s="12">
        <f t="shared" si="1"/>
        <v>1.0307087450855431E-2</v>
      </c>
      <c r="F14" s="11">
        <v>9.9537037037036999E-4</v>
      </c>
      <c r="G14" s="12">
        <f t="shared" si="2"/>
        <v>4.7226798462383326E-2</v>
      </c>
      <c r="H14" s="12">
        <f t="shared" si="3"/>
        <v>1.9870609981515727E-2</v>
      </c>
      <c r="I14" s="11">
        <v>2.1180555555555601E-3</v>
      </c>
      <c r="J14" s="12">
        <f t="shared" si="4"/>
        <v>5.1289237668161541E-2</v>
      </c>
      <c r="K14" s="14">
        <f t="shared" si="5"/>
        <v>1.3319746706456108E-2</v>
      </c>
    </row>
    <row r="15" spans="2:11" x14ac:dyDescent="0.25">
      <c r="B15" s="10" t="s">
        <v>198</v>
      </c>
      <c r="C15" s="11">
        <v>1.4004629629629599E-3</v>
      </c>
      <c r="D15" s="12">
        <f t="shared" si="0"/>
        <v>6.926159129937022E-2</v>
      </c>
      <c r="E15" s="12">
        <f t="shared" si="1"/>
        <v>1.2857294655190711E-2</v>
      </c>
      <c r="F15" s="11">
        <v>1.19212962962963E-3</v>
      </c>
      <c r="G15" s="12">
        <f t="shared" si="2"/>
        <v>5.6562328390994024E-2</v>
      </c>
      <c r="H15" s="12">
        <f t="shared" si="3"/>
        <v>2.3798521256931642E-2</v>
      </c>
      <c r="I15" s="11">
        <v>2.5925925925925899E-3</v>
      </c>
      <c r="J15" s="12">
        <f t="shared" si="4"/>
        <v>6.2780269058295896E-2</v>
      </c>
      <c r="K15" s="14">
        <f t="shared" si="5"/>
        <v>1.6303952252711248E-2</v>
      </c>
    </row>
    <row r="16" spans="2:11" x14ac:dyDescent="0.25">
      <c r="B16" s="10" t="s">
        <v>184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x14ac:dyDescent="0.25">
      <c r="B17" s="10" t="s">
        <v>163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ht="15.75" thickBot="1" x14ac:dyDescent="0.3">
      <c r="B18" s="10" t="s">
        <v>13</v>
      </c>
      <c r="C18" s="11">
        <v>1.2962962962962999E-3</v>
      </c>
      <c r="D18" s="12">
        <f t="shared" si="0"/>
        <v>6.4109902690326473E-2</v>
      </c>
      <c r="E18" s="12">
        <f t="shared" si="1"/>
        <v>1.1900966953565016E-2</v>
      </c>
      <c r="F18" s="11">
        <v>9.7222222222222198E-4</v>
      </c>
      <c r="G18" s="12">
        <f t="shared" si="2"/>
        <v>4.6128500823723259E-2</v>
      </c>
      <c r="H18" s="12">
        <f t="shared" si="3"/>
        <v>1.940850277264327E-2</v>
      </c>
      <c r="I18" s="11">
        <v>2.26851851851852E-3</v>
      </c>
      <c r="J18" s="12">
        <f t="shared" si="4"/>
        <v>5.4932735426009002E-2</v>
      </c>
      <c r="K18" s="14">
        <f t="shared" si="5"/>
        <v>1.4265958221122367E-2</v>
      </c>
    </row>
    <row r="19" spans="2:11" ht="16.5" thickTop="1" thickBot="1" x14ac:dyDescent="0.3">
      <c r="B19" s="31" t="s">
        <v>3</v>
      </c>
      <c r="C19" s="32">
        <f>SUM(C7:C18)</f>
        <v>2.0219907407407402E-2</v>
      </c>
      <c r="D19" s="33">
        <f>IFERROR(SUM(D7:D18),0)</f>
        <v>0.99999999999999989</v>
      </c>
      <c r="E19" s="33">
        <f>IFERROR(SUM(E7:E18),0)</f>
        <v>0.18563383274891082</v>
      </c>
      <c r="F19" s="32">
        <f>SUM(F7:F18)</f>
        <v>2.107638888888887E-2</v>
      </c>
      <c r="G19" s="33">
        <f>IFERROR(SUM(G7:G18),0)</f>
        <v>1.0000000000000002</v>
      </c>
      <c r="H19" s="33">
        <f>IFERROR(SUM(H7:H18),0)</f>
        <v>0.42074861367837352</v>
      </c>
      <c r="I19" s="32">
        <f>SUM(I7:I18)</f>
        <v>4.1296296296296296E-2</v>
      </c>
      <c r="J19" s="33">
        <f>IFERROR(SUM(J7:J18),0)</f>
        <v>1</v>
      </c>
      <c r="K19" s="34">
        <f>IFERROR(SUM(K7:K18),0)</f>
        <v>0.25969866802532943</v>
      </c>
    </row>
    <row r="20" spans="2:1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x14ac:dyDescent="0.25">
      <c r="B21" s="7" t="s">
        <v>14</v>
      </c>
      <c r="C21" s="8" t="s">
        <v>58</v>
      </c>
      <c r="D21" s="16" t="s">
        <v>5</v>
      </c>
      <c r="E21" s="16" t="s">
        <v>5</v>
      </c>
      <c r="F21" s="8" t="s">
        <v>58</v>
      </c>
      <c r="G21" s="16" t="s">
        <v>5</v>
      </c>
      <c r="H21" s="16" t="s">
        <v>5</v>
      </c>
      <c r="I21" s="8" t="s">
        <v>58</v>
      </c>
      <c r="J21" s="16" t="s">
        <v>5</v>
      </c>
      <c r="K21" s="17" t="s">
        <v>5</v>
      </c>
    </row>
    <row r="22" spans="2:11" x14ac:dyDescent="0.25">
      <c r="B22" s="18" t="s">
        <v>15</v>
      </c>
      <c r="C22" s="11">
        <v>3.8541666666666698E-3</v>
      </c>
      <c r="D22" s="19"/>
      <c r="E22" s="12">
        <f>IFERROR(C22/C$30,0)</f>
        <v>3.5384124960153057E-2</v>
      </c>
      <c r="F22" s="11">
        <v>2.5578703703703701E-3</v>
      </c>
      <c r="G22" s="19"/>
      <c r="H22" s="12">
        <f>IFERROR(F22/F$30,0)</f>
        <v>5.1062846580406704E-2</v>
      </c>
      <c r="I22" s="11">
        <v>6.4120370370370399E-3</v>
      </c>
      <c r="J22" s="19"/>
      <c r="K22" s="14">
        <f>IFERROR(I22/I$30,0)</f>
        <v>4.0323167625009128E-2</v>
      </c>
    </row>
    <row r="23" spans="2:11" x14ac:dyDescent="0.25">
      <c r="B23" s="18" t="s">
        <v>16</v>
      </c>
      <c r="C23" s="11">
        <v>1.15740740740741E-4</v>
      </c>
      <c r="D23" s="19"/>
      <c r="E23" s="12">
        <f t="shared" ref="E23:E27" si="6">IFERROR(C23/C$30,0)</f>
        <v>1.0625863351397329E-3</v>
      </c>
      <c r="F23" s="11">
        <v>3.2407407407407401E-4</v>
      </c>
      <c r="G23" s="19"/>
      <c r="H23" s="12">
        <f t="shared" ref="H23:H27" si="7">IFERROR(F23/F$30,0)</f>
        <v>6.4695009242144242E-3</v>
      </c>
      <c r="I23" s="11">
        <v>4.3981481481481503E-4</v>
      </c>
      <c r="J23" s="19"/>
      <c r="K23" s="14">
        <f t="shared" ref="K23:K27" si="8">IFERROR(I23/I$30,0)</f>
        <v>2.7658490428706627E-3</v>
      </c>
    </row>
    <row r="24" spans="2:11" x14ac:dyDescent="0.25">
      <c r="B24" s="18" t="s">
        <v>17</v>
      </c>
      <c r="C24" s="11">
        <v>3.00925925925926E-4</v>
      </c>
      <c r="D24" s="19"/>
      <c r="E24" s="12">
        <f t="shared" si="6"/>
        <v>2.7627244713633002E-3</v>
      </c>
      <c r="F24" s="11">
        <v>1.1805555555555599E-3</v>
      </c>
      <c r="G24" s="19"/>
      <c r="H24" s="12">
        <f t="shared" si="7"/>
        <v>2.3567467652495493E-2</v>
      </c>
      <c r="I24" s="11">
        <v>1.4814814814814801E-3</v>
      </c>
      <c r="J24" s="19"/>
      <c r="K24" s="14">
        <f t="shared" si="8"/>
        <v>9.316544144406429E-3</v>
      </c>
    </row>
    <row r="25" spans="2:11" x14ac:dyDescent="0.25">
      <c r="B25" s="18" t="s">
        <v>18</v>
      </c>
      <c r="C25" s="11">
        <v>2.5358796296296299E-2</v>
      </c>
      <c r="D25" s="19"/>
      <c r="E25" s="12">
        <f t="shared" si="6"/>
        <v>0.23281266602911499</v>
      </c>
      <c r="F25" s="11">
        <v>1.12731481481481E-2</v>
      </c>
      <c r="G25" s="19"/>
      <c r="H25" s="12">
        <f t="shared" si="7"/>
        <v>0.22504621072088654</v>
      </c>
      <c r="I25" s="11">
        <v>3.6631944444444398E-2</v>
      </c>
      <c r="J25" s="19"/>
      <c r="K25" s="14">
        <f t="shared" si="8"/>
        <v>0.23036611107067451</v>
      </c>
    </row>
    <row r="26" spans="2:11" x14ac:dyDescent="0.25">
      <c r="B26" s="18" t="s">
        <v>19</v>
      </c>
      <c r="C26" s="11">
        <v>5.5428240740740702E-2</v>
      </c>
      <c r="D26" s="19"/>
      <c r="E26" s="12">
        <f t="shared" si="6"/>
        <v>0.5088725958984166</v>
      </c>
      <c r="F26" s="11">
        <v>1.07175925925926E-2</v>
      </c>
      <c r="G26" s="19"/>
      <c r="H26" s="12">
        <f t="shared" si="7"/>
        <v>0.21395563770794862</v>
      </c>
      <c r="I26" s="11">
        <v>6.6145833333333307E-2</v>
      </c>
      <c r="J26" s="19"/>
      <c r="K26" s="14">
        <f t="shared" si="8"/>
        <v>0.41596913894752163</v>
      </c>
    </row>
    <row r="27" spans="2:11" ht="15.75" thickBot="1" x14ac:dyDescent="0.3">
      <c r="B27" s="23" t="s">
        <v>20</v>
      </c>
      <c r="C27" s="20">
        <v>3.6458333333333299E-3</v>
      </c>
      <c r="D27" s="24"/>
      <c r="E27" s="21">
        <f t="shared" si="6"/>
        <v>3.347146955690148E-2</v>
      </c>
      <c r="F27" s="20">
        <v>2.9629629629629602E-3</v>
      </c>
      <c r="G27" s="24"/>
      <c r="H27" s="21">
        <f t="shared" si="7"/>
        <v>5.914972273567469E-2</v>
      </c>
      <c r="I27" s="20">
        <v>6.6087962962963001E-3</v>
      </c>
      <c r="J27" s="24"/>
      <c r="K27" s="22">
        <f t="shared" si="8"/>
        <v>4.1560521144188116E-2</v>
      </c>
    </row>
    <row r="28" spans="2:11" ht="16.5" thickTop="1" thickBot="1" x14ac:dyDescent="0.3">
      <c r="B28" s="31" t="s">
        <v>3</v>
      </c>
      <c r="C28" s="32">
        <f>SUM(C22:C27)</f>
        <v>8.8703703703703674E-2</v>
      </c>
      <c r="D28" s="33"/>
      <c r="E28" s="33">
        <f>IFERROR(SUM(E22:E27),0)</f>
        <v>0.81436616725108923</v>
      </c>
      <c r="F28" s="32">
        <f>SUM(F22:F27)</f>
        <v>2.9016203703703662E-2</v>
      </c>
      <c r="G28" s="33"/>
      <c r="H28" s="33">
        <f>IFERROR(SUM(H22:H27),0)</f>
        <v>0.57925138632162643</v>
      </c>
      <c r="I28" s="32">
        <f>SUM(I22:I27)</f>
        <v>0.11771990740740734</v>
      </c>
      <c r="J28" s="33"/>
      <c r="K28" s="34">
        <f>IFERROR(SUM(K22:K27),0)</f>
        <v>0.74030133197467041</v>
      </c>
    </row>
    <row r="29" spans="2:1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 x14ac:dyDescent="0.3">
      <c r="B30" s="31" t="s">
        <v>6</v>
      </c>
      <c r="C30" s="32">
        <f>SUM(C19,C28)</f>
        <v>0.10892361111111107</v>
      </c>
      <c r="D30" s="35"/>
      <c r="E30" s="36">
        <f>IFERROR(SUM(E19,E28),0)</f>
        <v>1</v>
      </c>
      <c r="F30" s="32">
        <f>SUM(F19,F28)</f>
        <v>5.0092592592592536E-2</v>
      </c>
      <c r="G30" s="35"/>
      <c r="H30" s="36">
        <f>IFERROR(SUM(H19,H28),0)</f>
        <v>1</v>
      </c>
      <c r="I30" s="32">
        <f>SUM(I19,I28)</f>
        <v>0.15901620370370365</v>
      </c>
      <c r="J30" s="35"/>
      <c r="K30" s="38">
        <f>IFERROR(SUM(K19,K28),0)</f>
        <v>0.99999999999999978</v>
      </c>
    </row>
    <row r="31" spans="2:11" ht="66" customHeight="1" thickTop="1" thickBot="1" x14ac:dyDescent="0.3">
      <c r="B31" s="179" t="s">
        <v>156</v>
      </c>
      <c r="C31" s="180"/>
      <c r="D31" s="180"/>
      <c r="E31" s="180"/>
      <c r="F31" s="180"/>
      <c r="G31" s="180"/>
      <c r="H31" s="180"/>
      <c r="I31" s="180"/>
      <c r="J31" s="180"/>
      <c r="K31" s="181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5"/>
  <dimension ref="B1:K66"/>
  <sheetViews>
    <sheetView showGridLines="0" showZeros="0" view="pageBreakPreview" zoomScale="110" zoomScaleNormal="80" zoomScaleSheetLayoutView="110" workbookViewId="0">
      <selection activeCell="C23" sqref="C23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1" spans="2:11" s="5" customFormat="1" x14ac:dyDescent="0.25">
      <c r="C1" s="6"/>
      <c r="D1" s="6"/>
      <c r="E1" s="6"/>
      <c r="F1" s="6"/>
      <c r="H1" s="6"/>
    </row>
    <row r="2" spans="2:11" s="5" customFormat="1" ht="15.75" thickBot="1" x14ac:dyDescent="0.3">
      <c r="C2" s="6"/>
      <c r="D2" s="6"/>
      <c r="E2" s="6"/>
      <c r="F2" s="6"/>
      <c r="H2" s="6"/>
    </row>
    <row r="3" spans="2:11" s="5" customFormat="1" x14ac:dyDescent="0.25">
      <c r="B3" s="182" t="s">
        <v>32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1" s="5" customFormat="1" ht="15.75" thickBot="1" x14ac:dyDescent="0.3">
      <c r="B4" s="185" t="s">
        <v>201</v>
      </c>
      <c r="C4" s="186"/>
      <c r="D4" s="186"/>
      <c r="E4" s="186"/>
      <c r="F4" s="186"/>
      <c r="G4" s="186"/>
      <c r="H4" s="186"/>
      <c r="I4" s="186"/>
      <c r="J4" s="186"/>
      <c r="K4" s="187"/>
    </row>
    <row r="5" spans="2:11" s="5" customFormat="1" x14ac:dyDescent="0.25">
      <c r="B5" s="39"/>
      <c r="C5" s="188" t="s">
        <v>25</v>
      </c>
      <c r="D5" s="188"/>
      <c r="E5" s="188"/>
      <c r="F5" s="188" t="s">
        <v>26</v>
      </c>
      <c r="G5" s="188"/>
      <c r="H5" s="188"/>
      <c r="I5" s="188" t="s">
        <v>27</v>
      </c>
      <c r="J5" s="188"/>
      <c r="K5" s="189"/>
    </row>
    <row r="6" spans="2:11" s="5" customFormat="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 x14ac:dyDescent="0.25">
      <c r="B7" s="10" t="s">
        <v>37</v>
      </c>
      <c r="C7" s="11">
        <v>1.66666666666667E-3</v>
      </c>
      <c r="D7" s="12">
        <f t="shared" ref="D7:D18" si="0">IFERROR(C7/C$19,0)</f>
        <v>0.238805970149254</v>
      </c>
      <c r="E7" s="12">
        <f t="shared" ref="E7:E18" si="1">IFERROR(C7/C$30,0)</f>
        <v>2.5004341031429098E-2</v>
      </c>
      <c r="F7" s="11">
        <v>0</v>
      </c>
      <c r="G7" s="12">
        <f t="shared" ref="G7:G18" si="2">IFERROR(F7/F$19,0)</f>
        <v>0</v>
      </c>
      <c r="H7" s="12">
        <f t="shared" ref="H7:H18" si="3">IFERROR(F7/F$30,0)</f>
        <v>0</v>
      </c>
      <c r="I7" s="11">
        <v>1.66666666666667E-3</v>
      </c>
      <c r="J7" s="12">
        <f t="shared" ref="J7:J18" si="4">IFERROR(I7/I$19,0)</f>
        <v>0.238805970149254</v>
      </c>
      <c r="K7" s="14">
        <f t="shared" ref="K7:K18" si="5">IFERROR(I7/I$30,0)</f>
        <v>2.5004341031429098E-2</v>
      </c>
    </row>
    <row r="8" spans="2:11" s="5" customFormat="1" x14ac:dyDescent="0.25">
      <c r="B8" s="145" t="s">
        <v>100</v>
      </c>
      <c r="C8" s="11">
        <v>5.4398148148148101E-4</v>
      </c>
      <c r="D8" s="12">
        <f t="shared" si="0"/>
        <v>7.794361525704796E-2</v>
      </c>
      <c r="E8" s="12">
        <f t="shared" si="1"/>
        <v>8.1611390866469739E-3</v>
      </c>
      <c r="F8" s="11">
        <v>0</v>
      </c>
      <c r="G8" s="12">
        <f t="shared" si="2"/>
        <v>0</v>
      </c>
      <c r="H8" s="12">
        <f t="shared" si="3"/>
        <v>0</v>
      </c>
      <c r="I8" s="11">
        <v>5.4398148148148101E-4</v>
      </c>
      <c r="J8" s="12">
        <f t="shared" si="4"/>
        <v>7.794361525704796E-2</v>
      </c>
      <c r="K8" s="14">
        <f t="shared" si="5"/>
        <v>8.1611390866469739E-3</v>
      </c>
    </row>
    <row r="9" spans="2:11" s="5" customFormat="1" x14ac:dyDescent="0.25">
      <c r="B9" s="10" t="s">
        <v>51</v>
      </c>
      <c r="C9" s="11">
        <v>1.5393518518518499E-3</v>
      </c>
      <c r="D9" s="12">
        <f t="shared" si="0"/>
        <v>0.22056384742951859</v>
      </c>
      <c r="E9" s="12">
        <f t="shared" si="1"/>
        <v>2.3094287202639303E-2</v>
      </c>
      <c r="F9" s="11">
        <v>0</v>
      </c>
      <c r="G9" s="12">
        <f t="shared" si="2"/>
        <v>0</v>
      </c>
      <c r="H9" s="12">
        <f t="shared" si="3"/>
        <v>0</v>
      </c>
      <c r="I9" s="11">
        <v>1.5393518518518499E-3</v>
      </c>
      <c r="J9" s="12">
        <f t="shared" si="4"/>
        <v>0.22056384742951859</v>
      </c>
      <c r="K9" s="14">
        <f t="shared" si="5"/>
        <v>2.3094287202639303E-2</v>
      </c>
    </row>
    <row r="10" spans="2:11" s="5" customFormat="1" x14ac:dyDescent="0.25">
      <c r="B10" s="10" t="s">
        <v>11</v>
      </c>
      <c r="C10" s="11">
        <v>1.5625000000000001E-3</v>
      </c>
      <c r="D10" s="12">
        <f t="shared" si="0"/>
        <v>0.22388059701492519</v>
      </c>
      <c r="E10" s="12">
        <f t="shared" si="1"/>
        <v>2.3441569716964736E-2</v>
      </c>
      <c r="F10" s="11">
        <v>0</v>
      </c>
      <c r="G10" s="12">
        <f t="shared" si="2"/>
        <v>0</v>
      </c>
      <c r="H10" s="12">
        <f t="shared" si="3"/>
        <v>0</v>
      </c>
      <c r="I10" s="11">
        <v>1.5625000000000001E-3</v>
      </c>
      <c r="J10" s="12">
        <f t="shared" si="4"/>
        <v>0.22388059701492519</v>
      </c>
      <c r="K10" s="14">
        <f t="shared" si="5"/>
        <v>2.3441569716964736E-2</v>
      </c>
    </row>
    <row r="11" spans="2:11" s="5" customFormat="1" x14ac:dyDescent="0.25">
      <c r="B11" s="10" t="s">
        <v>12</v>
      </c>
      <c r="C11" s="11">
        <v>9.2592592592592602E-5</v>
      </c>
      <c r="D11" s="12">
        <f t="shared" si="0"/>
        <v>1.3266998341625197E-2</v>
      </c>
      <c r="E11" s="12">
        <f t="shared" si="1"/>
        <v>1.3891300573016139E-3</v>
      </c>
      <c r="F11" s="11">
        <v>0</v>
      </c>
      <c r="G11" s="12">
        <f t="shared" si="2"/>
        <v>0</v>
      </c>
      <c r="H11" s="12">
        <f t="shared" si="3"/>
        <v>0</v>
      </c>
      <c r="I11" s="11">
        <v>9.2592592592592602E-5</v>
      </c>
      <c r="J11" s="12">
        <f t="shared" si="4"/>
        <v>1.3266998341625197E-2</v>
      </c>
      <c r="K11" s="14">
        <f t="shared" si="5"/>
        <v>1.3891300573016139E-3</v>
      </c>
    </row>
    <row r="12" spans="2:11" s="5" customFormat="1" x14ac:dyDescent="0.25">
      <c r="B12" s="10" t="s">
        <v>162</v>
      </c>
      <c r="C12" s="11">
        <v>2.89351851851852E-4</v>
      </c>
      <c r="D12" s="12">
        <f t="shared" si="0"/>
        <v>4.1459369817578758E-2</v>
      </c>
      <c r="E12" s="12">
        <f t="shared" si="1"/>
        <v>4.3410314290675458E-3</v>
      </c>
      <c r="F12" s="11">
        <v>0</v>
      </c>
      <c r="G12" s="12">
        <f t="shared" si="2"/>
        <v>0</v>
      </c>
      <c r="H12" s="12">
        <f t="shared" si="3"/>
        <v>0</v>
      </c>
      <c r="I12" s="11">
        <v>2.89351851851852E-4</v>
      </c>
      <c r="J12" s="12">
        <f t="shared" si="4"/>
        <v>4.1459369817578758E-2</v>
      </c>
      <c r="K12" s="14">
        <f t="shared" si="5"/>
        <v>4.3410314290675458E-3</v>
      </c>
    </row>
    <row r="13" spans="2:11" s="5" customFormat="1" x14ac:dyDescent="0.25">
      <c r="B13" s="10" t="s">
        <v>106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s="5" customFormat="1" x14ac:dyDescent="0.25">
      <c r="B14" s="10" t="s">
        <v>107</v>
      </c>
      <c r="C14" s="11">
        <v>1.15740740740741E-4</v>
      </c>
      <c r="D14" s="12">
        <f t="shared" si="0"/>
        <v>1.6583747927031534E-2</v>
      </c>
      <c r="E14" s="12">
        <f t="shared" si="1"/>
        <v>1.7364125716270212E-3</v>
      </c>
      <c r="F14" s="11">
        <v>0</v>
      </c>
      <c r="G14" s="12">
        <f t="shared" si="2"/>
        <v>0</v>
      </c>
      <c r="H14" s="12">
        <f t="shared" si="3"/>
        <v>0</v>
      </c>
      <c r="I14" s="11">
        <v>1.15740740740741E-4</v>
      </c>
      <c r="J14" s="12">
        <f t="shared" si="4"/>
        <v>1.6583747927031534E-2</v>
      </c>
      <c r="K14" s="14">
        <f t="shared" si="5"/>
        <v>1.7364125716270212E-3</v>
      </c>
    </row>
    <row r="15" spans="2:11" s="5" customFormat="1" x14ac:dyDescent="0.25">
      <c r="B15" s="10" t="s">
        <v>198</v>
      </c>
      <c r="C15" s="11">
        <v>1.2731481481481499E-4</v>
      </c>
      <c r="D15" s="12">
        <f t="shared" si="0"/>
        <v>1.8242122719734671E-2</v>
      </c>
      <c r="E15" s="12">
        <f t="shared" si="1"/>
        <v>1.9100538287897216E-3</v>
      </c>
      <c r="F15" s="11">
        <v>0</v>
      </c>
      <c r="G15" s="12">
        <f t="shared" si="2"/>
        <v>0</v>
      </c>
      <c r="H15" s="12">
        <f t="shared" si="3"/>
        <v>0</v>
      </c>
      <c r="I15" s="11">
        <v>1.2731481481481499E-4</v>
      </c>
      <c r="J15" s="12">
        <f t="shared" si="4"/>
        <v>1.8242122719734671E-2</v>
      </c>
      <c r="K15" s="14">
        <f t="shared" si="5"/>
        <v>1.9100538287897216E-3</v>
      </c>
    </row>
    <row r="16" spans="2:11" s="5" customFormat="1" x14ac:dyDescent="0.25">
      <c r="B16" s="10" t="s">
        <v>184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s="5" customFormat="1" x14ac:dyDescent="0.25">
      <c r="B17" s="10" t="s">
        <v>163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s="5" customFormat="1" ht="15.75" thickBot="1" x14ac:dyDescent="0.3">
      <c r="B18" s="10" t="s">
        <v>13</v>
      </c>
      <c r="C18" s="11">
        <v>1.0416666666666699E-3</v>
      </c>
      <c r="D18" s="12">
        <f t="shared" si="0"/>
        <v>0.14925373134328393</v>
      </c>
      <c r="E18" s="12">
        <f t="shared" si="1"/>
        <v>1.5627713144643205E-2</v>
      </c>
      <c r="F18" s="11">
        <v>0</v>
      </c>
      <c r="G18" s="12">
        <f t="shared" si="2"/>
        <v>0</v>
      </c>
      <c r="H18" s="12">
        <f t="shared" si="3"/>
        <v>0</v>
      </c>
      <c r="I18" s="11">
        <v>1.0416666666666699E-3</v>
      </c>
      <c r="J18" s="12">
        <f t="shared" si="4"/>
        <v>0.14925373134328393</v>
      </c>
      <c r="K18" s="14">
        <f t="shared" si="5"/>
        <v>1.5627713144643205E-2</v>
      </c>
    </row>
    <row r="19" spans="2:11" s="5" customFormat="1" ht="16.5" thickTop="1" thickBot="1" x14ac:dyDescent="0.3">
      <c r="B19" s="31" t="s">
        <v>3</v>
      </c>
      <c r="C19" s="32">
        <f>SUM(C7:C18)</f>
        <v>6.9791666666666726E-3</v>
      </c>
      <c r="D19" s="33">
        <f>IFERROR(SUM(D7:D18),0)</f>
        <v>0.99999999999999989</v>
      </c>
      <c r="E19" s="33">
        <f>IFERROR(SUM(E7:E18),0)</f>
        <v>0.1047056780691092</v>
      </c>
      <c r="F19" s="32">
        <f>SUM(F7:F18)</f>
        <v>0</v>
      </c>
      <c r="G19" s="33">
        <f>IFERROR(SUM(G7:G18),0)</f>
        <v>0</v>
      </c>
      <c r="H19" s="33">
        <f>IFERROR(SUM(H7:H18),0)</f>
        <v>0</v>
      </c>
      <c r="I19" s="32">
        <f>SUM(I7:I18)</f>
        <v>6.9791666666666726E-3</v>
      </c>
      <c r="J19" s="33">
        <f>IFERROR(SUM(J7:J18),0)</f>
        <v>0.99999999999999989</v>
      </c>
      <c r="K19" s="34">
        <f>IFERROR(SUM(K7:K18),0)</f>
        <v>0.1047056780691092</v>
      </c>
    </row>
    <row r="20" spans="2:11" s="5" customFormat="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s="5" customFormat="1" x14ac:dyDescent="0.25">
      <c r="B21" s="7" t="s">
        <v>14</v>
      </c>
      <c r="C21" s="8" t="s">
        <v>58</v>
      </c>
      <c r="D21" s="16" t="s">
        <v>5</v>
      </c>
      <c r="E21" s="16" t="s">
        <v>5</v>
      </c>
      <c r="F21" s="8" t="s">
        <v>58</v>
      </c>
      <c r="G21" s="16" t="s">
        <v>5</v>
      </c>
      <c r="H21" s="16" t="s">
        <v>5</v>
      </c>
      <c r="I21" s="8" t="s">
        <v>58</v>
      </c>
      <c r="J21" s="16" t="s">
        <v>5</v>
      </c>
      <c r="K21" s="17" t="s">
        <v>5</v>
      </c>
    </row>
    <row r="22" spans="2:11" s="5" customFormat="1" x14ac:dyDescent="0.25">
      <c r="B22" s="18" t="s">
        <v>15</v>
      </c>
      <c r="C22" s="11">
        <v>2.9513888888888901E-3</v>
      </c>
      <c r="D22" s="19"/>
      <c r="E22" s="12">
        <f>IFERROR(C22/C$30,0)</f>
        <v>4.4278520576488963E-2</v>
      </c>
      <c r="F22" s="11">
        <v>0</v>
      </c>
      <c r="G22" s="19"/>
      <c r="H22" s="12">
        <f>IFERROR(F22/F$30,0)</f>
        <v>0</v>
      </c>
      <c r="I22" s="11">
        <v>2.9513888888888901E-3</v>
      </c>
      <c r="J22" s="19"/>
      <c r="K22" s="14">
        <f>IFERROR(I22/I$30,0)</f>
        <v>4.4278520576488963E-2</v>
      </c>
    </row>
    <row r="23" spans="2:11" s="5" customFormat="1" x14ac:dyDescent="0.25">
      <c r="B23" s="18" t="s">
        <v>16</v>
      </c>
      <c r="C23" s="11">
        <v>3.3564814814814801E-4</v>
      </c>
      <c r="D23" s="19"/>
      <c r="E23" s="12">
        <f t="shared" ref="E23:E27" si="6">IFERROR(C23/C$30,0)</f>
        <v>5.0355964577183483E-3</v>
      </c>
      <c r="F23" s="11">
        <v>0</v>
      </c>
      <c r="G23" s="19"/>
      <c r="H23" s="12">
        <f t="shared" ref="H23:H27" si="7">IFERROR(F23/F$30,0)</f>
        <v>0</v>
      </c>
      <c r="I23" s="11">
        <v>3.3564814814814801E-4</v>
      </c>
      <c r="J23" s="19"/>
      <c r="K23" s="14">
        <f t="shared" ref="K23:K27" si="8">IFERROR(I23/I$30,0)</f>
        <v>5.0355964577183483E-3</v>
      </c>
    </row>
    <row r="24" spans="2:11" s="5" customFormat="1" x14ac:dyDescent="0.25">
      <c r="B24" s="18" t="s">
        <v>17</v>
      </c>
      <c r="C24" s="11">
        <v>0</v>
      </c>
      <c r="D24" s="19"/>
      <c r="E24" s="12">
        <f t="shared" si="6"/>
        <v>0</v>
      </c>
      <c r="F24" s="11">
        <v>0</v>
      </c>
      <c r="G24" s="19"/>
      <c r="H24" s="12">
        <f t="shared" si="7"/>
        <v>0</v>
      </c>
      <c r="I24" s="11">
        <v>0</v>
      </c>
      <c r="J24" s="19"/>
      <c r="K24" s="14">
        <f t="shared" si="8"/>
        <v>0</v>
      </c>
    </row>
    <row r="25" spans="2:11" s="5" customFormat="1" x14ac:dyDescent="0.25">
      <c r="B25" s="18" t="s">
        <v>18</v>
      </c>
      <c r="C25" s="11">
        <v>1.18518518518519E-2</v>
      </c>
      <c r="D25" s="19"/>
      <c r="E25" s="12">
        <f t="shared" si="6"/>
        <v>0.1778086473346073</v>
      </c>
      <c r="F25" s="11">
        <v>0</v>
      </c>
      <c r="G25" s="19"/>
      <c r="H25" s="12">
        <f t="shared" si="7"/>
        <v>0</v>
      </c>
      <c r="I25" s="11">
        <v>1.18518518518519E-2</v>
      </c>
      <c r="J25" s="19"/>
      <c r="K25" s="14">
        <f t="shared" si="8"/>
        <v>0.1778086473346073</v>
      </c>
    </row>
    <row r="26" spans="2:11" s="5" customFormat="1" x14ac:dyDescent="0.25">
      <c r="B26" s="18" t="s">
        <v>19</v>
      </c>
      <c r="C26" s="11">
        <v>4.3969907407407402E-2</v>
      </c>
      <c r="D26" s="19"/>
      <c r="E26" s="12">
        <f t="shared" si="6"/>
        <v>0.65966313596110382</v>
      </c>
      <c r="F26" s="11">
        <v>0</v>
      </c>
      <c r="G26" s="19"/>
      <c r="H26" s="12">
        <f t="shared" si="7"/>
        <v>0</v>
      </c>
      <c r="I26" s="11">
        <v>4.3969907407407402E-2</v>
      </c>
      <c r="J26" s="19"/>
      <c r="K26" s="14">
        <f t="shared" si="8"/>
        <v>0.65966313596110382</v>
      </c>
    </row>
    <row r="27" spans="2:11" s="5" customFormat="1" ht="15.75" thickBot="1" x14ac:dyDescent="0.3">
      <c r="B27" s="23" t="s">
        <v>20</v>
      </c>
      <c r="C27" s="20">
        <v>5.6712962962962999E-4</v>
      </c>
      <c r="D27" s="24"/>
      <c r="E27" s="21">
        <f t="shared" si="6"/>
        <v>8.5084216009723903E-3</v>
      </c>
      <c r="F27" s="20">
        <v>0</v>
      </c>
      <c r="G27" s="24"/>
      <c r="H27" s="21">
        <f t="shared" si="7"/>
        <v>0</v>
      </c>
      <c r="I27" s="20">
        <v>5.6712962962962999E-4</v>
      </c>
      <c r="J27" s="24"/>
      <c r="K27" s="22">
        <f t="shared" si="8"/>
        <v>8.5084216009723903E-3</v>
      </c>
    </row>
    <row r="28" spans="2:11" s="5" customFormat="1" ht="16.5" thickTop="1" thickBot="1" x14ac:dyDescent="0.3">
      <c r="B28" s="31" t="s">
        <v>3</v>
      </c>
      <c r="C28" s="32">
        <f>SUM(C22:C27)</f>
        <v>5.9675925925925973E-2</v>
      </c>
      <c r="D28" s="33"/>
      <c r="E28" s="33">
        <f>IFERROR(SUM(E22:E27),0)</f>
        <v>0.89529432193089087</v>
      </c>
      <c r="F28" s="32">
        <f>SUM(F22:F27)</f>
        <v>0</v>
      </c>
      <c r="G28" s="33"/>
      <c r="H28" s="33">
        <f>IFERROR(SUM(H22:H27),0)</f>
        <v>0</v>
      </c>
      <c r="I28" s="32">
        <f>SUM(I22:I27)</f>
        <v>5.9675925925925973E-2</v>
      </c>
      <c r="J28" s="33"/>
      <c r="K28" s="34">
        <f>IFERROR(SUM(K22:K27),0)</f>
        <v>0.89529432193089087</v>
      </c>
    </row>
    <row r="29" spans="2:11" s="5" customFormat="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s="5" customFormat="1" ht="16.5" thickTop="1" thickBot="1" x14ac:dyDescent="0.3">
      <c r="B30" s="31" t="s">
        <v>6</v>
      </c>
      <c r="C30" s="32">
        <f>SUM(C19,C28)</f>
        <v>6.6655092592592641E-2</v>
      </c>
      <c r="D30" s="35"/>
      <c r="E30" s="36">
        <f>IFERROR(SUM(E19,E28),0)</f>
        <v>1</v>
      </c>
      <c r="F30" s="32">
        <f>SUM(F19,F28)</f>
        <v>0</v>
      </c>
      <c r="G30" s="35"/>
      <c r="H30" s="36">
        <f>IFERROR(SUM(H19,H28),0)</f>
        <v>0</v>
      </c>
      <c r="I30" s="32">
        <f>SUM(I19,I28)</f>
        <v>6.6655092592592641E-2</v>
      </c>
      <c r="J30" s="35"/>
      <c r="K30" s="38">
        <f>IFERROR(SUM(K19,K28),0)</f>
        <v>1</v>
      </c>
    </row>
    <row r="31" spans="2:11" s="5" customFormat="1" ht="66" customHeight="1" thickTop="1" thickBot="1" x14ac:dyDescent="0.3">
      <c r="B31" s="179" t="s">
        <v>156</v>
      </c>
      <c r="C31" s="180"/>
      <c r="D31" s="180"/>
      <c r="E31" s="180"/>
      <c r="F31" s="180"/>
      <c r="G31" s="180"/>
      <c r="H31" s="180"/>
      <c r="I31" s="180"/>
      <c r="J31" s="180"/>
      <c r="K31" s="181"/>
    </row>
    <row r="32" spans="2:11" s="5" customFormat="1" x14ac:dyDescent="0.25">
      <c r="C32" s="6"/>
      <c r="D32" s="6"/>
      <c r="E32" s="6"/>
      <c r="F32" s="6"/>
      <c r="H32" s="6"/>
    </row>
    <row r="33" spans="3:8" s="5" customFormat="1" x14ac:dyDescent="0.25">
      <c r="C33" s="6"/>
      <c r="D33" s="6"/>
      <c r="E33" s="6"/>
      <c r="F33" s="6"/>
      <c r="H33" s="6"/>
    </row>
    <row r="34" spans="3:8" s="5" customFormat="1" x14ac:dyDescent="0.25">
      <c r="C34" s="6"/>
      <c r="D34" s="6"/>
      <c r="E34" s="6"/>
      <c r="F34" s="6"/>
      <c r="H34" s="6"/>
    </row>
    <row r="35" spans="3:8" s="5" customFormat="1" x14ac:dyDescent="0.25">
      <c r="C35" s="6"/>
      <c r="D35" s="6"/>
      <c r="E35" s="6"/>
      <c r="F35" s="6"/>
      <c r="H35" s="6"/>
    </row>
    <row r="36" spans="3:8" s="5" customFormat="1" x14ac:dyDescent="0.25">
      <c r="C36" s="6"/>
      <c r="D36" s="6"/>
      <c r="E36" s="6"/>
      <c r="F36" s="6"/>
      <c r="H36" s="6"/>
    </row>
    <row r="37" spans="3:8" s="5" customFormat="1" x14ac:dyDescent="0.25">
      <c r="C37" s="6"/>
      <c r="D37" s="6"/>
      <c r="E37" s="6"/>
      <c r="F37" s="6"/>
      <c r="H37" s="6"/>
    </row>
    <row r="38" spans="3:8" s="5" customFormat="1" x14ac:dyDescent="0.25">
      <c r="C38" s="6"/>
      <c r="D38" s="6"/>
      <c r="E38" s="6"/>
      <c r="F38" s="6"/>
      <c r="H38" s="6"/>
    </row>
    <row r="39" spans="3:8" s="5" customFormat="1" x14ac:dyDescent="0.25">
      <c r="C39" s="6"/>
      <c r="D39" s="6"/>
      <c r="E39" s="6"/>
      <c r="F39" s="6"/>
      <c r="H39" s="6"/>
    </row>
    <row r="40" spans="3:8" s="5" customFormat="1" x14ac:dyDescent="0.25">
      <c r="C40" s="6"/>
      <c r="D40" s="6"/>
      <c r="E40" s="6"/>
      <c r="F40" s="6"/>
      <c r="H40" s="6"/>
    </row>
    <row r="41" spans="3:8" s="5" customFormat="1" x14ac:dyDescent="0.25">
      <c r="C41" s="6"/>
      <c r="D41" s="6"/>
      <c r="E41" s="6"/>
      <c r="F41" s="6"/>
      <c r="H41" s="6"/>
    </row>
    <row r="42" spans="3:8" s="5" customFormat="1" x14ac:dyDescent="0.25">
      <c r="C42" s="6"/>
      <c r="D42" s="6"/>
      <c r="E42" s="6"/>
      <c r="F42" s="6"/>
      <c r="H42" s="6"/>
    </row>
    <row r="43" spans="3:8" s="5" customFormat="1" x14ac:dyDescent="0.25">
      <c r="C43" s="6"/>
      <c r="D43" s="6"/>
      <c r="E43" s="6"/>
      <c r="F43" s="6"/>
      <c r="H43" s="6"/>
    </row>
    <row r="44" spans="3:8" s="5" customFormat="1" x14ac:dyDescent="0.25">
      <c r="C44" s="6"/>
      <c r="D44" s="6"/>
      <c r="E44" s="6"/>
      <c r="F44" s="6"/>
      <c r="H44" s="6"/>
    </row>
    <row r="45" spans="3:8" s="5" customFormat="1" x14ac:dyDescent="0.25">
      <c r="C45" s="6"/>
      <c r="D45" s="6"/>
      <c r="E45" s="6"/>
      <c r="F45" s="6"/>
      <c r="H45" s="6"/>
    </row>
    <row r="46" spans="3:8" s="5" customFormat="1" x14ac:dyDescent="0.25">
      <c r="C46" s="6"/>
      <c r="D46" s="6"/>
      <c r="E46" s="6"/>
      <c r="F46" s="6"/>
      <c r="H46" s="6"/>
    </row>
    <row r="47" spans="3:8" s="5" customFormat="1" x14ac:dyDescent="0.25">
      <c r="C47" s="6"/>
      <c r="D47" s="6"/>
      <c r="E47" s="6"/>
      <c r="F47" s="6"/>
      <c r="H47" s="6"/>
    </row>
    <row r="48" spans="3:8" s="5" customFormat="1" x14ac:dyDescent="0.25">
      <c r="C48" s="6"/>
      <c r="D48" s="6"/>
      <c r="E48" s="6"/>
      <c r="F48" s="6"/>
      <c r="H48" s="6"/>
    </row>
    <row r="49" spans="3:8" s="5" customFormat="1" x14ac:dyDescent="0.25">
      <c r="C49" s="6"/>
      <c r="D49" s="6"/>
      <c r="E49" s="6"/>
      <c r="F49" s="6"/>
      <c r="H49" s="6"/>
    </row>
    <row r="50" spans="3:8" s="5" customFormat="1" x14ac:dyDescent="0.25">
      <c r="C50" s="6"/>
      <c r="D50" s="6"/>
      <c r="E50" s="6"/>
      <c r="F50" s="6"/>
      <c r="H50" s="6"/>
    </row>
    <row r="51" spans="3:8" s="5" customFormat="1" x14ac:dyDescent="0.25">
      <c r="C51" s="6"/>
      <c r="D51" s="6"/>
      <c r="E51" s="6"/>
      <c r="F51" s="6"/>
      <c r="H51" s="6"/>
    </row>
    <row r="52" spans="3:8" s="5" customFormat="1" x14ac:dyDescent="0.25">
      <c r="C52" s="6"/>
      <c r="D52" s="6"/>
      <c r="E52" s="6"/>
      <c r="F52" s="6"/>
      <c r="H52" s="6"/>
    </row>
    <row r="53" spans="3:8" s="5" customFormat="1" x14ac:dyDescent="0.25">
      <c r="C53" s="6"/>
      <c r="D53" s="6"/>
      <c r="E53" s="6"/>
      <c r="F53" s="6"/>
      <c r="H53" s="6"/>
    </row>
    <row r="54" spans="3:8" s="5" customFormat="1" x14ac:dyDescent="0.25">
      <c r="C54" s="6"/>
      <c r="D54" s="6"/>
      <c r="E54" s="6"/>
      <c r="F54" s="6"/>
      <c r="H54" s="6"/>
    </row>
    <row r="55" spans="3:8" s="5" customFormat="1" x14ac:dyDescent="0.25">
      <c r="C55" s="6"/>
      <c r="D55" s="6"/>
      <c r="E55" s="6"/>
      <c r="F55" s="6"/>
      <c r="H55" s="6"/>
    </row>
    <row r="56" spans="3:8" s="5" customFormat="1" x14ac:dyDescent="0.25">
      <c r="C56" s="6"/>
      <c r="D56" s="6"/>
      <c r="E56" s="6"/>
      <c r="F56" s="6"/>
      <c r="H56" s="6"/>
    </row>
    <row r="57" spans="3:8" s="5" customFormat="1" x14ac:dyDescent="0.25">
      <c r="C57" s="6"/>
      <c r="D57" s="6"/>
      <c r="E57" s="6"/>
      <c r="F57" s="6"/>
      <c r="H57" s="6"/>
    </row>
    <row r="58" spans="3:8" s="5" customFormat="1" x14ac:dyDescent="0.25">
      <c r="C58" s="6"/>
      <c r="D58" s="6"/>
      <c r="E58" s="6"/>
      <c r="F58" s="6"/>
      <c r="H58" s="6"/>
    </row>
    <row r="59" spans="3:8" s="5" customFormat="1" x14ac:dyDescent="0.25">
      <c r="C59" s="6"/>
      <c r="D59" s="6"/>
      <c r="E59" s="6"/>
      <c r="F59" s="6"/>
      <c r="H59" s="6"/>
    </row>
    <row r="60" spans="3:8" s="5" customFormat="1" x14ac:dyDescent="0.25">
      <c r="C60" s="6"/>
      <c r="D60" s="6"/>
      <c r="E60" s="6"/>
      <c r="F60" s="6"/>
      <c r="H60" s="6"/>
    </row>
    <row r="61" spans="3:8" s="5" customFormat="1" x14ac:dyDescent="0.25">
      <c r="C61" s="6"/>
      <c r="D61" s="6"/>
      <c r="E61" s="6"/>
      <c r="F61" s="6"/>
      <c r="H61" s="6"/>
    </row>
    <row r="62" spans="3:8" s="5" customFormat="1" x14ac:dyDescent="0.25">
      <c r="C62" s="6"/>
      <c r="D62" s="6"/>
      <c r="E62" s="6"/>
      <c r="F62" s="6"/>
      <c r="H62" s="6"/>
    </row>
    <row r="63" spans="3:8" s="5" customFormat="1" x14ac:dyDescent="0.25">
      <c r="C63" s="6"/>
      <c r="D63" s="6"/>
      <c r="E63" s="6"/>
      <c r="F63" s="6"/>
      <c r="H63" s="6"/>
    </row>
    <row r="64" spans="3:8" s="5" customFormat="1" x14ac:dyDescent="0.25">
      <c r="C64" s="6"/>
      <c r="D64" s="6"/>
      <c r="E64" s="6"/>
      <c r="F64" s="6"/>
      <c r="H64" s="6"/>
    </row>
    <row r="65" spans="3:8" s="5" customFormat="1" x14ac:dyDescent="0.25">
      <c r="C65" s="6"/>
      <c r="D65" s="6"/>
      <c r="E65" s="6"/>
      <c r="F65" s="6"/>
      <c r="H65" s="6"/>
    </row>
    <row r="66" spans="3:8" s="5" customFormat="1" x14ac:dyDescent="0.25">
      <c r="C66" s="6"/>
      <c r="D66" s="6"/>
      <c r="E66" s="6"/>
      <c r="F66" s="6"/>
      <c r="H66" s="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 xml:space="preserve">&amp;R
</oddFooter>
  </headerFooter>
  <colBreaks count="1" manualBreakCount="1">
    <brk id="11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6"/>
  <dimension ref="B2:N31"/>
  <sheetViews>
    <sheetView showGridLines="0" showZeros="0" view="pageBreakPreview" zoomScale="90" zoomScaleNormal="100" zoomScaleSheetLayoutView="90" workbookViewId="0">
      <selection activeCell="C23" sqref="C23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28515625" style="1" customWidth="1"/>
    <col min="15" max="16384" width="8.85546875" style="1"/>
  </cols>
  <sheetData>
    <row r="2" spans="2:14" ht="15.75" thickBot="1" x14ac:dyDescent="0.3"/>
    <row r="3" spans="2:14" x14ac:dyDescent="0.25">
      <c r="B3" s="182" t="s">
        <v>33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4"/>
    </row>
    <row r="4" spans="2:14" ht="15.75" thickBot="1" x14ac:dyDescent="0.3">
      <c r="B4" s="185" t="s">
        <v>201</v>
      </c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7"/>
    </row>
    <row r="5" spans="2:14" x14ac:dyDescent="0.25">
      <c r="B5" s="39"/>
      <c r="C5" s="183" t="s">
        <v>0</v>
      </c>
      <c r="D5" s="183"/>
      <c r="E5" s="183"/>
      <c r="F5" s="183" t="s">
        <v>1</v>
      </c>
      <c r="G5" s="183"/>
      <c r="H5" s="183"/>
      <c r="I5" s="183" t="s">
        <v>2</v>
      </c>
      <c r="J5" s="183"/>
      <c r="K5" s="183"/>
      <c r="L5" s="183" t="s">
        <v>3</v>
      </c>
      <c r="M5" s="183"/>
      <c r="N5" s="184"/>
    </row>
    <row r="6" spans="2:14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 x14ac:dyDescent="0.25">
      <c r="B7" s="10" t="s">
        <v>37</v>
      </c>
      <c r="C7" s="11">
        <v>3.4259259259259299E-3</v>
      </c>
      <c r="D7" s="12">
        <f t="shared" ref="D7:D18" si="0">IFERROR(C7/C$19,0)</f>
        <v>0.16638560989319853</v>
      </c>
      <c r="E7" s="12">
        <f t="shared" ref="E7:E18" si="1">IFERROR(C7/C$30,0)</f>
        <v>7.2142334876919317E-2</v>
      </c>
      <c r="F7" s="11">
        <v>4.0509259259259301E-4</v>
      </c>
      <c r="G7" s="12">
        <f t="shared" ref="G7:G18" si="2">IFERROR(F7/F$19,0)</f>
        <v>0.12500000000000011</v>
      </c>
      <c r="H7" s="12">
        <f t="shared" ref="H7:H18" si="3">IFERROR(F7/F$30,0)</f>
        <v>2.9436501261564371E-2</v>
      </c>
      <c r="I7" s="11">
        <v>2.66203703703704E-3</v>
      </c>
      <c r="J7" s="12">
        <f t="shared" ref="J7:J18" si="4">IFERROR(I7/I$19,0)</f>
        <v>0.24945770065075937</v>
      </c>
      <c r="K7" s="12">
        <f t="shared" ref="K7:K18" si="5">IFERROR(I7/I$30,0)</f>
        <v>9.7210481825866515E-2</v>
      </c>
      <c r="L7" s="13">
        <f>SUM(C7,F7,I7)</f>
        <v>6.4930555555555627E-3</v>
      </c>
      <c r="M7" s="12">
        <f t="shared" ref="M7:M14" si="6">IFERROR(L7/L$19,0)</f>
        <v>0.1881918819188193</v>
      </c>
      <c r="N7" s="14">
        <f t="shared" ref="N7:N14" si="7">IFERROR(L7/L$30,0)</f>
        <v>7.3256724993470898E-2</v>
      </c>
    </row>
    <row r="8" spans="2:14" x14ac:dyDescent="0.25">
      <c r="B8" s="145" t="s">
        <v>100</v>
      </c>
      <c r="C8" s="11">
        <v>5.6828703703703702E-3</v>
      </c>
      <c r="D8" s="12">
        <f t="shared" si="0"/>
        <v>0.27599775154581213</v>
      </c>
      <c r="E8" s="12">
        <f t="shared" si="1"/>
        <v>0.11966853521813291</v>
      </c>
      <c r="F8" s="11">
        <v>7.4074074074074103E-4</v>
      </c>
      <c r="G8" s="12">
        <f t="shared" si="2"/>
        <v>0.22857142857142859</v>
      </c>
      <c r="H8" s="12">
        <f t="shared" si="3"/>
        <v>5.3826745164003389E-2</v>
      </c>
      <c r="I8" s="11">
        <v>2.3726851851851899E-3</v>
      </c>
      <c r="J8" s="12">
        <f t="shared" si="4"/>
        <v>0.2223427331887205</v>
      </c>
      <c r="K8" s="12">
        <f t="shared" si="5"/>
        <v>8.6644125105663716E-2</v>
      </c>
      <c r="L8" s="13">
        <f t="shared" ref="L8:L18" si="8">SUM(C8,F8,I8)</f>
        <v>8.7962962962963003E-3</v>
      </c>
      <c r="M8" s="12">
        <f t="shared" si="6"/>
        <v>0.25494800402549478</v>
      </c>
      <c r="N8" s="14">
        <f t="shared" si="7"/>
        <v>9.9242622094541627E-2</v>
      </c>
    </row>
    <row r="9" spans="2:14" x14ac:dyDescent="0.25">
      <c r="B9" s="10" t="s">
        <v>51</v>
      </c>
      <c r="C9" s="11">
        <v>3.8078703703703699E-3</v>
      </c>
      <c r="D9" s="12">
        <f t="shared" si="0"/>
        <v>0.1849353569421022</v>
      </c>
      <c r="E9" s="12">
        <f t="shared" si="1"/>
        <v>8.0185230319278461E-2</v>
      </c>
      <c r="F9" s="11">
        <v>6.1342592592592601E-4</v>
      </c>
      <c r="G9" s="12">
        <f t="shared" si="2"/>
        <v>0.18928571428571428</v>
      </c>
      <c r="H9" s="12">
        <f t="shared" si="3"/>
        <v>4.4575273338940291E-2</v>
      </c>
      <c r="I9" s="11">
        <v>1.99074074074074E-3</v>
      </c>
      <c r="J9" s="12">
        <f t="shared" si="4"/>
        <v>0.18655097613882846</v>
      </c>
      <c r="K9" s="12">
        <f t="shared" si="5"/>
        <v>7.2696534234995724E-2</v>
      </c>
      <c r="L9" s="13">
        <f t="shared" si="8"/>
        <v>6.4120370370370355E-3</v>
      </c>
      <c r="M9" s="12">
        <f t="shared" si="6"/>
        <v>0.18584367661858422</v>
      </c>
      <c r="N9" s="14">
        <f t="shared" si="7"/>
        <v>7.2342648211021085E-2</v>
      </c>
    </row>
    <row r="10" spans="2:14" x14ac:dyDescent="0.25">
      <c r="B10" s="10" t="s">
        <v>11</v>
      </c>
      <c r="C10" s="11">
        <v>3.32175925925926E-3</v>
      </c>
      <c r="D10" s="12">
        <f t="shared" si="0"/>
        <v>0.16132658797077007</v>
      </c>
      <c r="E10" s="12">
        <f t="shared" si="1"/>
        <v>6.9948817938094002E-2</v>
      </c>
      <c r="F10" s="11">
        <v>4.3981481481481503E-4</v>
      </c>
      <c r="G10" s="12">
        <f t="shared" si="2"/>
        <v>0.13571428571428576</v>
      </c>
      <c r="H10" s="12">
        <f t="shared" si="3"/>
        <v>3.1959629941127013E-2</v>
      </c>
      <c r="I10" s="11">
        <v>1.8402777777777801E-3</v>
      </c>
      <c r="J10" s="12">
        <f t="shared" si="4"/>
        <v>0.17245119305856846</v>
      </c>
      <c r="K10" s="12">
        <f t="shared" si="5"/>
        <v>6.7202028740490347E-2</v>
      </c>
      <c r="L10" s="13">
        <f t="shared" si="8"/>
        <v>5.6018518518518553E-3</v>
      </c>
      <c r="M10" s="12">
        <f t="shared" si="6"/>
        <v>0.16236162361623618</v>
      </c>
      <c r="N10" s="14">
        <f t="shared" si="7"/>
        <v>6.3201880386523884E-2</v>
      </c>
    </row>
    <row r="11" spans="2:14" x14ac:dyDescent="0.25">
      <c r="B11" s="10" t="s">
        <v>12</v>
      </c>
      <c r="C11" s="11">
        <v>1.4351851851851899E-3</v>
      </c>
      <c r="D11" s="12">
        <f t="shared" si="0"/>
        <v>6.9702079820123858E-2</v>
      </c>
      <c r="E11" s="12">
        <f t="shared" si="1"/>
        <v>3.0221788934925723E-2</v>
      </c>
      <c r="F11" s="11">
        <v>9.2592592592592602E-5</v>
      </c>
      <c r="G11" s="12">
        <f t="shared" si="2"/>
        <v>2.8571428571428567E-2</v>
      </c>
      <c r="H11" s="12">
        <f t="shared" si="3"/>
        <v>6.7283431455004211E-3</v>
      </c>
      <c r="I11" s="11">
        <v>1.03009259259259E-3</v>
      </c>
      <c r="J11" s="12">
        <f t="shared" si="4"/>
        <v>9.6529284164858717E-2</v>
      </c>
      <c r="K11" s="12">
        <f t="shared" si="5"/>
        <v>3.7616229923922127E-2</v>
      </c>
      <c r="L11" s="13">
        <f t="shared" si="8"/>
        <v>2.5578703703703727E-3</v>
      </c>
      <c r="M11" s="12">
        <f t="shared" si="6"/>
        <v>7.4136195907413646E-2</v>
      </c>
      <c r="N11" s="14">
        <f t="shared" si="7"/>
        <v>2.8858709845912774E-2</v>
      </c>
    </row>
    <row r="12" spans="2:14" x14ac:dyDescent="0.25">
      <c r="B12" s="10" t="s">
        <v>162</v>
      </c>
      <c r="C12" s="11">
        <v>6.9444444444444404E-5</v>
      </c>
      <c r="D12" s="12">
        <f t="shared" si="0"/>
        <v>3.3726812816188834E-3</v>
      </c>
      <c r="E12" s="12">
        <f t="shared" si="1"/>
        <v>1.4623446258834971E-3</v>
      </c>
      <c r="F12" s="11">
        <v>0</v>
      </c>
      <c r="G12" s="12">
        <f t="shared" si="2"/>
        <v>0</v>
      </c>
      <c r="H12" s="12">
        <f t="shared" si="3"/>
        <v>0</v>
      </c>
      <c r="I12" s="11">
        <v>0</v>
      </c>
      <c r="J12" s="12">
        <f t="shared" si="4"/>
        <v>0</v>
      </c>
      <c r="K12" s="12">
        <f t="shared" si="5"/>
        <v>0</v>
      </c>
      <c r="L12" s="13">
        <f t="shared" si="8"/>
        <v>6.9444444444444404E-5</v>
      </c>
      <c r="M12" s="12">
        <f t="shared" si="6"/>
        <v>2.0127474002012724E-3</v>
      </c>
      <c r="N12" s="14">
        <f t="shared" si="7"/>
        <v>7.8349438495690677E-4</v>
      </c>
    </row>
    <row r="13" spans="2:14" x14ac:dyDescent="0.25">
      <c r="B13" s="10" t="s">
        <v>106</v>
      </c>
      <c r="C13" s="11">
        <v>3.4722222222222202E-4</v>
      </c>
      <c r="D13" s="12">
        <f t="shared" si="0"/>
        <v>1.6863406408094417E-2</v>
      </c>
      <c r="E13" s="12">
        <f t="shared" si="1"/>
        <v>7.3117231294174854E-3</v>
      </c>
      <c r="F13" s="11">
        <v>3.1250000000000001E-4</v>
      </c>
      <c r="G13" s="12">
        <f t="shared" si="2"/>
        <v>9.6428571428571405E-2</v>
      </c>
      <c r="H13" s="12">
        <f t="shared" si="3"/>
        <v>2.2708158116063921E-2</v>
      </c>
      <c r="I13" s="11">
        <v>3.7037037037037003E-4</v>
      </c>
      <c r="J13" s="12">
        <f t="shared" si="4"/>
        <v>3.4707158351409931E-2</v>
      </c>
      <c r="K13" s="12">
        <f t="shared" si="5"/>
        <v>1.3524936601859662E-2</v>
      </c>
      <c r="L13" s="13">
        <f t="shared" ref="L13:L14" si="9">SUM(C13,F13,I13)</f>
        <v>1.030092592592592E-3</v>
      </c>
      <c r="M13" s="12">
        <f t="shared" si="6"/>
        <v>2.9855753102985542E-2</v>
      </c>
      <c r="N13" s="14">
        <f t="shared" si="7"/>
        <v>1.1621833376860784E-2</v>
      </c>
    </row>
    <row r="14" spans="2:14" x14ac:dyDescent="0.25">
      <c r="B14" s="10" t="s">
        <v>107</v>
      </c>
      <c r="C14" s="11">
        <v>2.7777777777777799E-4</v>
      </c>
      <c r="D14" s="12">
        <f t="shared" si="0"/>
        <v>1.3490725126475553E-2</v>
      </c>
      <c r="E14" s="12">
        <f t="shared" si="1"/>
        <v>5.8493785035339963E-3</v>
      </c>
      <c r="F14" s="11">
        <v>0</v>
      </c>
      <c r="G14" s="12">
        <f t="shared" si="2"/>
        <v>0</v>
      </c>
      <c r="H14" s="12">
        <f t="shared" si="3"/>
        <v>0</v>
      </c>
      <c r="I14" s="11">
        <v>5.78703703703704E-5</v>
      </c>
      <c r="J14" s="12">
        <f t="shared" si="4"/>
        <v>5.4229934924078091E-3</v>
      </c>
      <c r="K14" s="12">
        <f t="shared" si="5"/>
        <v>2.113271344040575E-3</v>
      </c>
      <c r="L14" s="13">
        <f t="shared" si="9"/>
        <v>3.3564814814814839E-4</v>
      </c>
      <c r="M14" s="12">
        <f t="shared" si="6"/>
        <v>9.7282791009728302E-3</v>
      </c>
      <c r="N14" s="14">
        <f t="shared" si="7"/>
        <v>3.786889527291721E-3</v>
      </c>
    </row>
    <row r="15" spans="2:14" x14ac:dyDescent="0.25">
      <c r="B15" s="10" t="s">
        <v>198</v>
      </c>
      <c r="C15" s="15">
        <v>1.15740740740741E-4</v>
      </c>
      <c r="D15" s="12">
        <f t="shared" si="0"/>
        <v>5.6211354693648215E-3</v>
      </c>
      <c r="E15" s="12">
        <f t="shared" si="1"/>
        <v>2.4372410431391686E-3</v>
      </c>
      <c r="F15" s="15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2">
        <f t="shared" si="5"/>
        <v>0</v>
      </c>
      <c r="L15" s="13">
        <f t="shared" si="8"/>
        <v>1.15740740740741E-4</v>
      </c>
      <c r="M15" s="12">
        <f>IFERROR(L15/L$19,0)</f>
        <v>3.3545790003354638E-3</v>
      </c>
      <c r="N15" s="14">
        <f>IFERROR(L15/L$30,0)</f>
        <v>1.3058239749281816E-3</v>
      </c>
    </row>
    <row r="16" spans="2:14" x14ac:dyDescent="0.25">
      <c r="B16" s="10" t="s">
        <v>184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2">
        <f t="shared" si="5"/>
        <v>0</v>
      </c>
      <c r="L16" s="13">
        <f t="shared" si="8"/>
        <v>0</v>
      </c>
      <c r="M16" s="12">
        <f>IFERROR(L16/L$19,0)</f>
        <v>0</v>
      </c>
      <c r="N16" s="14">
        <f>IFERROR(L16/L$30,0)</f>
        <v>0</v>
      </c>
    </row>
    <row r="17" spans="2:14" x14ac:dyDescent="0.25">
      <c r="B17" s="10" t="s">
        <v>163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2">
        <f t="shared" si="5"/>
        <v>0</v>
      </c>
      <c r="L17" s="13"/>
      <c r="M17" s="12"/>
      <c r="N17" s="14"/>
    </row>
    <row r="18" spans="2:14" ht="15.75" thickBot="1" x14ac:dyDescent="0.3">
      <c r="B18" s="10" t="s">
        <v>13</v>
      </c>
      <c r="C18" s="11">
        <v>2.10648148148148E-3</v>
      </c>
      <c r="D18" s="12">
        <f t="shared" si="0"/>
        <v>0.10230466554243946</v>
      </c>
      <c r="E18" s="12">
        <f t="shared" si="1"/>
        <v>4.4357786985132742E-2</v>
      </c>
      <c r="F18" s="11">
        <v>6.3657407407407402E-4</v>
      </c>
      <c r="G18" s="12">
        <f t="shared" si="2"/>
        <v>0.19642857142857137</v>
      </c>
      <c r="H18" s="12">
        <f t="shared" si="3"/>
        <v>4.6257359125315388E-2</v>
      </c>
      <c r="I18" s="11">
        <v>3.4722222222222202E-4</v>
      </c>
      <c r="J18" s="12">
        <f t="shared" si="4"/>
        <v>3.2537960954446818E-2</v>
      </c>
      <c r="K18" s="12">
        <f t="shared" si="5"/>
        <v>1.2679628064243437E-2</v>
      </c>
      <c r="L18" s="13">
        <f t="shared" si="8"/>
        <v>3.090277777777776E-3</v>
      </c>
      <c r="M18" s="12">
        <f>IFERROR(L18/L$19,0)</f>
        <v>8.956725930895662E-2</v>
      </c>
      <c r="N18" s="14">
        <f>IFERROR(L18/L$30,0)</f>
        <v>3.4865500130582351E-2</v>
      </c>
    </row>
    <row r="19" spans="2:14" ht="16.5" thickTop="1" thickBot="1" x14ac:dyDescent="0.3">
      <c r="B19" s="31" t="s">
        <v>3</v>
      </c>
      <c r="C19" s="32">
        <f>SUM(C7:C18)</f>
        <v>2.0590277777777787E-2</v>
      </c>
      <c r="D19" s="33">
        <f>IFERROR(SUM(D7:D18),0)</f>
        <v>0.99999999999999978</v>
      </c>
      <c r="E19" s="33">
        <f>IFERROR(SUM(E7:E18),0)</f>
        <v>0.4335851815744573</v>
      </c>
      <c r="F19" s="32">
        <f>SUM(F7:F18)</f>
        <v>3.2407407407407415E-3</v>
      </c>
      <c r="G19" s="33">
        <f>IFERROR(SUM(G7:G18),0)</f>
        <v>1</v>
      </c>
      <c r="H19" s="33">
        <f>IFERROR(SUM(H7:H18),0)</f>
        <v>0.23549201009251478</v>
      </c>
      <c r="I19" s="32">
        <f>SUM(I7:I18)</f>
        <v>1.0671296296296302E-2</v>
      </c>
      <c r="J19" s="33">
        <f>IFERROR(SUM(J7:J18),0)</f>
        <v>1</v>
      </c>
      <c r="K19" s="33">
        <f>IFERROR(SUM(K7:K18),0)</f>
        <v>0.38968723584108211</v>
      </c>
      <c r="L19" s="32">
        <f>SUM(L7:L18)</f>
        <v>3.4502314814814833E-2</v>
      </c>
      <c r="M19" s="33">
        <f>IFERROR(SUM(M7:M18),0)</f>
        <v>0.99999999999999978</v>
      </c>
      <c r="N19" s="34">
        <f>IFERROR(SUM(N7:N18),0)</f>
        <v>0.38926612692609019</v>
      </c>
    </row>
    <row r="20" spans="2:14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7"/>
    </row>
    <row r="21" spans="2:14" x14ac:dyDescent="0.25">
      <c r="B21" s="7" t="s">
        <v>14</v>
      </c>
      <c r="C21" s="8" t="s">
        <v>58</v>
      </c>
      <c r="D21" s="16" t="s">
        <v>5</v>
      </c>
      <c r="E21" s="16" t="s">
        <v>5</v>
      </c>
      <c r="F21" s="8" t="s">
        <v>58</v>
      </c>
      <c r="G21" s="16" t="s">
        <v>5</v>
      </c>
      <c r="H21" s="16" t="s">
        <v>5</v>
      </c>
      <c r="I21" s="8" t="s">
        <v>58</v>
      </c>
      <c r="J21" s="16" t="s">
        <v>5</v>
      </c>
      <c r="K21" s="16" t="s">
        <v>5</v>
      </c>
      <c r="L21" s="16" t="s">
        <v>58</v>
      </c>
      <c r="M21" s="16" t="s">
        <v>5</v>
      </c>
      <c r="N21" s="17" t="s">
        <v>5</v>
      </c>
    </row>
    <row r="22" spans="2:14" x14ac:dyDescent="0.25">
      <c r="B22" s="18" t="s">
        <v>15</v>
      </c>
      <c r="C22" s="11">
        <v>1.9212962962963001E-3</v>
      </c>
      <c r="D22" s="19"/>
      <c r="E22" s="12">
        <f>IFERROR(C22/C$30,0)</f>
        <v>4.0458201316110186E-2</v>
      </c>
      <c r="F22" s="11">
        <v>1.2615740740740699E-3</v>
      </c>
      <c r="G22" s="19"/>
      <c r="H22" s="12">
        <f>IFERROR(F22/F$30,0)</f>
        <v>9.1673675357442932E-2</v>
      </c>
      <c r="I22" s="11">
        <v>2.3958333333333301E-3</v>
      </c>
      <c r="J22" s="19"/>
      <c r="K22" s="12">
        <f>IFERROR(I22/I$30,0)</f>
        <v>8.7489433643279657E-2</v>
      </c>
      <c r="L22" s="13">
        <f>SUM(C22,F22,I22)</f>
        <v>5.5787037037037003E-3</v>
      </c>
      <c r="M22" s="19"/>
      <c r="N22" s="14">
        <f>IFERROR(L22/L$30,0)</f>
        <v>6.2940715591538174E-2</v>
      </c>
    </row>
    <row r="23" spans="2:14" x14ac:dyDescent="0.25">
      <c r="B23" s="18" t="s">
        <v>16</v>
      </c>
      <c r="C23" s="11">
        <v>5.78703703703704E-4</v>
      </c>
      <c r="D23" s="19"/>
      <c r="E23" s="12">
        <f t="shared" ref="E23:E27" si="10">IFERROR(C23/C$30,0)</f>
        <v>1.2186205215695823E-2</v>
      </c>
      <c r="F23" s="11">
        <v>0</v>
      </c>
      <c r="G23" s="19"/>
      <c r="H23" s="12">
        <f t="shared" ref="H23:H27" si="11">IFERROR(F23/F$30,0)</f>
        <v>0</v>
      </c>
      <c r="I23" s="11">
        <v>0</v>
      </c>
      <c r="J23" s="19"/>
      <c r="K23" s="12">
        <f t="shared" ref="K23:K27" si="12">IFERROR(I23/I$30,0)</f>
        <v>0</v>
      </c>
      <c r="L23" s="13">
        <f t="shared" ref="L23:L27" si="13">SUM(C23,F23,I23)</f>
        <v>5.78703703703704E-4</v>
      </c>
      <c r="M23" s="19"/>
      <c r="N23" s="14">
        <f t="shared" ref="N23:N27" si="14">IFERROR(L23/L$30,0)</f>
        <v>6.5291198746408969E-3</v>
      </c>
    </row>
    <row r="24" spans="2:14" x14ac:dyDescent="0.25">
      <c r="B24" s="18" t="s">
        <v>17</v>
      </c>
      <c r="C24" s="11">
        <v>7.8703703703703705E-4</v>
      </c>
      <c r="D24" s="19"/>
      <c r="E24" s="12">
        <f t="shared" si="10"/>
        <v>1.657323909334631E-2</v>
      </c>
      <c r="F24" s="11">
        <v>0</v>
      </c>
      <c r="G24" s="19"/>
      <c r="H24" s="12">
        <f t="shared" si="11"/>
        <v>0</v>
      </c>
      <c r="I24" s="11">
        <v>1.6203703703703701E-4</v>
      </c>
      <c r="J24" s="19"/>
      <c r="K24" s="12">
        <f t="shared" si="12"/>
        <v>5.9171597633136067E-3</v>
      </c>
      <c r="L24" s="13">
        <f t="shared" si="13"/>
        <v>9.4907407407407408E-4</v>
      </c>
      <c r="M24" s="19"/>
      <c r="N24" s="14">
        <f t="shared" si="14"/>
        <v>1.0707756594411064E-2</v>
      </c>
    </row>
    <row r="25" spans="2:14" x14ac:dyDescent="0.25">
      <c r="B25" s="18" t="s">
        <v>18</v>
      </c>
      <c r="C25" s="11">
        <v>6.7476851851851899E-3</v>
      </c>
      <c r="D25" s="19"/>
      <c r="E25" s="12">
        <f t="shared" si="10"/>
        <v>0.14209115281501331</v>
      </c>
      <c r="F25" s="11">
        <v>3.4375E-3</v>
      </c>
      <c r="G25" s="19"/>
      <c r="H25" s="12">
        <f t="shared" si="11"/>
        <v>0.24978973927670312</v>
      </c>
      <c r="I25" s="11">
        <v>4.9305555555555604E-3</v>
      </c>
      <c r="J25" s="19"/>
      <c r="K25" s="12">
        <f t="shared" si="12"/>
        <v>0.1800507185122571</v>
      </c>
      <c r="L25" s="13">
        <f t="shared" si="13"/>
        <v>1.5115740740740749E-2</v>
      </c>
      <c r="M25" s="19"/>
      <c r="N25" s="14">
        <f t="shared" si="14"/>
        <v>0.17054061112562022</v>
      </c>
    </row>
    <row r="26" spans="2:14" x14ac:dyDescent="0.25">
      <c r="B26" s="18" t="s">
        <v>19</v>
      </c>
      <c r="C26" s="11">
        <v>1.33680555555556E-2</v>
      </c>
      <c r="D26" s="19"/>
      <c r="E26" s="12">
        <f t="shared" si="10"/>
        <v>0.2815013404825743</v>
      </c>
      <c r="F26" s="11">
        <v>5.0810185185185203E-3</v>
      </c>
      <c r="G26" s="19"/>
      <c r="H26" s="12">
        <f t="shared" si="11"/>
        <v>0.36921783010933573</v>
      </c>
      <c r="I26" s="11">
        <v>7.7893518518518503E-3</v>
      </c>
      <c r="J26" s="19"/>
      <c r="K26" s="12">
        <f t="shared" si="12"/>
        <v>0.2844463229078612</v>
      </c>
      <c r="L26" s="13">
        <f t="shared" si="13"/>
        <v>2.6238425925925971E-2</v>
      </c>
      <c r="M26" s="19"/>
      <c r="N26" s="14">
        <f t="shared" si="14"/>
        <v>0.29603029511621859</v>
      </c>
    </row>
    <row r="27" spans="2:14" ht="15.75" thickBot="1" x14ac:dyDescent="0.3">
      <c r="B27" s="23" t="s">
        <v>20</v>
      </c>
      <c r="C27" s="20">
        <v>3.49537037037037E-3</v>
      </c>
      <c r="D27" s="24"/>
      <c r="E27" s="21">
        <f t="shared" si="10"/>
        <v>7.3604679502802722E-2</v>
      </c>
      <c r="F27" s="20">
        <v>7.4074074074074103E-4</v>
      </c>
      <c r="G27" s="24"/>
      <c r="H27" s="21">
        <f t="shared" si="11"/>
        <v>5.3826745164003389E-2</v>
      </c>
      <c r="I27" s="20">
        <v>1.4351851851851899E-3</v>
      </c>
      <c r="J27" s="24"/>
      <c r="K27" s="21">
        <f t="shared" si="12"/>
        <v>5.2409129332206414E-2</v>
      </c>
      <c r="L27" s="13">
        <f t="shared" si="13"/>
        <v>5.671296296296301E-3</v>
      </c>
      <c r="M27" s="24"/>
      <c r="N27" s="22">
        <f t="shared" si="14"/>
        <v>6.3985374771480807E-2</v>
      </c>
    </row>
    <row r="28" spans="2:14" ht="16.5" thickTop="1" thickBot="1" x14ac:dyDescent="0.3">
      <c r="B28" s="31" t="s">
        <v>3</v>
      </c>
      <c r="C28" s="32">
        <f>SUM(C22:C27)</f>
        <v>2.6898148148148202E-2</v>
      </c>
      <c r="D28" s="33"/>
      <c r="E28" s="33">
        <f>IFERROR(SUM(E22:E27),0)</f>
        <v>0.56641481842554264</v>
      </c>
      <c r="F28" s="32">
        <f>SUM(F22:F27)</f>
        <v>1.0520833333333332E-2</v>
      </c>
      <c r="G28" s="33"/>
      <c r="H28" s="33">
        <f>IFERROR(SUM(H22:H27),0)</f>
        <v>0.76450798990748525</v>
      </c>
      <c r="I28" s="32">
        <f>SUM(I22:I27)</f>
        <v>1.6712962962962968E-2</v>
      </c>
      <c r="J28" s="33"/>
      <c r="K28" s="33">
        <f>IFERROR(SUM(K22:K27),0)</f>
        <v>0.610312764158918</v>
      </c>
      <c r="L28" s="32">
        <f>SUM(L22:L27)</f>
        <v>5.4131944444444496E-2</v>
      </c>
      <c r="M28" s="33"/>
      <c r="N28" s="34">
        <f>IFERROR(SUM(N22:N27),0)</f>
        <v>0.61073387307390969</v>
      </c>
    </row>
    <row r="29" spans="2:14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30"/>
    </row>
    <row r="30" spans="2:14" ht="16.5" thickTop="1" thickBot="1" x14ac:dyDescent="0.3">
      <c r="B30" s="31" t="s">
        <v>6</v>
      </c>
      <c r="C30" s="32">
        <f>SUM(C19,C28)</f>
        <v>4.7488425925925989E-2</v>
      </c>
      <c r="D30" s="35"/>
      <c r="E30" s="36">
        <f>IFERROR(SUM(E19,E28),0)</f>
        <v>1</v>
      </c>
      <c r="F30" s="32">
        <f>SUM(F19,F28)</f>
        <v>1.3761574074074074E-2</v>
      </c>
      <c r="G30" s="35"/>
      <c r="H30" s="36">
        <f>IFERROR(SUM(H19,H28),0)</f>
        <v>1</v>
      </c>
      <c r="I30" s="32">
        <f>SUM(I19,I28)</f>
        <v>2.7384259259259268E-2</v>
      </c>
      <c r="J30" s="35"/>
      <c r="K30" s="36">
        <f>IFERROR(SUM(K19,K28),0)</f>
        <v>1</v>
      </c>
      <c r="L30" s="37">
        <f>SUM(L19,L28)</f>
        <v>8.8634259259259329E-2</v>
      </c>
      <c r="M30" s="35"/>
      <c r="N30" s="38">
        <f>IFERROR(SUM(N19,N28),0)</f>
        <v>0.99999999999999989</v>
      </c>
    </row>
    <row r="31" spans="2:14" ht="66" customHeight="1" thickTop="1" thickBot="1" x14ac:dyDescent="0.3">
      <c r="B31" s="179" t="s">
        <v>157</v>
      </c>
      <c r="C31" s="180"/>
      <c r="D31" s="180"/>
      <c r="E31" s="180"/>
      <c r="F31" s="180"/>
      <c r="G31" s="180"/>
      <c r="H31" s="180"/>
      <c r="I31" s="180"/>
      <c r="J31" s="180"/>
      <c r="K31" s="180"/>
      <c r="L31" s="180"/>
      <c r="M31" s="180"/>
      <c r="N31" s="181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4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7"/>
  <dimension ref="B1:N66"/>
  <sheetViews>
    <sheetView showGridLines="0" showZeros="0" view="pageBreakPreview" topLeftCell="A7" zoomScale="110" zoomScaleNormal="80" zoomScaleSheetLayoutView="110" zoomScalePageLayoutView="50" workbookViewId="0">
      <selection activeCell="C23" sqref="C23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28515625" style="1" customWidth="1"/>
    <col min="15" max="16384" width="8.85546875" style="1"/>
  </cols>
  <sheetData>
    <row r="1" spans="2:14" s="5" customFormat="1" x14ac:dyDescent="0.25"/>
    <row r="2" spans="2:14" s="5" customFormat="1" ht="15.75" thickBot="1" x14ac:dyDescent="0.3"/>
    <row r="3" spans="2:14" s="5" customFormat="1" x14ac:dyDescent="0.25">
      <c r="B3" s="182" t="s">
        <v>34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4"/>
    </row>
    <row r="4" spans="2:14" s="5" customFormat="1" ht="15.75" thickBot="1" x14ac:dyDescent="0.3">
      <c r="B4" s="185" t="s">
        <v>201</v>
      </c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7"/>
    </row>
    <row r="5" spans="2:14" s="5" customFormat="1" x14ac:dyDescent="0.25">
      <c r="B5" s="39"/>
      <c r="C5" s="188" t="s">
        <v>0</v>
      </c>
      <c r="D5" s="188"/>
      <c r="E5" s="188"/>
      <c r="F5" s="188" t="s">
        <v>1</v>
      </c>
      <c r="G5" s="188"/>
      <c r="H5" s="188"/>
      <c r="I5" s="188" t="s">
        <v>2</v>
      </c>
      <c r="J5" s="188"/>
      <c r="K5" s="188"/>
      <c r="L5" s="188" t="s">
        <v>3</v>
      </c>
      <c r="M5" s="188"/>
      <c r="N5" s="189"/>
    </row>
    <row r="6" spans="2:14" s="5" customFormat="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 s="5" customFormat="1" x14ac:dyDescent="0.25">
      <c r="B7" s="10" t="s">
        <v>37</v>
      </c>
      <c r="C7" s="11">
        <v>2.4224537037036999E-2</v>
      </c>
      <c r="D7" s="12">
        <f t="shared" ref="D7:D18" si="0">IFERROR(C7/C$19,0)</f>
        <v>0.26601423487544446</v>
      </c>
      <c r="E7" s="12">
        <f t="shared" ref="E7:E18" si="1">IFERROR(C7/C$30,0)</f>
        <v>8.1020400263229042E-2</v>
      </c>
      <c r="F7" s="11">
        <v>3.3333333333333301E-3</v>
      </c>
      <c r="G7" s="12">
        <f t="shared" ref="G7:G18" si="2">IFERROR(F7/F$19,0)</f>
        <v>0.15189873417721503</v>
      </c>
      <c r="H7" s="12">
        <f t="shared" ref="H7:H18" si="3">IFERROR(F7/F$30,0)</f>
        <v>2.5414754677020788E-2</v>
      </c>
      <c r="I7" s="11">
        <v>1.5682870370370399E-2</v>
      </c>
      <c r="J7" s="12">
        <f t="shared" ref="J7:J18" si="4">IFERROR(I7/I$19,0)</f>
        <v>0.25928052047455108</v>
      </c>
      <c r="K7" s="12">
        <f t="shared" ref="K7:K18" si="5">IFERROR(I7/I$30,0)</f>
        <v>7.5390864073888744E-2</v>
      </c>
      <c r="L7" s="13">
        <f>SUM(C7,F7,I7)</f>
        <v>4.3240740740740732E-2</v>
      </c>
      <c r="M7" s="12">
        <f t="shared" ref="M7:M16" si="6">IFERROR(L7/L$19,0)</f>
        <v>0.24923282188125423</v>
      </c>
      <c r="N7" s="14">
        <f t="shared" ref="N7:N16" si="7">IFERROR(L7/L$30,0)</f>
        <v>6.7757263593166209E-2</v>
      </c>
    </row>
    <row r="8" spans="2:14" s="5" customFormat="1" x14ac:dyDescent="0.25">
      <c r="B8" s="145" t="s">
        <v>100</v>
      </c>
      <c r="C8" s="11">
        <v>1.4976851851851899E-2</v>
      </c>
      <c r="D8" s="12">
        <f t="shared" si="0"/>
        <v>0.16446365022877532</v>
      </c>
      <c r="E8" s="12">
        <f t="shared" si="1"/>
        <v>5.0090968915728083E-2</v>
      </c>
      <c r="F8" s="11">
        <v>7.0601851851851804E-4</v>
      </c>
      <c r="G8" s="12">
        <f t="shared" si="2"/>
        <v>3.2172995780590692E-2</v>
      </c>
      <c r="H8" s="12">
        <f t="shared" si="3"/>
        <v>5.3829862336745435E-3</v>
      </c>
      <c r="I8" s="11">
        <v>1.17708333333333E-2</v>
      </c>
      <c r="J8" s="12">
        <f t="shared" si="4"/>
        <v>0.1946039035591271</v>
      </c>
      <c r="K8" s="12">
        <f t="shared" si="5"/>
        <v>5.6584877315973794E-2</v>
      </c>
      <c r="L8" s="13">
        <f t="shared" ref="L8:L18" si="8">SUM(C8,F8,I8)</f>
        <v>2.7453703703703716E-2</v>
      </c>
      <c r="M8" s="12">
        <f t="shared" si="6"/>
        <v>0.15823882588392274</v>
      </c>
      <c r="N8" s="14">
        <f t="shared" si="7"/>
        <v>4.3019333309151593E-2</v>
      </c>
    </row>
    <row r="9" spans="2:14" s="5" customFormat="1" x14ac:dyDescent="0.25">
      <c r="B9" s="10" t="s">
        <v>51</v>
      </c>
      <c r="C9" s="11">
        <v>1.5844907407407401E-2</v>
      </c>
      <c r="D9" s="12">
        <f t="shared" si="0"/>
        <v>0.17399593289272999</v>
      </c>
      <c r="E9" s="12">
        <f t="shared" si="1"/>
        <v>5.2994232183641042E-2</v>
      </c>
      <c r="F9" s="11">
        <v>1.99074074074074E-3</v>
      </c>
      <c r="G9" s="12">
        <f t="shared" si="2"/>
        <v>9.0717299578059032E-2</v>
      </c>
      <c r="H9" s="12">
        <f t="shared" si="3"/>
        <v>1.5178256265442979E-2</v>
      </c>
      <c r="I9" s="11">
        <v>1.28009259259259E-2</v>
      </c>
      <c r="J9" s="12">
        <f t="shared" si="4"/>
        <v>0.21163413700727113</v>
      </c>
      <c r="K9" s="12">
        <f t="shared" si="5"/>
        <v>6.1536749568797511E-2</v>
      </c>
      <c r="L9" s="13">
        <f t="shared" si="8"/>
        <v>3.0636574074074042E-2</v>
      </c>
      <c r="M9" s="12">
        <f t="shared" si="6"/>
        <v>0.17658438959306191</v>
      </c>
      <c r="N9" s="14">
        <f t="shared" si="7"/>
        <v>4.8006819253509317E-2</v>
      </c>
    </row>
    <row r="10" spans="2:14" s="5" customFormat="1" x14ac:dyDescent="0.25">
      <c r="B10" s="10" t="s">
        <v>11</v>
      </c>
      <c r="C10" s="11">
        <v>1.5891203703703699E-2</v>
      </c>
      <c r="D10" s="12">
        <f t="shared" si="0"/>
        <v>0.17450432130147428</v>
      </c>
      <c r="E10" s="12">
        <f t="shared" si="1"/>
        <v>5.3149072891263076E-2</v>
      </c>
      <c r="F10" s="11">
        <v>8.2175925925925895E-4</v>
      </c>
      <c r="G10" s="12">
        <f t="shared" si="2"/>
        <v>3.7447257383966225E-2</v>
      </c>
      <c r="H10" s="12">
        <f t="shared" si="3"/>
        <v>6.265442993293323E-3</v>
      </c>
      <c r="I10" s="11">
        <v>1.23032407407407E-2</v>
      </c>
      <c r="J10" s="12">
        <f t="shared" si="4"/>
        <v>0.20340604668962831</v>
      </c>
      <c r="K10" s="12">
        <f t="shared" si="5"/>
        <v>5.9144271963500604E-2</v>
      </c>
      <c r="L10" s="13">
        <f t="shared" si="8"/>
        <v>2.9016203703703655E-2</v>
      </c>
      <c r="M10" s="12">
        <f t="shared" si="6"/>
        <v>0.16724482988659084</v>
      </c>
      <c r="N10" s="14">
        <f t="shared" si="7"/>
        <v>4.546773550001805E-2</v>
      </c>
    </row>
    <row r="11" spans="2:14" s="5" customFormat="1" x14ac:dyDescent="0.25">
      <c r="B11" s="10" t="s">
        <v>12</v>
      </c>
      <c r="C11" s="11">
        <v>7.2685185185185196E-3</v>
      </c>
      <c r="D11" s="12">
        <f t="shared" si="0"/>
        <v>7.9816980172852076E-2</v>
      </c>
      <c r="E11" s="12">
        <f t="shared" si="1"/>
        <v>2.4309991096659305E-2</v>
      </c>
      <c r="F11" s="11">
        <v>0</v>
      </c>
      <c r="G11" s="12">
        <f t="shared" si="2"/>
        <v>0</v>
      </c>
      <c r="H11" s="12">
        <f t="shared" si="3"/>
        <v>0</v>
      </c>
      <c r="I11" s="11">
        <v>4.9074074074074098E-3</v>
      </c>
      <c r="J11" s="12">
        <f t="shared" si="4"/>
        <v>8.1132797550708124E-2</v>
      </c>
      <c r="K11" s="12">
        <f t="shared" si="5"/>
        <v>2.3590941968508326E-2</v>
      </c>
      <c r="L11" s="13">
        <f t="shared" si="8"/>
        <v>1.217592592592593E-2</v>
      </c>
      <c r="M11" s="12">
        <f t="shared" si="6"/>
        <v>7.0180120080053421E-2</v>
      </c>
      <c r="N11" s="14">
        <f t="shared" si="7"/>
        <v>1.9079400776234177E-2</v>
      </c>
    </row>
    <row r="12" spans="2:14" s="5" customFormat="1" x14ac:dyDescent="0.25">
      <c r="B12" s="10" t="s">
        <v>162</v>
      </c>
      <c r="C12" s="11">
        <v>2.8703703703703699E-3</v>
      </c>
      <c r="D12" s="12">
        <f t="shared" si="0"/>
        <v>3.1520081342145394E-2</v>
      </c>
      <c r="E12" s="12">
        <f t="shared" si="1"/>
        <v>9.6001238725660926E-3</v>
      </c>
      <c r="F12" s="11">
        <v>0</v>
      </c>
      <c r="G12" s="12">
        <f t="shared" si="2"/>
        <v>0</v>
      </c>
      <c r="H12" s="12">
        <f t="shared" si="3"/>
        <v>0</v>
      </c>
      <c r="I12" s="11">
        <v>1.35416666666667E-3</v>
      </c>
      <c r="J12" s="12">
        <f t="shared" si="4"/>
        <v>2.2388059701492616E-2</v>
      </c>
      <c r="K12" s="12">
        <f t="shared" si="5"/>
        <v>6.5097646469704715E-3</v>
      </c>
      <c r="L12" s="13">
        <f t="shared" si="8"/>
        <v>4.2245370370370397E-3</v>
      </c>
      <c r="M12" s="12">
        <f t="shared" si="6"/>
        <v>2.4349566377585081E-2</v>
      </c>
      <c r="N12" s="14">
        <f t="shared" si="7"/>
        <v>6.6197540716021646E-3</v>
      </c>
    </row>
    <row r="13" spans="2:14" s="5" customFormat="1" x14ac:dyDescent="0.25">
      <c r="B13" s="10" t="s">
        <v>106</v>
      </c>
      <c r="C13" s="11">
        <v>1.2615740740740699E-3</v>
      </c>
      <c r="D13" s="12">
        <f t="shared" si="0"/>
        <v>1.3853584138281602E-2</v>
      </c>
      <c r="E13" s="12">
        <f t="shared" si="1"/>
        <v>4.2194092827004068E-3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2">
        <f t="shared" si="5"/>
        <v>0</v>
      </c>
      <c r="L13" s="13">
        <f t="shared" ref="L13:L14" si="9">SUM(C13,F13,I13)</f>
        <v>1.2615740740740699E-3</v>
      </c>
      <c r="M13" s="12">
        <f t="shared" si="6"/>
        <v>7.2715143428952423E-3</v>
      </c>
      <c r="N13" s="14">
        <f t="shared" si="7"/>
        <v>1.9768580652181731E-3</v>
      </c>
    </row>
    <row r="14" spans="2:14" s="5" customFormat="1" x14ac:dyDescent="0.25">
      <c r="B14" s="10" t="s">
        <v>107</v>
      </c>
      <c r="C14" s="11">
        <v>7.7546296296296304E-4</v>
      </c>
      <c r="D14" s="12">
        <f t="shared" si="0"/>
        <v>8.5155058464667019E-3</v>
      </c>
      <c r="E14" s="12">
        <f t="shared" si="1"/>
        <v>2.5935818526690662E-3</v>
      </c>
      <c r="F14" s="11">
        <v>0</v>
      </c>
      <c r="G14" s="12">
        <f t="shared" si="2"/>
        <v>0</v>
      </c>
      <c r="H14" s="12">
        <f t="shared" si="3"/>
        <v>0</v>
      </c>
      <c r="I14" s="11">
        <v>1.2731481481481499E-4</v>
      </c>
      <c r="J14" s="12">
        <f t="shared" si="4"/>
        <v>2.1048603138155431E-3</v>
      </c>
      <c r="K14" s="12">
        <f t="shared" si="5"/>
        <v>6.1202915484337699E-4</v>
      </c>
      <c r="L14" s="13">
        <f t="shared" si="9"/>
        <v>9.0277777777777806E-4</v>
      </c>
      <c r="M14" s="12">
        <f t="shared" si="6"/>
        <v>5.2034689793195501E-3</v>
      </c>
      <c r="N14" s="14">
        <f t="shared" si="7"/>
        <v>1.4146323769451197E-3</v>
      </c>
    </row>
    <row r="15" spans="2:14" s="5" customFormat="1" x14ac:dyDescent="0.25">
      <c r="B15" s="10" t="s">
        <v>198</v>
      </c>
      <c r="C15" s="15">
        <v>2.19907407407407E-4</v>
      </c>
      <c r="D15" s="12">
        <f t="shared" si="0"/>
        <v>2.4148449415353286E-3</v>
      </c>
      <c r="E15" s="12">
        <f t="shared" si="1"/>
        <v>7.3549336120465911E-4</v>
      </c>
      <c r="F15" s="15">
        <v>0</v>
      </c>
      <c r="G15" s="12">
        <f t="shared" si="2"/>
        <v>0</v>
      </c>
      <c r="H15" s="12">
        <f t="shared" si="3"/>
        <v>0</v>
      </c>
      <c r="I15" s="11">
        <v>3.2407407407407401E-4</v>
      </c>
      <c r="J15" s="12">
        <f t="shared" si="4"/>
        <v>5.3578262533486463E-3</v>
      </c>
      <c r="K15" s="12">
        <f t="shared" si="5"/>
        <v>1.5578923941467753E-3</v>
      </c>
      <c r="L15" s="13">
        <f t="shared" si="8"/>
        <v>5.4398148148148101E-4</v>
      </c>
      <c r="M15" s="12">
        <f t="shared" si="6"/>
        <v>3.1354236157438279E-3</v>
      </c>
      <c r="N15" s="14">
        <f t="shared" si="7"/>
        <v>8.5240668867205829E-4</v>
      </c>
    </row>
    <row r="16" spans="2:14" s="5" customFormat="1" x14ac:dyDescent="0.25">
      <c r="B16" s="10" t="s">
        <v>184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2">
        <f t="shared" si="5"/>
        <v>0</v>
      </c>
      <c r="L16" s="13">
        <f t="shared" si="8"/>
        <v>0</v>
      </c>
      <c r="M16" s="12">
        <f t="shared" si="6"/>
        <v>0</v>
      </c>
      <c r="N16" s="14">
        <f t="shared" si="7"/>
        <v>0</v>
      </c>
    </row>
    <row r="17" spans="2:14" s="5" customFormat="1" x14ac:dyDescent="0.25">
      <c r="B17" s="10" t="s">
        <v>163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2">
        <f t="shared" si="5"/>
        <v>0</v>
      </c>
      <c r="L17" s="13"/>
      <c r="M17" s="12"/>
      <c r="N17" s="14"/>
    </row>
    <row r="18" spans="2:14" s="5" customFormat="1" ht="15.75" thickBot="1" x14ac:dyDescent="0.3">
      <c r="B18" s="10" t="s">
        <v>13</v>
      </c>
      <c r="C18" s="11">
        <v>7.7314814814814798E-3</v>
      </c>
      <c r="D18" s="12">
        <f t="shared" si="0"/>
        <v>8.4900864260294848E-2</v>
      </c>
      <c r="E18" s="12">
        <f t="shared" si="1"/>
        <v>2.5858398172879635E-2</v>
      </c>
      <c r="F18" s="11">
        <v>1.50925925925926E-2</v>
      </c>
      <c r="G18" s="12">
        <f t="shared" si="2"/>
        <v>0.68776371308016904</v>
      </c>
      <c r="H18" s="12">
        <f t="shared" si="3"/>
        <v>0.11507236145428874</v>
      </c>
      <c r="I18" s="11">
        <v>1.21527777777778E-3</v>
      </c>
      <c r="J18" s="12">
        <f t="shared" si="4"/>
        <v>2.0091848450057462E-2</v>
      </c>
      <c r="K18" s="12">
        <f t="shared" si="5"/>
        <v>5.8420964780504193E-3</v>
      </c>
      <c r="L18" s="13">
        <f t="shared" si="8"/>
        <v>2.403935185185186E-2</v>
      </c>
      <c r="M18" s="12">
        <f>IFERROR(L18/L$19,0)</f>
        <v>0.13855903935957314</v>
      </c>
      <c r="N18" s="14">
        <f>IFERROR(L18/L$30,0)</f>
        <v>3.7669121114295046E-2</v>
      </c>
    </row>
    <row r="19" spans="2:14" s="5" customFormat="1" ht="16.5" thickTop="1" thickBot="1" x14ac:dyDescent="0.3">
      <c r="B19" s="31" t="s">
        <v>3</v>
      </c>
      <c r="C19" s="32">
        <f>SUM(C7:C18)</f>
        <v>9.1064814814814807E-2</v>
      </c>
      <c r="D19" s="33">
        <f>IFERROR(SUM(D7:D18),0)</f>
        <v>1</v>
      </c>
      <c r="E19" s="33">
        <f>IFERROR(SUM(E7:E18),0)</f>
        <v>0.30457167189254047</v>
      </c>
      <c r="F19" s="32">
        <f>SUM(F7:F18)</f>
        <v>2.1944444444444447E-2</v>
      </c>
      <c r="G19" s="33">
        <f>IFERROR(SUM(G7:G18),0)</f>
        <v>1</v>
      </c>
      <c r="H19" s="33">
        <f>IFERROR(SUM(H7:H18),0)</f>
        <v>0.16731380162372039</v>
      </c>
      <c r="I19" s="32">
        <f>SUM(I7:I18)</f>
        <v>6.0486111111111046E-2</v>
      </c>
      <c r="J19" s="33">
        <f>IFERROR(SUM(J7:J18),0)</f>
        <v>1</v>
      </c>
      <c r="K19" s="33">
        <f>IFERROR(SUM(K7:K18),0)</f>
        <v>0.29076948756467996</v>
      </c>
      <c r="L19" s="32">
        <f>SUM(L7:L18)</f>
        <v>0.1734953703703703</v>
      </c>
      <c r="M19" s="33">
        <f>IFERROR(SUM(M7:M18),0)</f>
        <v>1</v>
      </c>
      <c r="N19" s="34">
        <f>IFERROR(SUM(N7:N18),0)</f>
        <v>0.27186332474881192</v>
      </c>
    </row>
    <row r="20" spans="2:14" s="5" customFormat="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7"/>
    </row>
    <row r="21" spans="2:14" s="5" customFormat="1" x14ac:dyDescent="0.25">
      <c r="B21" s="7" t="s">
        <v>14</v>
      </c>
      <c r="C21" s="8" t="s">
        <v>58</v>
      </c>
      <c r="D21" s="16" t="s">
        <v>5</v>
      </c>
      <c r="E21" s="16" t="s">
        <v>5</v>
      </c>
      <c r="F21" s="8" t="s">
        <v>58</v>
      </c>
      <c r="G21" s="16" t="s">
        <v>5</v>
      </c>
      <c r="H21" s="16" t="s">
        <v>5</v>
      </c>
      <c r="I21" s="8" t="s">
        <v>58</v>
      </c>
      <c r="J21" s="16" t="s">
        <v>5</v>
      </c>
      <c r="K21" s="16" t="s">
        <v>5</v>
      </c>
      <c r="L21" s="16" t="s">
        <v>58</v>
      </c>
      <c r="M21" s="16" t="s">
        <v>5</v>
      </c>
      <c r="N21" s="17" t="s">
        <v>5</v>
      </c>
    </row>
    <row r="22" spans="2:14" s="5" customFormat="1" x14ac:dyDescent="0.25">
      <c r="B22" s="18" t="s">
        <v>15</v>
      </c>
      <c r="C22" s="11">
        <v>2.5856481481481501E-2</v>
      </c>
      <c r="D22" s="19"/>
      <c r="E22" s="12">
        <f>IFERROR(C22/C$30,0)</f>
        <v>8.6478535206905932E-2</v>
      </c>
      <c r="F22" s="11">
        <v>1.0949074074074101E-2</v>
      </c>
      <c r="G22" s="19"/>
      <c r="H22" s="12">
        <f>IFERROR(F22/F$30,0)</f>
        <v>8.3480409459936622E-2</v>
      </c>
      <c r="I22" s="11">
        <v>1.7604166666666698E-2</v>
      </c>
      <c r="J22" s="19"/>
      <c r="K22" s="12">
        <f>IFERROR(I22/I$30,0)</f>
        <v>8.4626940410616067E-2</v>
      </c>
      <c r="L22" s="13">
        <f>SUM(C22,F22,I22)</f>
        <v>5.4409722222222304E-2</v>
      </c>
      <c r="M22" s="19"/>
      <c r="N22" s="14">
        <f>IFERROR(L22/L$30,0)</f>
        <v>8.5258805179730973E-2</v>
      </c>
    </row>
    <row r="23" spans="2:14" s="5" customFormat="1" x14ac:dyDescent="0.25">
      <c r="B23" s="18" t="s">
        <v>16</v>
      </c>
      <c r="C23" s="11">
        <v>2.5115740740740702E-3</v>
      </c>
      <c r="D23" s="19"/>
      <c r="E23" s="12">
        <f t="shared" ref="E23:E27" si="10">IFERROR(C23/C$30,0)</f>
        <v>8.4001083884953191E-3</v>
      </c>
      <c r="F23" s="11">
        <v>0</v>
      </c>
      <c r="G23" s="19"/>
      <c r="H23" s="12">
        <f t="shared" ref="H23:H27" si="11">IFERROR(F23/F$30,0)</f>
        <v>0</v>
      </c>
      <c r="I23" s="11">
        <v>0</v>
      </c>
      <c r="J23" s="19"/>
      <c r="K23" s="12">
        <f t="shared" ref="K23:K27" si="12">IFERROR(I23/I$30,0)</f>
        <v>0</v>
      </c>
      <c r="L23" s="13">
        <f t="shared" ref="L23:L27" si="13">SUM(C23,F23,I23)</f>
        <v>2.5115740740740702E-3</v>
      </c>
      <c r="M23" s="19"/>
      <c r="N23" s="14">
        <f t="shared" ref="N23:N27" si="14">IFERROR(L23/L$30,0)</f>
        <v>3.9355798179114155E-3</v>
      </c>
    </row>
    <row r="24" spans="2:14" s="5" customFormat="1" x14ac:dyDescent="0.25">
      <c r="B24" s="18" t="s">
        <v>17</v>
      </c>
      <c r="C24" s="11">
        <v>3.1365740740740698E-3</v>
      </c>
      <c r="D24" s="19"/>
      <c r="E24" s="12">
        <f t="shared" si="10"/>
        <v>1.0490457941392774E-2</v>
      </c>
      <c r="F24" s="11">
        <v>7.0601851851851804E-4</v>
      </c>
      <c r="G24" s="19"/>
      <c r="H24" s="12">
        <f t="shared" si="11"/>
        <v>5.3829862336745435E-3</v>
      </c>
      <c r="I24" s="11">
        <v>2.1296296296296302E-3</v>
      </c>
      <c r="J24" s="19"/>
      <c r="K24" s="12">
        <f t="shared" si="12"/>
        <v>1.0237578590107385E-2</v>
      </c>
      <c r="L24" s="13">
        <f t="shared" si="13"/>
        <v>5.9722222222222182E-3</v>
      </c>
      <c r="M24" s="19"/>
      <c r="N24" s="14">
        <f t="shared" si="14"/>
        <v>9.3583372628677046E-3</v>
      </c>
    </row>
    <row r="25" spans="2:14" s="5" customFormat="1" x14ac:dyDescent="0.25">
      <c r="B25" s="18" t="s">
        <v>18</v>
      </c>
      <c r="C25" s="11">
        <v>5.6759259259259301E-2</v>
      </c>
      <c r="D25" s="19"/>
      <c r="E25" s="12">
        <f t="shared" si="10"/>
        <v>0.18983470754461354</v>
      </c>
      <c r="F25" s="11">
        <v>2.3969907407407402E-2</v>
      </c>
      <c r="G25" s="19"/>
      <c r="H25" s="12">
        <f t="shared" si="11"/>
        <v>0.18275679491704894</v>
      </c>
      <c r="I25" s="11">
        <v>4.59837962962963E-2</v>
      </c>
      <c r="J25" s="19"/>
      <c r="K25" s="12">
        <f t="shared" si="12"/>
        <v>0.22105380292661214</v>
      </c>
      <c r="L25" s="13">
        <f t="shared" si="13"/>
        <v>0.126712962962963</v>
      </c>
      <c r="M25" s="19"/>
      <c r="N25" s="14">
        <f t="shared" si="14"/>
        <v>0.19855634952301499</v>
      </c>
    </row>
    <row r="26" spans="2:14" s="5" customFormat="1" x14ac:dyDescent="0.25">
      <c r="B26" s="18" t="s">
        <v>19</v>
      </c>
      <c r="C26" s="11">
        <v>0.115150462962963</v>
      </c>
      <c r="D26" s="19"/>
      <c r="E26" s="12">
        <f t="shared" si="10"/>
        <v>0.38512755003290361</v>
      </c>
      <c r="F26" s="11">
        <v>7.3055555555555596E-2</v>
      </c>
      <c r="G26" s="19"/>
      <c r="H26" s="12">
        <f t="shared" si="11"/>
        <v>0.55700670667137309</v>
      </c>
      <c r="I26" s="11">
        <v>7.6215277777777798E-2</v>
      </c>
      <c r="J26" s="19"/>
      <c r="K26" s="12">
        <f t="shared" si="12"/>
        <v>0.36638290769487569</v>
      </c>
      <c r="L26" s="13">
        <f t="shared" si="13"/>
        <v>0.2644212962962964</v>
      </c>
      <c r="M26" s="19"/>
      <c r="N26" s="14">
        <f t="shared" si="14"/>
        <v>0.4143421959447206</v>
      </c>
    </row>
    <row r="27" spans="2:14" s="5" customFormat="1" ht="15.75" thickBot="1" x14ac:dyDescent="0.3">
      <c r="B27" s="23" t="s">
        <v>20</v>
      </c>
      <c r="C27" s="20">
        <v>4.5138888888888902E-3</v>
      </c>
      <c r="D27" s="24"/>
      <c r="E27" s="21">
        <f t="shared" si="10"/>
        <v>1.5096968993148297E-2</v>
      </c>
      <c r="F27" s="20">
        <v>5.32407407407407E-4</v>
      </c>
      <c r="G27" s="24"/>
      <c r="H27" s="21">
        <f t="shared" si="11"/>
        <v>4.0593010942463767E-3</v>
      </c>
      <c r="I27" s="20">
        <v>5.60185185185185E-3</v>
      </c>
      <c r="J27" s="24"/>
      <c r="K27" s="21">
        <f t="shared" si="12"/>
        <v>2.6929282813108541E-2</v>
      </c>
      <c r="L27" s="13">
        <f t="shared" si="13"/>
        <v>1.0648148148148146E-2</v>
      </c>
      <c r="M27" s="24"/>
      <c r="N27" s="22">
        <f t="shared" si="14"/>
        <v>1.6685407522942428E-2</v>
      </c>
    </row>
    <row r="28" spans="2:14" s="5" customFormat="1" ht="16.5" thickTop="1" thickBot="1" x14ac:dyDescent="0.3">
      <c r="B28" s="31" t="s">
        <v>3</v>
      </c>
      <c r="C28" s="32">
        <f>SUM(C22:C27)</f>
        <v>0.20792824074074084</v>
      </c>
      <c r="D28" s="33"/>
      <c r="E28" s="33">
        <f>IFERROR(SUM(E22:E27),0)</f>
        <v>0.69542832810745947</v>
      </c>
      <c r="F28" s="32">
        <f>SUM(F22:F27)</f>
        <v>0.10921296296296303</v>
      </c>
      <c r="G28" s="33"/>
      <c r="H28" s="33">
        <f>IFERROR(SUM(H22:H27),0)</f>
        <v>0.83268619837627955</v>
      </c>
      <c r="I28" s="32">
        <f>SUM(I22:I27)</f>
        <v>0.1475347222222223</v>
      </c>
      <c r="J28" s="33"/>
      <c r="K28" s="33">
        <f>IFERROR(SUM(K22:K27),0)</f>
        <v>0.70923051243531987</v>
      </c>
      <c r="L28" s="32">
        <f>SUM(L22:L27)</f>
        <v>0.4646759259259261</v>
      </c>
      <c r="M28" s="33"/>
      <c r="N28" s="34">
        <f>IFERROR(SUM(N22:N27),0)</f>
        <v>0.72813667525118808</v>
      </c>
    </row>
    <row r="29" spans="2:14" s="5" customFormat="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30"/>
    </row>
    <row r="30" spans="2:14" s="5" customFormat="1" ht="16.5" thickTop="1" thickBot="1" x14ac:dyDescent="0.3">
      <c r="B30" s="31" t="s">
        <v>6</v>
      </c>
      <c r="C30" s="32">
        <f>SUM(C19,C28)</f>
        <v>0.29899305555555566</v>
      </c>
      <c r="D30" s="35"/>
      <c r="E30" s="36">
        <f>IFERROR(SUM(E19,E28),0)</f>
        <v>1</v>
      </c>
      <c r="F30" s="32">
        <f>SUM(F19,F28)</f>
        <v>0.13115740740740747</v>
      </c>
      <c r="G30" s="35"/>
      <c r="H30" s="36">
        <f>IFERROR(SUM(H19,H28),0)</f>
        <v>1</v>
      </c>
      <c r="I30" s="32">
        <f>SUM(I19,I28)</f>
        <v>0.20802083333333335</v>
      </c>
      <c r="J30" s="35"/>
      <c r="K30" s="36">
        <f>IFERROR(SUM(K19,K28),0)</f>
        <v>0.99999999999999978</v>
      </c>
      <c r="L30" s="37">
        <f>SUM(L19,L28)</f>
        <v>0.63817129629629643</v>
      </c>
      <c r="M30" s="35"/>
      <c r="N30" s="38">
        <f>IFERROR(SUM(N19,N28),0)</f>
        <v>1</v>
      </c>
    </row>
    <row r="31" spans="2:14" s="5" customFormat="1" ht="66" customHeight="1" thickTop="1" thickBot="1" x14ac:dyDescent="0.3">
      <c r="B31" s="179" t="s">
        <v>160</v>
      </c>
      <c r="C31" s="180"/>
      <c r="D31" s="180"/>
      <c r="E31" s="180"/>
      <c r="F31" s="180"/>
      <c r="G31" s="180"/>
      <c r="H31" s="180"/>
      <c r="I31" s="180"/>
      <c r="J31" s="180"/>
      <c r="K31" s="180"/>
      <c r="L31" s="180"/>
      <c r="M31" s="180"/>
      <c r="N31" s="181"/>
    </row>
    <row r="32" spans="2:14" s="5" customFormat="1" x14ac:dyDescent="0.25"/>
    <row r="33" s="5" customFormat="1" x14ac:dyDescent="0.25"/>
    <row r="34" s="5" customFormat="1" x14ac:dyDescent="0.25"/>
    <row r="35" s="5" customFormat="1" x14ac:dyDescent="0.25"/>
    <row r="36" s="5" customFormat="1" x14ac:dyDescent="0.25"/>
    <row r="37" s="5" customFormat="1" x14ac:dyDescent="0.25"/>
    <row r="38" s="5" customFormat="1" x14ac:dyDescent="0.25"/>
    <row r="39" s="5" customFormat="1" x14ac:dyDescent="0.25"/>
    <row r="40" s="5" customFormat="1" x14ac:dyDescent="0.25"/>
    <row r="41" s="5" customFormat="1" x14ac:dyDescent="0.25"/>
    <row r="42" s="5" customFormat="1" x14ac:dyDescent="0.25"/>
    <row r="43" s="5" customFormat="1" x14ac:dyDescent="0.25"/>
    <row r="44" s="5" customFormat="1" x14ac:dyDescent="0.25"/>
    <row r="45" s="5" customFormat="1" x14ac:dyDescent="0.25"/>
    <row r="46" s="5" customFormat="1" x14ac:dyDescent="0.25"/>
    <row r="47" s="5" customFormat="1" x14ac:dyDescent="0.25"/>
    <row r="48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  <row r="58" s="5" customFormat="1" x14ac:dyDescent="0.25"/>
    <row r="59" s="5" customFormat="1" x14ac:dyDescent="0.25"/>
    <row r="60" s="5" customFormat="1" x14ac:dyDescent="0.25"/>
    <row r="61" s="5" customFormat="1" x14ac:dyDescent="0.25"/>
    <row r="62" s="5" customFormat="1" x14ac:dyDescent="0.25"/>
    <row r="63" s="5" customFormat="1" x14ac:dyDescent="0.25"/>
    <row r="64" s="5" customFormat="1" x14ac:dyDescent="0.25"/>
    <row r="65" s="5" customFormat="1" x14ac:dyDescent="0.25"/>
    <row r="66" s="5" customFormat="1" x14ac:dyDescent="0.25"/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31666666666666665" right="0.70866141732283472" top="0.74803149606299213" bottom="0.74803149606299213" header="0.31496062992125984" footer="0.31496062992125984"/>
  <pageSetup paperSize="9" scale="8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8"/>
  <dimension ref="B2:N31"/>
  <sheetViews>
    <sheetView showGridLines="0" showZeros="0" view="pageBreakPreview" zoomScale="110" zoomScaleNormal="80" zoomScaleSheetLayoutView="110" workbookViewId="0">
      <selection activeCell="C23" sqref="C23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140625" style="1" customWidth="1"/>
    <col min="15" max="16384" width="8.85546875" style="1"/>
  </cols>
  <sheetData>
    <row r="2" spans="2:14" ht="15.75" thickBot="1" x14ac:dyDescent="0.3"/>
    <row r="3" spans="2:14" x14ac:dyDescent="0.25">
      <c r="B3" s="182" t="s">
        <v>35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4"/>
    </row>
    <row r="4" spans="2:14" ht="15.75" thickBot="1" x14ac:dyDescent="0.3">
      <c r="B4" s="185" t="s">
        <v>201</v>
      </c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7"/>
    </row>
    <row r="5" spans="2:14" x14ac:dyDescent="0.25">
      <c r="B5" s="39"/>
      <c r="C5" s="188" t="s">
        <v>0</v>
      </c>
      <c r="D5" s="188"/>
      <c r="E5" s="188"/>
      <c r="F5" s="188" t="s">
        <v>1</v>
      </c>
      <c r="G5" s="188"/>
      <c r="H5" s="188"/>
      <c r="I5" s="188" t="s">
        <v>2</v>
      </c>
      <c r="J5" s="188"/>
      <c r="K5" s="188"/>
      <c r="L5" s="188" t="s">
        <v>3</v>
      </c>
      <c r="M5" s="188"/>
      <c r="N5" s="189"/>
    </row>
    <row r="6" spans="2:14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 x14ac:dyDescent="0.25">
      <c r="B7" s="10" t="s">
        <v>37</v>
      </c>
      <c r="C7" s="11">
        <v>2.7650462962963002E-2</v>
      </c>
      <c r="D7" s="12">
        <f t="shared" ref="D7:D18" si="0">IFERROR(C7/C$19,0)</f>
        <v>0.24764175391313376</v>
      </c>
      <c r="E7" s="12">
        <f t="shared" ref="E7:E18" si="1">IFERROR(C7/C$30,0)</f>
        <v>7.980358097274183E-2</v>
      </c>
      <c r="F7" s="11">
        <v>3.7384259259259302E-3</v>
      </c>
      <c r="G7" s="12">
        <f t="shared" ref="G7:G18" si="2">IFERROR(F7/F$19,0)</f>
        <v>0.14843749999999997</v>
      </c>
      <c r="H7" s="12">
        <f t="shared" ref="H7:H18" si="3">IFERROR(F7/F$30,0)</f>
        <v>2.5796661608497754E-2</v>
      </c>
      <c r="I7" s="11">
        <v>1.83449074074074E-2</v>
      </c>
      <c r="J7" s="12">
        <f t="shared" ref="J7:J18" si="4">IFERROR(I7/I$19,0)</f>
        <v>0.25780741704619387</v>
      </c>
      <c r="K7" s="12">
        <f t="shared" ref="K7:K18" si="5">IFERROR(I7/I$30,0)</f>
        <v>7.7929101725748573E-2</v>
      </c>
      <c r="L7" s="13">
        <f>SUM(C7,F7,I7)</f>
        <v>4.9733796296296331E-2</v>
      </c>
      <c r="M7" s="12">
        <f t="shared" ref="M7:M16" si="6">IFERROR(L7/L$19,0)</f>
        <v>0.23910745089310562</v>
      </c>
      <c r="N7" s="14">
        <f t="shared" ref="N7:N16" si="7">IFERROR(L7/L$30,0)</f>
        <v>6.8427925345563426E-2</v>
      </c>
    </row>
    <row r="8" spans="2:14" x14ac:dyDescent="0.25">
      <c r="B8" s="145" t="s">
        <v>100</v>
      </c>
      <c r="C8" s="11">
        <v>2.0659722222222201E-2</v>
      </c>
      <c r="D8" s="12">
        <f t="shared" si="0"/>
        <v>0.18503161604643897</v>
      </c>
      <c r="E8" s="12">
        <f t="shared" si="1"/>
        <v>5.962720470336702E-2</v>
      </c>
      <c r="F8" s="11">
        <v>1.44675925925926E-3</v>
      </c>
      <c r="G8" s="12">
        <f t="shared" si="2"/>
        <v>5.7444852941176419E-2</v>
      </c>
      <c r="H8" s="12">
        <f t="shared" si="3"/>
        <v>9.9832281766632121E-3</v>
      </c>
      <c r="I8" s="11">
        <v>1.41435185185185E-2</v>
      </c>
      <c r="J8" s="12">
        <f t="shared" si="4"/>
        <v>0.19876382563435241</v>
      </c>
      <c r="K8" s="12">
        <f t="shared" si="5"/>
        <v>6.0081616598652784E-2</v>
      </c>
      <c r="L8" s="13">
        <f t="shared" ref="L8:L18" si="8">SUM(C8,F8,I8)</f>
        <v>3.6249999999999963E-2</v>
      </c>
      <c r="M8" s="12">
        <f t="shared" si="6"/>
        <v>0.1742807857103108</v>
      </c>
      <c r="N8" s="14">
        <f t="shared" si="7"/>
        <v>4.9875788266768507E-2</v>
      </c>
    </row>
    <row r="9" spans="2:14" x14ac:dyDescent="0.25">
      <c r="B9" s="10" t="s">
        <v>51</v>
      </c>
      <c r="C9" s="11">
        <v>1.96527777777778E-2</v>
      </c>
      <c r="D9" s="12">
        <f t="shared" si="0"/>
        <v>0.17601326837358772</v>
      </c>
      <c r="E9" s="12">
        <f t="shared" si="1"/>
        <v>5.6721004810261863E-2</v>
      </c>
      <c r="F9" s="11">
        <v>2.60416666666667E-3</v>
      </c>
      <c r="G9" s="12">
        <f t="shared" si="2"/>
        <v>0.10340073529411764</v>
      </c>
      <c r="H9" s="12">
        <f t="shared" si="3"/>
        <v>1.7969810717993796E-2</v>
      </c>
      <c r="I9" s="11">
        <v>1.4791666666666699E-2</v>
      </c>
      <c r="J9" s="12">
        <f t="shared" si="4"/>
        <v>0.20787247885491267</v>
      </c>
      <c r="K9" s="12">
        <f t="shared" si="5"/>
        <v>6.2834947637543798E-2</v>
      </c>
      <c r="L9" s="13">
        <f t="shared" si="8"/>
        <v>3.7048611111111171E-2</v>
      </c>
      <c r="M9" s="12">
        <f t="shared" si="6"/>
        <v>0.17812030493573</v>
      </c>
      <c r="N9" s="14">
        <f t="shared" si="7"/>
        <v>5.0974584368431164E-2</v>
      </c>
    </row>
    <row r="10" spans="2:14" x14ac:dyDescent="0.25">
      <c r="B10" s="10" t="s">
        <v>11</v>
      </c>
      <c r="C10" s="11">
        <v>1.9212962962963001E-2</v>
      </c>
      <c r="D10" s="12">
        <f t="shared" si="0"/>
        <v>0.17207421996475608</v>
      </c>
      <c r="E10" s="12">
        <f t="shared" si="1"/>
        <v>5.5451630144307873E-2</v>
      </c>
      <c r="F10" s="11">
        <v>1.2615740740740699E-3</v>
      </c>
      <c r="G10" s="12">
        <f t="shared" si="2"/>
        <v>5.0091911764705649E-2</v>
      </c>
      <c r="H10" s="12">
        <f t="shared" si="3"/>
        <v>8.7053749700502867E-3</v>
      </c>
      <c r="I10" s="11">
        <v>1.41435185185185E-2</v>
      </c>
      <c r="J10" s="12">
        <f t="shared" si="4"/>
        <v>0.19876382563435241</v>
      </c>
      <c r="K10" s="12">
        <f t="shared" si="5"/>
        <v>6.0081616598652784E-2</v>
      </c>
      <c r="L10" s="13">
        <f t="shared" si="8"/>
        <v>3.4618055555555569E-2</v>
      </c>
      <c r="M10" s="12">
        <f t="shared" si="6"/>
        <v>0.16643481164097712</v>
      </c>
      <c r="N10" s="14">
        <f t="shared" si="7"/>
        <v>4.7630422319892979E-2</v>
      </c>
    </row>
    <row r="11" spans="2:14" x14ac:dyDescent="0.25">
      <c r="B11" s="10" t="s">
        <v>12</v>
      </c>
      <c r="C11" s="11">
        <v>8.7037037037036996E-3</v>
      </c>
      <c r="D11" s="12">
        <f t="shared" si="0"/>
        <v>7.7951694827407381E-2</v>
      </c>
      <c r="E11" s="12">
        <f t="shared" si="1"/>
        <v>2.5120256547300854E-2</v>
      </c>
      <c r="F11" s="11">
        <v>9.2592592592592602E-5</v>
      </c>
      <c r="G11" s="12">
        <f t="shared" si="2"/>
        <v>3.6764705882352893E-3</v>
      </c>
      <c r="H11" s="12">
        <f t="shared" si="3"/>
        <v>6.3892660330644533E-4</v>
      </c>
      <c r="I11" s="11">
        <v>5.9375000000000001E-3</v>
      </c>
      <c r="J11" s="12">
        <f t="shared" si="4"/>
        <v>8.3441769681197153E-2</v>
      </c>
      <c r="K11" s="12">
        <f t="shared" si="5"/>
        <v>2.5222478981267529E-2</v>
      </c>
      <c r="L11" s="13">
        <f t="shared" si="8"/>
        <v>1.4733796296296292E-2</v>
      </c>
      <c r="M11" s="12">
        <f t="shared" si="6"/>
        <v>7.083634744866725E-2</v>
      </c>
      <c r="N11" s="14">
        <f t="shared" si="7"/>
        <v>2.0271991846614417E-2</v>
      </c>
    </row>
    <row r="12" spans="2:14" x14ac:dyDescent="0.25">
      <c r="B12" s="10" t="s">
        <v>162</v>
      </c>
      <c r="C12" s="11">
        <v>2.93981481481481E-3</v>
      </c>
      <c r="D12" s="12">
        <f t="shared" si="0"/>
        <v>2.6329428837980656E-2</v>
      </c>
      <c r="E12" s="12">
        <f t="shared" si="1"/>
        <v>8.4847675040085231E-3</v>
      </c>
      <c r="F12" s="11">
        <v>0</v>
      </c>
      <c r="G12" s="12">
        <f t="shared" si="2"/>
        <v>0</v>
      </c>
      <c r="H12" s="12">
        <f t="shared" si="3"/>
        <v>0</v>
      </c>
      <c r="I12" s="11">
        <v>1.35416666666667E-3</v>
      </c>
      <c r="J12" s="12">
        <f t="shared" si="4"/>
        <v>1.9030579050097644E-2</v>
      </c>
      <c r="K12" s="12">
        <f t="shared" si="5"/>
        <v>5.7524952062540111E-3</v>
      </c>
      <c r="L12" s="13">
        <f t="shared" si="8"/>
        <v>4.2939814814814802E-3</v>
      </c>
      <c r="M12" s="12">
        <f t="shared" si="6"/>
        <v>2.0644371487396347E-2</v>
      </c>
      <c r="N12" s="14">
        <f t="shared" si="7"/>
        <v>5.9080196190840137E-3</v>
      </c>
    </row>
    <row r="13" spans="2:14" x14ac:dyDescent="0.25">
      <c r="B13" s="10" t="s">
        <v>106</v>
      </c>
      <c r="C13" s="11">
        <v>1.6087962962963E-3</v>
      </c>
      <c r="D13" s="12">
        <f t="shared" si="0"/>
        <v>1.440862444283199E-2</v>
      </c>
      <c r="E13" s="12">
        <f t="shared" si="1"/>
        <v>4.6432389096739742E-3</v>
      </c>
      <c r="F13" s="11">
        <v>3.1250000000000001E-4</v>
      </c>
      <c r="G13" s="12">
        <f t="shared" si="2"/>
        <v>1.2408088235294101E-2</v>
      </c>
      <c r="H13" s="12">
        <f t="shared" si="3"/>
        <v>2.1563772861592527E-3</v>
      </c>
      <c r="I13" s="11">
        <v>3.7037037037037003E-4</v>
      </c>
      <c r="J13" s="12">
        <f t="shared" si="4"/>
        <v>5.2049446974625855E-3</v>
      </c>
      <c r="K13" s="12">
        <f t="shared" si="5"/>
        <v>1.5733320222233141E-3</v>
      </c>
      <c r="L13" s="13">
        <f t="shared" ref="L13:L14" si="9">SUM(C13,F13,I13)</f>
        <v>2.2916666666666701E-3</v>
      </c>
      <c r="M13" s="12">
        <f t="shared" si="6"/>
        <v>1.1017750820766803E-2</v>
      </c>
      <c r="N13" s="14">
        <f t="shared" si="7"/>
        <v>3.1530670743359483E-3</v>
      </c>
    </row>
    <row r="14" spans="2:14" x14ac:dyDescent="0.25">
      <c r="B14" s="10" t="s">
        <v>107</v>
      </c>
      <c r="C14" s="11">
        <v>1.05324074074074E-3</v>
      </c>
      <c r="D14" s="12">
        <f t="shared" si="0"/>
        <v>9.4329843474655201E-3</v>
      </c>
      <c r="E14" s="12">
        <f t="shared" si="1"/>
        <v>3.0398182789951825E-3</v>
      </c>
      <c r="F14" s="11">
        <v>0</v>
      </c>
      <c r="G14" s="12">
        <f t="shared" si="2"/>
        <v>0</v>
      </c>
      <c r="H14" s="12">
        <f t="shared" si="3"/>
        <v>0</v>
      </c>
      <c r="I14" s="11">
        <v>1.8518518518518501E-4</v>
      </c>
      <c r="J14" s="12">
        <f t="shared" si="4"/>
        <v>2.6024723487312927E-3</v>
      </c>
      <c r="K14" s="12">
        <f t="shared" si="5"/>
        <v>7.8666601111165705E-4</v>
      </c>
      <c r="L14" s="13">
        <f t="shared" si="9"/>
        <v>1.2384259259259249E-3</v>
      </c>
      <c r="M14" s="12">
        <f t="shared" si="6"/>
        <v>5.9540370597072987E-3</v>
      </c>
      <c r="N14" s="14">
        <f t="shared" si="7"/>
        <v>1.7039301866360892E-3</v>
      </c>
    </row>
    <row r="15" spans="2:14" x14ac:dyDescent="0.25">
      <c r="B15" s="10" t="s">
        <v>198</v>
      </c>
      <c r="C15" s="15">
        <v>3.3564814814814801E-4</v>
      </c>
      <c r="D15" s="12">
        <f t="shared" si="0"/>
        <v>3.0061158909505509E-3</v>
      </c>
      <c r="E15" s="12">
        <f t="shared" si="1"/>
        <v>9.6873329770176173E-4</v>
      </c>
      <c r="F15" s="15">
        <v>0</v>
      </c>
      <c r="G15" s="12">
        <f t="shared" si="2"/>
        <v>0</v>
      </c>
      <c r="H15" s="12">
        <f t="shared" si="3"/>
        <v>0</v>
      </c>
      <c r="I15" s="11">
        <v>3.2407407407407401E-4</v>
      </c>
      <c r="J15" s="12">
        <f t="shared" si="4"/>
        <v>4.554326610279766E-3</v>
      </c>
      <c r="K15" s="12">
        <f t="shared" si="5"/>
        <v>1.3766655194454008E-3</v>
      </c>
      <c r="L15" s="13">
        <f t="shared" si="8"/>
        <v>6.5972222222222203E-4</v>
      </c>
      <c r="M15" s="12">
        <f t="shared" si="6"/>
        <v>3.171776751432862E-3</v>
      </c>
      <c r="N15" s="14">
        <f t="shared" si="7"/>
        <v>9.0770112746034709E-4</v>
      </c>
    </row>
    <row r="16" spans="2:14" x14ac:dyDescent="0.25">
      <c r="B16" s="10" t="s">
        <v>184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2">
        <f t="shared" si="5"/>
        <v>0</v>
      </c>
      <c r="L16" s="13">
        <f t="shared" si="8"/>
        <v>0</v>
      </c>
      <c r="M16" s="12">
        <f t="shared" si="6"/>
        <v>0</v>
      </c>
      <c r="N16" s="14">
        <f t="shared" si="7"/>
        <v>0</v>
      </c>
    </row>
    <row r="17" spans="2:14" x14ac:dyDescent="0.25">
      <c r="B17" s="10" t="s">
        <v>163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2">
        <f t="shared" si="5"/>
        <v>0</v>
      </c>
      <c r="L17" s="13"/>
      <c r="M17" s="12"/>
      <c r="N17" s="14"/>
    </row>
    <row r="18" spans="2:14" ht="15.75" thickBot="1" x14ac:dyDescent="0.3">
      <c r="B18" s="10" t="s">
        <v>13</v>
      </c>
      <c r="C18" s="11">
        <v>9.8379629629629598E-3</v>
      </c>
      <c r="D18" s="12">
        <f t="shared" si="0"/>
        <v>8.8110293355447192E-2</v>
      </c>
      <c r="E18" s="12">
        <f t="shared" si="1"/>
        <v>2.8393907001603363E-2</v>
      </c>
      <c r="F18" s="11">
        <v>1.57291666666667E-2</v>
      </c>
      <c r="G18" s="12">
        <f t="shared" si="2"/>
        <v>0.62454044117647101</v>
      </c>
      <c r="H18" s="12">
        <f t="shared" si="3"/>
        <v>0.10853765673668261</v>
      </c>
      <c r="I18" s="11">
        <v>1.5625000000000001E-3</v>
      </c>
      <c r="J18" s="12">
        <f t="shared" si="4"/>
        <v>2.1958360442420305E-2</v>
      </c>
      <c r="K18" s="12">
        <f t="shared" si="5"/>
        <v>6.6374944687546131E-3</v>
      </c>
      <c r="L18" s="13">
        <f t="shared" si="8"/>
        <v>2.7129629629629663E-2</v>
      </c>
      <c r="M18" s="12">
        <f>IFERROR(L18/L$19,0)</f>
        <v>0.13043236325190596</v>
      </c>
      <c r="N18" s="14">
        <f>IFERROR(L18/L$30,0)</f>
        <v>3.7327218294158894E-2</v>
      </c>
    </row>
    <row r="19" spans="2:14" ht="16.5" thickTop="1" thickBot="1" x14ac:dyDescent="0.3">
      <c r="B19" s="31" t="s">
        <v>3</v>
      </c>
      <c r="C19" s="32">
        <f>SUM(C7:C18)</f>
        <v>0.11165509259259268</v>
      </c>
      <c r="D19" s="33">
        <f>IFERROR(SUM(D7:D18),0)</f>
        <v>0.99999999999999967</v>
      </c>
      <c r="E19" s="33">
        <f>IFERROR(SUM(E7:E18),0)</f>
        <v>0.32225414216996229</v>
      </c>
      <c r="F19" s="32">
        <f>SUM(F7:F18)</f>
        <v>2.518518518518522E-2</v>
      </c>
      <c r="G19" s="33">
        <f>IFERROR(SUM(G7:G18),0)</f>
        <v>1</v>
      </c>
      <c r="H19" s="33">
        <f>IFERROR(SUM(H7:H18),0)</f>
        <v>0.17378803609935337</v>
      </c>
      <c r="I19" s="32">
        <f>SUM(I7:I18)</f>
        <v>7.1157407407407391E-2</v>
      </c>
      <c r="J19" s="33">
        <f>IFERROR(SUM(J7:J18),0)</f>
        <v>1</v>
      </c>
      <c r="K19" s="33">
        <f>IFERROR(SUM(K7:K18),0)</f>
        <v>0.30227641476965444</v>
      </c>
      <c r="L19" s="32">
        <f>SUM(L7:L18)</f>
        <v>0.20799768518518527</v>
      </c>
      <c r="M19" s="33">
        <f>IFERROR(SUM(M7:M18),0)</f>
        <v>1</v>
      </c>
      <c r="N19" s="34">
        <f>IFERROR(SUM(N7:N18),0)</f>
        <v>0.28618064844894581</v>
      </c>
    </row>
    <row r="20" spans="2:14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7"/>
    </row>
    <row r="21" spans="2:14" x14ac:dyDescent="0.25">
      <c r="B21" s="7" t="s">
        <v>14</v>
      </c>
      <c r="C21" s="8" t="s">
        <v>58</v>
      </c>
      <c r="D21" s="16" t="s">
        <v>5</v>
      </c>
      <c r="E21" s="16" t="s">
        <v>5</v>
      </c>
      <c r="F21" s="8" t="s">
        <v>58</v>
      </c>
      <c r="G21" s="16" t="s">
        <v>5</v>
      </c>
      <c r="H21" s="16" t="s">
        <v>5</v>
      </c>
      <c r="I21" s="8" t="s">
        <v>58</v>
      </c>
      <c r="J21" s="16" t="s">
        <v>5</v>
      </c>
      <c r="K21" s="16" t="s">
        <v>5</v>
      </c>
      <c r="L21" s="16" t="s">
        <v>58</v>
      </c>
      <c r="M21" s="16" t="s">
        <v>5</v>
      </c>
      <c r="N21" s="17" t="s">
        <v>5</v>
      </c>
    </row>
    <row r="22" spans="2:14" x14ac:dyDescent="0.25">
      <c r="B22" s="18" t="s">
        <v>15</v>
      </c>
      <c r="C22" s="11">
        <v>2.7777777777777801E-2</v>
      </c>
      <c r="D22" s="19"/>
      <c r="E22" s="12">
        <f>IFERROR(C22/C$30,0)</f>
        <v>8.0171031533939008E-2</v>
      </c>
      <c r="F22" s="11">
        <v>1.2210648148148101E-2</v>
      </c>
      <c r="G22" s="19"/>
      <c r="H22" s="12">
        <f>IFERROR(F22/F$30,0)</f>
        <v>8.4258445811037141E-2</v>
      </c>
      <c r="I22" s="11">
        <v>0.02</v>
      </c>
      <c r="J22" s="19"/>
      <c r="K22" s="12">
        <f>IFERROR(I22/I$30,0)</f>
        <v>8.4959929200059042E-2</v>
      </c>
      <c r="L22" s="13">
        <f>SUM(C22,F22,I22)</f>
        <v>5.9988425925925903E-2</v>
      </c>
      <c r="M22" s="19"/>
      <c r="N22" s="14">
        <f>IFERROR(L22/L$30,0)</f>
        <v>8.2537104274157516E-2</v>
      </c>
    </row>
    <row r="23" spans="2:14" x14ac:dyDescent="0.25">
      <c r="B23" s="18" t="s">
        <v>16</v>
      </c>
      <c r="C23" s="11">
        <v>3.0902777777777799E-3</v>
      </c>
      <c r="D23" s="19"/>
      <c r="E23" s="12">
        <f t="shared" ref="E23:E27" si="10">IFERROR(C23/C$30,0)</f>
        <v>8.9190272581507121E-3</v>
      </c>
      <c r="F23" s="11">
        <v>0</v>
      </c>
      <c r="G23" s="19"/>
      <c r="H23" s="12">
        <f t="shared" ref="H23:H27" si="11">IFERROR(F23/F$30,0)</f>
        <v>0</v>
      </c>
      <c r="I23" s="11">
        <v>0</v>
      </c>
      <c r="J23" s="19"/>
      <c r="K23" s="12">
        <f t="shared" ref="K23:K27" si="12">IFERROR(I23/I$30,0)</f>
        <v>0</v>
      </c>
      <c r="L23" s="13">
        <f t="shared" ref="L23:L27" si="13">SUM(C23,F23,I23)</f>
        <v>3.0902777777777799E-3</v>
      </c>
      <c r="M23" s="19"/>
      <c r="N23" s="14">
        <f t="shared" ref="N23:N27" si="14">IFERROR(L23/L$30,0)</f>
        <v>4.2518631759984717E-3</v>
      </c>
    </row>
    <row r="24" spans="2:14" x14ac:dyDescent="0.25">
      <c r="B24" s="18" t="s">
        <v>17</v>
      </c>
      <c r="C24" s="11">
        <v>3.9236111111111104E-3</v>
      </c>
      <c r="D24" s="19"/>
      <c r="E24" s="12">
        <f t="shared" si="10"/>
        <v>1.1324158204168872E-2</v>
      </c>
      <c r="F24" s="11">
        <v>7.0601851851851804E-4</v>
      </c>
      <c r="G24" s="19"/>
      <c r="H24" s="12">
        <f t="shared" si="11"/>
        <v>4.8718153502116416E-3</v>
      </c>
      <c r="I24" s="11">
        <v>2.2916666666666701E-3</v>
      </c>
      <c r="J24" s="19"/>
      <c r="K24" s="12">
        <f t="shared" si="12"/>
        <v>9.73499188750678E-3</v>
      </c>
      <c r="L24" s="13">
        <f t="shared" si="13"/>
        <v>6.9212962962962987E-3</v>
      </c>
      <c r="M24" s="19"/>
      <c r="N24" s="14">
        <f t="shared" si="14"/>
        <v>9.5228995477418931E-3</v>
      </c>
    </row>
    <row r="25" spans="2:14" x14ac:dyDescent="0.25">
      <c r="B25" s="18" t="s">
        <v>18</v>
      </c>
      <c r="C25" s="11">
        <v>6.3506944444444394E-2</v>
      </c>
      <c r="D25" s="19"/>
      <c r="E25" s="12">
        <f t="shared" si="10"/>
        <v>0.18329102084446774</v>
      </c>
      <c r="F25" s="11">
        <v>2.7407407407407401E-2</v>
      </c>
      <c r="G25" s="19"/>
      <c r="H25" s="12">
        <f t="shared" si="11"/>
        <v>0.18912227457870776</v>
      </c>
      <c r="I25" s="11">
        <v>5.0914351851851801E-2</v>
      </c>
      <c r="J25" s="19"/>
      <c r="K25" s="12">
        <f t="shared" si="12"/>
        <v>0.21628398643001118</v>
      </c>
      <c r="L25" s="13">
        <f t="shared" si="13"/>
        <v>0.1418287037037036</v>
      </c>
      <c r="M25" s="19"/>
      <c r="N25" s="14">
        <f t="shared" si="14"/>
        <v>0.19513981782279102</v>
      </c>
    </row>
    <row r="26" spans="2:14" x14ac:dyDescent="0.25">
      <c r="B26" s="18" t="s">
        <v>19</v>
      </c>
      <c r="C26" s="11">
        <v>0.128518518518519</v>
      </c>
      <c r="D26" s="19"/>
      <c r="E26" s="12">
        <f t="shared" si="10"/>
        <v>0.3709246392303589</v>
      </c>
      <c r="F26" s="11">
        <v>7.8136574074074094E-2</v>
      </c>
      <c r="G26" s="19"/>
      <c r="H26" s="12">
        <f t="shared" si="11"/>
        <v>0.5391741873652266</v>
      </c>
      <c r="I26" s="11">
        <v>8.4004629629629596E-2</v>
      </c>
      <c r="J26" s="19"/>
      <c r="K26" s="12">
        <f t="shared" si="12"/>
        <v>0.35685136929052563</v>
      </c>
      <c r="L26" s="13">
        <f t="shared" si="13"/>
        <v>0.29065972222222269</v>
      </c>
      <c r="M26" s="19"/>
      <c r="N26" s="14">
        <f t="shared" si="14"/>
        <v>0.39991400726160947</v>
      </c>
    </row>
    <row r="27" spans="2:14" ht="15.75" thickBot="1" x14ac:dyDescent="0.3">
      <c r="B27" s="23" t="s">
        <v>20</v>
      </c>
      <c r="C27" s="20">
        <v>8.0092592592592594E-3</v>
      </c>
      <c r="D27" s="24"/>
      <c r="E27" s="21">
        <f t="shared" si="10"/>
        <v>2.3115980758952395E-2</v>
      </c>
      <c r="F27" s="20">
        <v>1.27314814814815E-3</v>
      </c>
      <c r="G27" s="24"/>
      <c r="H27" s="21">
        <f t="shared" si="11"/>
        <v>8.7852407954636339E-3</v>
      </c>
      <c r="I27" s="20">
        <v>7.0370370370370404E-3</v>
      </c>
      <c r="J27" s="24"/>
      <c r="K27" s="21">
        <f t="shared" si="12"/>
        <v>2.9893308422243008E-2</v>
      </c>
      <c r="L27" s="13">
        <f t="shared" si="13"/>
        <v>1.6319444444444449E-2</v>
      </c>
      <c r="M27" s="24"/>
      <c r="N27" s="22">
        <f t="shared" si="14"/>
        <v>2.2453659468755965E-2</v>
      </c>
    </row>
    <row r="28" spans="2:14" ht="16.5" thickTop="1" thickBot="1" x14ac:dyDescent="0.3">
      <c r="B28" s="31" t="s">
        <v>3</v>
      </c>
      <c r="C28" s="32">
        <f>SUM(C22:C27)</f>
        <v>0.23482638888888935</v>
      </c>
      <c r="D28" s="33"/>
      <c r="E28" s="33">
        <f>IFERROR(SUM(E22:E27),0)</f>
        <v>0.6777458578300376</v>
      </c>
      <c r="F28" s="32">
        <f>SUM(F22:F27)</f>
        <v>0.11973379629629625</v>
      </c>
      <c r="G28" s="33"/>
      <c r="H28" s="33">
        <f>IFERROR(SUM(H22:H27),0)</f>
        <v>0.82621196390064677</v>
      </c>
      <c r="I28" s="32">
        <f>SUM(I22:I27)</f>
        <v>0.16424768518518509</v>
      </c>
      <c r="J28" s="33"/>
      <c r="K28" s="33">
        <f>IFERROR(SUM(K22:K27),0)</f>
        <v>0.69772358523034561</v>
      </c>
      <c r="L28" s="32">
        <f>SUM(L22:L27)</f>
        <v>0.51880787037037068</v>
      </c>
      <c r="M28" s="33"/>
      <c r="N28" s="34">
        <f>IFERROR(SUM(N22:N27),0)</f>
        <v>0.71381935155105436</v>
      </c>
    </row>
    <row r="29" spans="2:14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30"/>
    </row>
    <row r="30" spans="2:14" ht="16.5" thickTop="1" thickBot="1" x14ac:dyDescent="0.3">
      <c r="B30" s="31" t="s">
        <v>6</v>
      </c>
      <c r="C30" s="32">
        <f>SUM(C19,C28)</f>
        <v>0.34648148148148206</v>
      </c>
      <c r="D30" s="35"/>
      <c r="E30" s="36">
        <f>IFERROR(SUM(E19,E28),0)</f>
        <v>0.99999999999999989</v>
      </c>
      <c r="F30" s="32">
        <f>SUM(F19,F28)</f>
        <v>0.14491898148148147</v>
      </c>
      <c r="G30" s="35"/>
      <c r="H30" s="36">
        <f>IFERROR(SUM(H19,H28),0)</f>
        <v>1.0000000000000002</v>
      </c>
      <c r="I30" s="32">
        <f>SUM(I19,I28)</f>
        <v>0.23540509259259249</v>
      </c>
      <c r="J30" s="35"/>
      <c r="K30" s="36">
        <f>IFERROR(SUM(K19,K28),0)</f>
        <v>1</v>
      </c>
      <c r="L30" s="37">
        <f>SUM(L19,L28)</f>
        <v>0.72680555555555593</v>
      </c>
      <c r="M30" s="35"/>
      <c r="N30" s="38">
        <f>IFERROR(SUM(N19,N28),0)</f>
        <v>1.0000000000000002</v>
      </c>
    </row>
    <row r="31" spans="2:14" ht="66" customHeight="1" thickTop="1" thickBot="1" x14ac:dyDescent="0.3">
      <c r="B31" s="179" t="s">
        <v>159</v>
      </c>
      <c r="C31" s="180"/>
      <c r="D31" s="180"/>
      <c r="E31" s="180"/>
      <c r="F31" s="180"/>
      <c r="G31" s="180"/>
      <c r="H31" s="180"/>
      <c r="I31" s="180"/>
      <c r="J31" s="180"/>
      <c r="K31" s="180"/>
      <c r="L31" s="180"/>
      <c r="M31" s="180"/>
      <c r="N31" s="181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4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9"/>
  <dimension ref="B1:K66"/>
  <sheetViews>
    <sheetView showGridLines="0" showZeros="0" view="pageBreakPreview" zoomScale="110" zoomScaleNormal="80" zoomScaleSheetLayoutView="110" workbookViewId="0">
      <selection activeCell="C23" sqref="C23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42578125" style="4" customWidth="1"/>
    <col min="7" max="7" width="10.42578125" style="1" customWidth="1"/>
    <col min="8" max="8" width="10.42578125" style="4" customWidth="1"/>
    <col min="9" max="11" width="10.42578125" style="1" customWidth="1"/>
    <col min="12" max="16384" width="8.85546875" style="1"/>
  </cols>
  <sheetData>
    <row r="1" spans="2:11" s="5" customFormat="1" x14ac:dyDescent="0.25">
      <c r="C1" s="6"/>
      <c r="D1" s="6"/>
      <c r="E1" s="6"/>
      <c r="F1" s="6"/>
      <c r="H1" s="6"/>
    </row>
    <row r="2" spans="2:11" s="5" customFormat="1" ht="15.75" thickBot="1" x14ac:dyDescent="0.3">
      <c r="C2" s="6"/>
      <c r="D2" s="6"/>
      <c r="E2" s="6"/>
      <c r="F2" s="6"/>
      <c r="H2" s="6"/>
    </row>
    <row r="3" spans="2:11" s="5" customFormat="1" x14ac:dyDescent="0.25">
      <c r="B3" s="182" t="s">
        <v>36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1" s="5" customFormat="1" ht="15.75" thickBot="1" x14ac:dyDescent="0.3">
      <c r="B4" s="185" t="s">
        <v>201</v>
      </c>
      <c r="C4" s="186"/>
      <c r="D4" s="186"/>
      <c r="E4" s="186"/>
      <c r="F4" s="186"/>
      <c r="G4" s="186"/>
      <c r="H4" s="186"/>
      <c r="I4" s="186"/>
      <c r="J4" s="186"/>
      <c r="K4" s="187"/>
    </row>
    <row r="5" spans="2:11" s="5" customFormat="1" x14ac:dyDescent="0.25">
      <c r="B5" s="39"/>
      <c r="C5" s="188" t="s">
        <v>25</v>
      </c>
      <c r="D5" s="188"/>
      <c r="E5" s="188"/>
      <c r="F5" s="188" t="s">
        <v>26</v>
      </c>
      <c r="G5" s="188"/>
      <c r="H5" s="188"/>
      <c r="I5" s="188" t="s">
        <v>27</v>
      </c>
      <c r="J5" s="188"/>
      <c r="K5" s="189"/>
    </row>
    <row r="6" spans="2:11" s="5" customFormat="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 x14ac:dyDescent="0.25">
      <c r="B7" s="10" t="s">
        <v>37</v>
      </c>
      <c r="C7" s="11">
        <v>8.6342592592592599E-3</v>
      </c>
      <c r="D7" s="12">
        <f t="shared" ref="D7:D18" si="0">IFERROR(C7/C$19,0)</f>
        <v>0.3976545842217486</v>
      </c>
      <c r="E7" s="12">
        <f t="shared" ref="E7:E18" si="1">IFERROR(C7/C$30,0)</f>
        <v>3.9259025365750926E-2</v>
      </c>
      <c r="F7" s="11">
        <v>2.7893518518518502E-3</v>
      </c>
      <c r="G7" s="12">
        <f t="shared" ref="G7:G18" si="2">IFERROR(F7/F$19,0)</f>
        <v>0.21327433628318573</v>
      </c>
      <c r="H7" s="12">
        <f t="shared" ref="H7:H18" si="3">IFERROR(F7/F$30,0)</f>
        <v>8.9757914338919789E-2</v>
      </c>
      <c r="I7" s="11">
        <v>1.14236111111111E-2</v>
      </c>
      <c r="J7" s="12">
        <f t="shared" ref="J7:J18" si="4">IFERROR(I7/I$19,0)</f>
        <v>0.32834331337325312</v>
      </c>
      <c r="K7" s="14">
        <f t="shared" ref="K7:K18" si="5">IFERROR(I7/I$30,0)</f>
        <v>4.5511135703416757E-2</v>
      </c>
    </row>
    <row r="8" spans="2:11" s="5" customFormat="1" x14ac:dyDescent="0.25">
      <c r="B8" s="145" t="s">
        <v>100</v>
      </c>
      <c r="C8" s="11">
        <v>1.88657407407407E-3</v>
      </c>
      <c r="D8" s="12">
        <f t="shared" si="0"/>
        <v>8.6886993603411358E-2</v>
      </c>
      <c r="E8" s="12">
        <f t="shared" si="1"/>
        <v>8.5780444163771931E-3</v>
      </c>
      <c r="F8" s="11">
        <v>2.5231481481481498E-3</v>
      </c>
      <c r="G8" s="12">
        <f t="shared" si="2"/>
        <v>0.19292035398230103</v>
      </c>
      <c r="H8" s="12">
        <f t="shared" si="3"/>
        <v>8.119180633147112E-2</v>
      </c>
      <c r="I8" s="11">
        <v>4.4097222222222203E-3</v>
      </c>
      <c r="J8" s="12">
        <f t="shared" si="4"/>
        <v>0.12674650698602788</v>
      </c>
      <c r="K8" s="14">
        <f t="shared" si="5"/>
        <v>1.7568128371835658E-2</v>
      </c>
    </row>
    <row r="9" spans="2:11" s="5" customFormat="1" x14ac:dyDescent="0.25">
      <c r="B9" s="10" t="s">
        <v>51</v>
      </c>
      <c r="C9" s="11">
        <v>5.9953703703703697E-3</v>
      </c>
      <c r="D9" s="12">
        <f t="shared" si="0"/>
        <v>0.2761194029850747</v>
      </c>
      <c r="E9" s="12">
        <f t="shared" si="1"/>
        <v>2.7260288390695678E-2</v>
      </c>
      <c r="F9" s="11">
        <v>1.0416666666666699E-3</v>
      </c>
      <c r="G9" s="12">
        <f t="shared" si="2"/>
        <v>7.9646017699115307E-2</v>
      </c>
      <c r="H9" s="12">
        <f t="shared" si="3"/>
        <v>3.3519553072625774E-2</v>
      </c>
      <c r="I9" s="11">
        <v>7.0370370370370404E-3</v>
      </c>
      <c r="J9" s="12">
        <f t="shared" si="4"/>
        <v>0.20226214238190293</v>
      </c>
      <c r="K9" s="14">
        <f t="shared" si="5"/>
        <v>2.8035228477890001E-2</v>
      </c>
    </row>
    <row r="10" spans="2:11" s="5" customFormat="1" x14ac:dyDescent="0.25">
      <c r="B10" s="10" t="s">
        <v>11</v>
      </c>
      <c r="C10" s="11">
        <v>2.2453703703703698E-3</v>
      </c>
      <c r="D10" s="12">
        <f t="shared" si="0"/>
        <v>0.10341151385927506</v>
      </c>
      <c r="E10" s="12">
        <f t="shared" si="1"/>
        <v>1.0209451636669808E-2</v>
      </c>
      <c r="F10" s="11">
        <v>3.87731481481481E-3</v>
      </c>
      <c r="G10" s="12">
        <f t="shared" si="2"/>
        <v>0.29646017699115013</v>
      </c>
      <c r="H10" s="12">
        <f t="shared" si="3"/>
        <v>0.12476722532588427</v>
      </c>
      <c r="I10" s="11">
        <v>6.1226851851851902E-3</v>
      </c>
      <c r="J10" s="12">
        <f t="shared" si="4"/>
        <v>0.17598137059214916</v>
      </c>
      <c r="K10" s="14">
        <f t="shared" si="5"/>
        <v>2.4392493198690485E-2</v>
      </c>
    </row>
    <row r="11" spans="2:11" s="5" customFormat="1" x14ac:dyDescent="0.25">
      <c r="B11" s="10" t="s">
        <v>12</v>
      </c>
      <c r="C11" s="11">
        <v>4.1666666666666702E-4</v>
      </c>
      <c r="D11" s="12">
        <f t="shared" si="0"/>
        <v>1.9189765458422197E-2</v>
      </c>
      <c r="E11" s="12">
        <f t="shared" si="1"/>
        <v>1.894537417113987E-3</v>
      </c>
      <c r="F11" s="11">
        <v>0</v>
      </c>
      <c r="G11" s="12">
        <f t="shared" si="2"/>
        <v>0</v>
      </c>
      <c r="H11" s="12">
        <f t="shared" si="3"/>
        <v>0</v>
      </c>
      <c r="I11" s="11">
        <v>4.1666666666666702E-4</v>
      </c>
      <c r="J11" s="12">
        <f t="shared" si="4"/>
        <v>1.1976047904191624E-2</v>
      </c>
      <c r="K11" s="14">
        <f t="shared" si="5"/>
        <v>1.659980633559277E-3</v>
      </c>
    </row>
    <row r="12" spans="2:11" s="5" customFormat="1" x14ac:dyDescent="0.25">
      <c r="B12" s="10" t="s">
        <v>162</v>
      </c>
      <c r="C12" s="11">
        <v>1.4583333333333299E-3</v>
      </c>
      <c r="D12" s="12">
        <f t="shared" si="0"/>
        <v>6.7164179104477487E-2</v>
      </c>
      <c r="E12" s="12">
        <f t="shared" si="1"/>
        <v>6.6308809598989334E-3</v>
      </c>
      <c r="F12" s="11">
        <v>4.0509259259259301E-4</v>
      </c>
      <c r="G12" s="12">
        <f t="shared" si="2"/>
        <v>3.0973451327433666E-2</v>
      </c>
      <c r="H12" s="12">
        <f t="shared" si="3"/>
        <v>1.3035381750465551E-2</v>
      </c>
      <c r="I12" s="11">
        <v>1.86342592592593E-3</v>
      </c>
      <c r="J12" s="12">
        <f t="shared" si="4"/>
        <v>5.355954757152373E-2</v>
      </c>
      <c r="K12" s="14">
        <f t="shared" si="5"/>
        <v>7.4238022778623323E-3</v>
      </c>
    </row>
    <row r="13" spans="2:11" s="5" customFormat="1" x14ac:dyDescent="0.25">
      <c r="B13" s="10" t="s">
        <v>106</v>
      </c>
      <c r="C13" s="11">
        <v>5.78703703703704E-5</v>
      </c>
      <c r="D13" s="12">
        <f t="shared" si="0"/>
        <v>2.6652452025586379E-3</v>
      </c>
      <c r="E13" s="12">
        <f t="shared" si="1"/>
        <v>2.6313019682138703E-4</v>
      </c>
      <c r="F13" s="11">
        <v>1.9675925925925899E-4</v>
      </c>
      <c r="G13" s="12">
        <f t="shared" si="2"/>
        <v>1.5044247787610602E-2</v>
      </c>
      <c r="H13" s="12">
        <f t="shared" si="3"/>
        <v>6.3314711359403952E-3</v>
      </c>
      <c r="I13" s="11">
        <v>2.5462962962962999E-4</v>
      </c>
      <c r="J13" s="12">
        <f t="shared" si="4"/>
        <v>7.318695941450442E-3</v>
      </c>
      <c r="K13" s="14">
        <f t="shared" si="5"/>
        <v>1.0144326093973364E-3</v>
      </c>
    </row>
    <row r="14" spans="2:11" s="5" customFormat="1" x14ac:dyDescent="0.25">
      <c r="B14" s="10" t="s">
        <v>107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s="5" customFormat="1" x14ac:dyDescent="0.25">
      <c r="B15" s="10" t="s">
        <v>198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s="5" customFormat="1" x14ac:dyDescent="0.25">
      <c r="B16" s="10" t="s">
        <v>184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s="5" customFormat="1" x14ac:dyDescent="0.25">
      <c r="B17" s="10" t="s">
        <v>163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s="5" customFormat="1" ht="15.75" thickBot="1" x14ac:dyDescent="0.3">
      <c r="B18" s="10" t="s">
        <v>13</v>
      </c>
      <c r="C18" s="11">
        <v>1.0185185185185199E-3</v>
      </c>
      <c r="D18" s="12">
        <f t="shared" si="0"/>
        <v>4.6908315565032069E-2</v>
      </c>
      <c r="E18" s="12">
        <f t="shared" si="1"/>
        <v>4.6310914640564152E-3</v>
      </c>
      <c r="F18" s="11">
        <v>2.2453703703703698E-3</v>
      </c>
      <c r="G18" s="12">
        <f t="shared" si="2"/>
        <v>0.17168141592920352</v>
      </c>
      <c r="H18" s="12">
        <f t="shared" si="3"/>
        <v>7.2253258845437526E-2</v>
      </c>
      <c r="I18" s="11">
        <v>3.26388888888889E-3</v>
      </c>
      <c r="J18" s="12">
        <f t="shared" si="4"/>
        <v>9.381237524950102E-2</v>
      </c>
      <c r="K18" s="14">
        <f t="shared" si="5"/>
        <v>1.3003181629547663E-2</v>
      </c>
    </row>
    <row r="19" spans="2:11" s="5" customFormat="1" ht="16.5" thickTop="1" thickBot="1" x14ac:dyDescent="0.3">
      <c r="B19" s="31" t="s">
        <v>3</v>
      </c>
      <c r="C19" s="32">
        <f>SUM(C7:C18)</f>
        <v>2.1712962962962955E-2</v>
      </c>
      <c r="D19" s="33">
        <f>IFERROR(SUM(D7:D18),0)</f>
        <v>1.0000000000000002</v>
      </c>
      <c r="E19" s="33">
        <f>IFERROR(SUM(E7:E18),0)</f>
        <v>9.8726449847384323E-2</v>
      </c>
      <c r="F19" s="32">
        <f>SUM(F7:F18)</f>
        <v>1.3078703703703702E-2</v>
      </c>
      <c r="G19" s="33">
        <f>IFERROR(SUM(G7:G18),0)</f>
        <v>1</v>
      </c>
      <c r="H19" s="33">
        <f>IFERROR(SUM(H7:H18),0)</f>
        <v>0.42085661080074444</v>
      </c>
      <c r="I19" s="32">
        <f>SUM(I7:I18)</f>
        <v>3.4791666666666672E-2</v>
      </c>
      <c r="J19" s="33">
        <f>IFERROR(SUM(J7:J18),0)</f>
        <v>0.99999999999999978</v>
      </c>
      <c r="K19" s="34">
        <f>IFERROR(SUM(K7:K18),0)</f>
        <v>0.13860838290219951</v>
      </c>
    </row>
    <row r="20" spans="2:11" s="5" customFormat="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s="5" customFormat="1" x14ac:dyDescent="0.25">
      <c r="B21" s="7" t="s">
        <v>14</v>
      </c>
      <c r="C21" s="8" t="s">
        <v>58</v>
      </c>
      <c r="D21" s="16" t="s">
        <v>5</v>
      </c>
      <c r="E21" s="16" t="s">
        <v>5</v>
      </c>
      <c r="F21" s="8" t="s">
        <v>58</v>
      </c>
      <c r="G21" s="16" t="s">
        <v>5</v>
      </c>
      <c r="H21" s="16" t="s">
        <v>5</v>
      </c>
      <c r="I21" s="8" t="s">
        <v>58</v>
      </c>
      <c r="J21" s="16" t="s">
        <v>5</v>
      </c>
      <c r="K21" s="17" t="s">
        <v>5</v>
      </c>
    </row>
    <row r="22" spans="2:11" s="5" customFormat="1" x14ac:dyDescent="0.25">
      <c r="B22" s="18" t="s">
        <v>15</v>
      </c>
      <c r="C22" s="11">
        <v>1.52777777777778E-3</v>
      </c>
      <c r="D22" s="19"/>
      <c r="E22" s="12">
        <f>IFERROR(C22/C$30,0)</f>
        <v>6.9466371960846237E-3</v>
      </c>
      <c r="F22" s="11">
        <v>5.4398148148148101E-4</v>
      </c>
      <c r="G22" s="19"/>
      <c r="H22" s="12">
        <f>IFERROR(F22/F$30,0)</f>
        <v>1.7504655493482277E-2</v>
      </c>
      <c r="I22" s="11">
        <v>2.0717592592592602E-3</v>
      </c>
      <c r="J22" s="19"/>
      <c r="K22" s="14">
        <f>IFERROR(I22/I$30,0)</f>
        <v>8.2537925946419566E-3</v>
      </c>
    </row>
    <row r="23" spans="2:11" s="5" customFormat="1" x14ac:dyDescent="0.25">
      <c r="B23" s="18" t="s">
        <v>16</v>
      </c>
      <c r="C23" s="11">
        <v>0</v>
      </c>
      <c r="D23" s="19"/>
      <c r="E23" s="12">
        <f t="shared" ref="E23:E27" si="6">IFERROR(C23/C$30,0)</f>
        <v>0</v>
      </c>
      <c r="F23" s="11">
        <v>0</v>
      </c>
      <c r="G23" s="19"/>
      <c r="H23" s="12">
        <f t="shared" ref="H23:H27" si="7">IFERROR(F23/F$30,0)</f>
        <v>0</v>
      </c>
      <c r="I23" s="11">
        <v>0</v>
      </c>
      <c r="J23" s="19"/>
      <c r="K23" s="14">
        <f t="shared" ref="K23:K27" si="8">IFERROR(I23/I$30,0)</f>
        <v>0</v>
      </c>
    </row>
    <row r="24" spans="2:11" s="5" customFormat="1" x14ac:dyDescent="0.25">
      <c r="B24" s="18" t="s">
        <v>17</v>
      </c>
      <c r="C24" s="11">
        <v>4.1666666666666702E-4</v>
      </c>
      <c r="D24" s="19"/>
      <c r="E24" s="12">
        <f t="shared" si="6"/>
        <v>1.894537417113987E-3</v>
      </c>
      <c r="F24" s="11">
        <v>3.5879629629629602E-4</v>
      </c>
      <c r="G24" s="19"/>
      <c r="H24" s="12">
        <f t="shared" si="7"/>
        <v>1.154562383612661E-2</v>
      </c>
      <c r="I24" s="11">
        <v>7.7546296296296304E-4</v>
      </c>
      <c r="J24" s="19"/>
      <c r="K24" s="14">
        <f t="shared" si="8"/>
        <v>3.0894084013464297E-3</v>
      </c>
    </row>
    <row r="25" spans="2:11" s="5" customFormat="1" x14ac:dyDescent="0.25">
      <c r="B25" s="18" t="s">
        <v>18</v>
      </c>
      <c r="C25" s="11">
        <v>6.53935185185185E-3</v>
      </c>
      <c r="D25" s="19"/>
      <c r="E25" s="12">
        <f t="shared" si="6"/>
        <v>2.9733712240816709E-2</v>
      </c>
      <c r="F25" s="11">
        <v>5.3472222222222202E-3</v>
      </c>
      <c r="G25" s="19"/>
      <c r="H25" s="12">
        <f t="shared" si="7"/>
        <v>0.17206703910614504</v>
      </c>
      <c r="I25" s="11">
        <v>1.18865740740741E-2</v>
      </c>
      <c r="J25" s="19"/>
      <c r="K25" s="14">
        <f t="shared" si="8"/>
        <v>4.7355558629593883E-2</v>
      </c>
    </row>
    <row r="26" spans="2:11" s="5" customFormat="1" x14ac:dyDescent="0.25">
      <c r="B26" s="18" t="s">
        <v>19</v>
      </c>
      <c r="C26" s="11">
        <v>0.188078703703704</v>
      </c>
      <c r="D26" s="19"/>
      <c r="E26" s="12">
        <f t="shared" si="6"/>
        <v>0.8551731396695087</v>
      </c>
      <c r="F26" s="11">
        <v>1.09953703703704E-2</v>
      </c>
      <c r="G26" s="19"/>
      <c r="H26" s="12">
        <f t="shared" si="7"/>
        <v>0.35381750465549411</v>
      </c>
      <c r="I26" s="11">
        <v>0.19907407407407399</v>
      </c>
      <c r="J26" s="19"/>
      <c r="K26" s="14">
        <f t="shared" si="8"/>
        <v>0.79310185825609802</v>
      </c>
    </row>
    <row r="27" spans="2:11" s="5" customFormat="1" ht="15.75" thickBot="1" x14ac:dyDescent="0.3">
      <c r="B27" s="23" t="s">
        <v>20</v>
      </c>
      <c r="C27" s="20">
        <v>1.65509259259259E-3</v>
      </c>
      <c r="D27" s="24"/>
      <c r="E27" s="21">
        <f t="shared" si="6"/>
        <v>7.5255236290916521E-3</v>
      </c>
      <c r="F27" s="20">
        <v>7.5231481481481503E-4</v>
      </c>
      <c r="G27" s="24"/>
      <c r="H27" s="21">
        <f t="shared" si="7"/>
        <v>2.4208566108007434E-2</v>
      </c>
      <c r="I27" s="20">
        <v>2.4074074074074102E-3</v>
      </c>
      <c r="J27" s="24"/>
      <c r="K27" s="22">
        <f t="shared" si="8"/>
        <v>9.5909992161202703E-3</v>
      </c>
    </row>
    <row r="28" spans="2:11" s="5" customFormat="1" ht="16.5" thickTop="1" thickBot="1" x14ac:dyDescent="0.3">
      <c r="B28" s="31" t="s">
        <v>3</v>
      </c>
      <c r="C28" s="32">
        <f>SUM(C22:C27)</f>
        <v>0.19821759259259289</v>
      </c>
      <c r="D28" s="33"/>
      <c r="E28" s="33">
        <f>IFERROR(SUM(E22:E27),0)</f>
        <v>0.90127355015261568</v>
      </c>
      <c r="F28" s="32">
        <f>SUM(F22:F27)</f>
        <v>1.7997685185185214E-2</v>
      </c>
      <c r="G28" s="33"/>
      <c r="H28" s="33">
        <f>IFERROR(SUM(H22:H27),0)</f>
        <v>0.57914338919925556</v>
      </c>
      <c r="I28" s="32">
        <f>SUM(I22:I27)</f>
        <v>0.21621527777777771</v>
      </c>
      <c r="J28" s="33"/>
      <c r="K28" s="34">
        <f>IFERROR(SUM(K22:K27),0)</f>
        <v>0.86139161709780054</v>
      </c>
    </row>
    <row r="29" spans="2:11" s="5" customFormat="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s="5" customFormat="1" ht="16.5" thickTop="1" thickBot="1" x14ac:dyDescent="0.3">
      <c r="B30" s="31" t="s">
        <v>6</v>
      </c>
      <c r="C30" s="32">
        <f>SUM(C19,C28)</f>
        <v>0.21993055555555585</v>
      </c>
      <c r="D30" s="35"/>
      <c r="E30" s="36">
        <f>IFERROR(SUM(E19,E28),0)</f>
        <v>1</v>
      </c>
      <c r="F30" s="32">
        <f>SUM(F19,F28)</f>
        <v>3.1076388888888917E-2</v>
      </c>
      <c r="G30" s="35"/>
      <c r="H30" s="36">
        <f>IFERROR(SUM(H19,H28),0)</f>
        <v>1</v>
      </c>
      <c r="I30" s="32">
        <f>SUM(I19,I28)</f>
        <v>0.25100694444444438</v>
      </c>
      <c r="J30" s="35"/>
      <c r="K30" s="38">
        <f>IFERROR(SUM(K19,K28),0)</f>
        <v>1</v>
      </c>
    </row>
    <row r="31" spans="2:11" s="5" customFormat="1" ht="66" customHeight="1" thickTop="1" thickBot="1" x14ac:dyDescent="0.3">
      <c r="B31" s="179" t="s">
        <v>156</v>
      </c>
      <c r="C31" s="180"/>
      <c r="D31" s="180"/>
      <c r="E31" s="180"/>
      <c r="F31" s="180"/>
      <c r="G31" s="180"/>
      <c r="H31" s="180"/>
      <c r="I31" s="180"/>
      <c r="J31" s="180"/>
      <c r="K31" s="181"/>
    </row>
    <row r="32" spans="2:11" s="5" customFormat="1" x14ac:dyDescent="0.25">
      <c r="C32" s="6"/>
      <c r="D32" s="6"/>
      <c r="E32" s="6"/>
      <c r="F32" s="6"/>
      <c r="H32" s="6"/>
    </row>
    <row r="33" spans="3:8" s="5" customFormat="1" x14ac:dyDescent="0.25"/>
    <row r="34" spans="3:8" s="5" customFormat="1" x14ac:dyDescent="0.25">
      <c r="C34" s="6"/>
      <c r="D34" s="6"/>
      <c r="E34" s="6"/>
      <c r="F34" s="6"/>
      <c r="H34" s="6"/>
    </row>
    <row r="35" spans="3:8" s="5" customFormat="1" x14ac:dyDescent="0.25">
      <c r="C35" s="6"/>
      <c r="D35" s="6"/>
      <c r="E35" s="6"/>
      <c r="F35" s="6"/>
      <c r="H35" s="6"/>
    </row>
    <row r="36" spans="3:8" s="5" customFormat="1" x14ac:dyDescent="0.25">
      <c r="C36" s="6"/>
      <c r="D36" s="6"/>
      <c r="E36" s="6"/>
      <c r="F36" s="6"/>
      <c r="H36" s="6"/>
    </row>
    <row r="37" spans="3:8" s="5" customFormat="1" x14ac:dyDescent="0.25">
      <c r="C37" s="6"/>
      <c r="D37" s="6"/>
      <c r="E37" s="6"/>
      <c r="F37" s="6"/>
      <c r="H37" s="6"/>
    </row>
    <row r="38" spans="3:8" s="5" customFormat="1" x14ac:dyDescent="0.25">
      <c r="C38" s="6"/>
      <c r="D38" s="6"/>
      <c r="E38" s="6"/>
      <c r="F38" s="6"/>
      <c r="H38" s="6"/>
    </row>
    <row r="39" spans="3:8" s="5" customFormat="1" x14ac:dyDescent="0.25">
      <c r="C39" s="6"/>
      <c r="D39" s="6"/>
      <c r="E39" s="6"/>
      <c r="F39" s="6"/>
      <c r="H39" s="6"/>
    </row>
    <row r="40" spans="3:8" s="5" customFormat="1" x14ac:dyDescent="0.25">
      <c r="C40" s="6"/>
      <c r="D40" s="6"/>
      <c r="E40" s="6"/>
      <c r="F40" s="6"/>
      <c r="H40" s="6"/>
    </row>
    <row r="41" spans="3:8" s="5" customFormat="1" x14ac:dyDescent="0.25">
      <c r="C41" s="6"/>
      <c r="D41" s="6"/>
      <c r="E41" s="6"/>
      <c r="F41" s="6"/>
      <c r="H41" s="6"/>
    </row>
    <row r="42" spans="3:8" s="5" customFormat="1" x14ac:dyDescent="0.25">
      <c r="C42" s="6"/>
      <c r="D42" s="6"/>
      <c r="E42" s="6"/>
      <c r="F42" s="6"/>
      <c r="H42" s="6"/>
    </row>
    <row r="43" spans="3:8" s="5" customFormat="1" x14ac:dyDescent="0.25">
      <c r="C43" s="6"/>
      <c r="D43" s="6"/>
      <c r="E43" s="6"/>
      <c r="F43" s="6"/>
      <c r="H43" s="6"/>
    </row>
    <row r="44" spans="3:8" s="5" customFormat="1" x14ac:dyDescent="0.25">
      <c r="C44" s="6"/>
      <c r="D44" s="6"/>
      <c r="E44" s="6"/>
      <c r="F44" s="6"/>
      <c r="H44" s="6"/>
    </row>
    <row r="45" spans="3:8" s="5" customFormat="1" x14ac:dyDescent="0.25">
      <c r="C45" s="6"/>
      <c r="D45" s="6"/>
      <c r="E45" s="6"/>
      <c r="F45" s="6"/>
      <c r="H45" s="6"/>
    </row>
    <row r="46" spans="3:8" s="5" customFormat="1" x14ac:dyDescent="0.25">
      <c r="C46" s="6"/>
      <c r="D46" s="6"/>
      <c r="E46" s="6"/>
      <c r="F46" s="6"/>
      <c r="H46" s="6"/>
    </row>
    <row r="47" spans="3:8" s="5" customFormat="1" x14ac:dyDescent="0.25">
      <c r="C47" s="6"/>
      <c r="D47" s="6"/>
      <c r="E47" s="6"/>
      <c r="F47" s="6"/>
      <c r="H47" s="6"/>
    </row>
    <row r="48" spans="3:8" s="5" customFormat="1" x14ac:dyDescent="0.25">
      <c r="C48" s="6"/>
      <c r="D48" s="6"/>
      <c r="E48" s="6"/>
      <c r="F48" s="6"/>
      <c r="H48" s="6"/>
    </row>
    <row r="49" spans="3:8" s="5" customFormat="1" x14ac:dyDescent="0.25">
      <c r="C49" s="6"/>
      <c r="D49" s="6"/>
      <c r="E49" s="6"/>
      <c r="F49" s="6"/>
      <c r="H49" s="6"/>
    </row>
    <row r="50" spans="3:8" s="5" customFormat="1" x14ac:dyDescent="0.25">
      <c r="C50" s="6"/>
      <c r="D50" s="6"/>
      <c r="E50" s="6"/>
      <c r="F50" s="6"/>
      <c r="H50" s="6"/>
    </row>
    <row r="51" spans="3:8" s="5" customFormat="1" x14ac:dyDescent="0.25">
      <c r="C51" s="6"/>
      <c r="D51" s="6"/>
      <c r="E51" s="6"/>
      <c r="F51" s="6"/>
      <c r="H51" s="6"/>
    </row>
    <row r="52" spans="3:8" s="5" customFormat="1" x14ac:dyDescent="0.25">
      <c r="C52" s="6"/>
      <c r="D52" s="6"/>
      <c r="E52" s="6"/>
      <c r="F52" s="6"/>
      <c r="H52" s="6"/>
    </row>
    <row r="53" spans="3:8" s="5" customFormat="1" x14ac:dyDescent="0.25">
      <c r="C53" s="6"/>
      <c r="D53" s="6"/>
      <c r="E53" s="6"/>
      <c r="F53" s="6"/>
      <c r="H53" s="6"/>
    </row>
    <row r="54" spans="3:8" s="5" customFormat="1" x14ac:dyDescent="0.25">
      <c r="C54" s="6"/>
      <c r="D54" s="6"/>
      <c r="E54" s="6"/>
      <c r="F54" s="6"/>
      <c r="H54" s="6"/>
    </row>
    <row r="55" spans="3:8" s="5" customFormat="1" x14ac:dyDescent="0.25">
      <c r="C55" s="6"/>
      <c r="D55" s="6"/>
      <c r="E55" s="6"/>
      <c r="F55" s="6"/>
      <c r="H55" s="6"/>
    </row>
    <row r="56" spans="3:8" s="5" customFormat="1" x14ac:dyDescent="0.25">
      <c r="C56" s="6"/>
      <c r="D56" s="6"/>
      <c r="E56" s="6"/>
      <c r="F56" s="6"/>
      <c r="H56" s="6"/>
    </row>
    <row r="57" spans="3:8" s="5" customFormat="1" x14ac:dyDescent="0.25">
      <c r="C57" s="6"/>
      <c r="D57" s="6"/>
      <c r="E57" s="6"/>
      <c r="F57" s="6"/>
      <c r="H57" s="6"/>
    </row>
    <row r="58" spans="3:8" s="5" customFormat="1" x14ac:dyDescent="0.25">
      <c r="C58" s="6"/>
      <c r="D58" s="6"/>
      <c r="E58" s="6"/>
      <c r="F58" s="6"/>
      <c r="H58" s="6"/>
    </row>
    <row r="59" spans="3:8" s="5" customFormat="1" x14ac:dyDescent="0.25">
      <c r="C59" s="6"/>
      <c r="D59" s="6"/>
      <c r="E59" s="6"/>
      <c r="F59" s="6"/>
      <c r="H59" s="6"/>
    </row>
    <row r="60" spans="3:8" s="5" customFormat="1" x14ac:dyDescent="0.25">
      <c r="C60" s="6"/>
      <c r="D60" s="6"/>
      <c r="E60" s="6"/>
      <c r="F60" s="6"/>
      <c r="H60" s="6"/>
    </row>
    <row r="61" spans="3:8" s="5" customFormat="1" x14ac:dyDescent="0.25">
      <c r="C61" s="6"/>
      <c r="D61" s="6"/>
      <c r="E61" s="6"/>
      <c r="F61" s="6"/>
      <c r="H61" s="6"/>
    </row>
    <row r="62" spans="3:8" s="5" customFormat="1" x14ac:dyDescent="0.25">
      <c r="C62" s="6"/>
      <c r="D62" s="6"/>
      <c r="E62" s="6"/>
      <c r="F62" s="6"/>
      <c r="H62" s="6"/>
    </row>
    <row r="63" spans="3:8" s="5" customFormat="1" x14ac:dyDescent="0.25">
      <c r="C63" s="6"/>
      <c r="D63" s="6"/>
      <c r="E63" s="6"/>
      <c r="F63" s="6"/>
      <c r="H63" s="6"/>
    </row>
    <row r="64" spans="3:8" s="5" customFormat="1" x14ac:dyDescent="0.25">
      <c r="C64" s="6"/>
      <c r="D64" s="6"/>
      <c r="E64" s="6"/>
      <c r="F64" s="6"/>
      <c r="H64" s="6"/>
    </row>
    <row r="65" spans="3:8" s="5" customFormat="1" x14ac:dyDescent="0.25">
      <c r="C65" s="6"/>
      <c r="D65" s="6"/>
      <c r="E65" s="6"/>
      <c r="F65" s="6"/>
      <c r="H65" s="6"/>
    </row>
    <row r="66" spans="3:8" s="5" customFormat="1" x14ac:dyDescent="0.25">
      <c r="C66" s="6"/>
      <c r="D66" s="6"/>
      <c r="E66" s="6"/>
      <c r="F66" s="6"/>
      <c r="H66" s="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B2:N31"/>
  <sheetViews>
    <sheetView showGridLines="0" showZeros="0" view="pageBreakPreview" zoomScale="80" zoomScaleNormal="80" zoomScaleSheetLayoutView="80" zoomScalePageLayoutView="60" workbookViewId="0">
      <selection activeCell="C23" sqref="C23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42578125" style="1" customWidth="1"/>
    <col min="15" max="16384" width="8.85546875" style="1"/>
  </cols>
  <sheetData>
    <row r="2" spans="2:14" ht="15.75" thickBot="1" x14ac:dyDescent="0.3"/>
    <row r="3" spans="2:14" x14ac:dyDescent="0.25">
      <c r="B3" s="182" t="s">
        <v>29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4"/>
    </row>
    <row r="4" spans="2:14" ht="15.75" thickBot="1" x14ac:dyDescent="0.3">
      <c r="B4" s="185" t="s">
        <v>201</v>
      </c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7"/>
    </row>
    <row r="5" spans="2:14" x14ac:dyDescent="0.25">
      <c r="B5" s="39"/>
      <c r="C5" s="188" t="s">
        <v>0</v>
      </c>
      <c r="D5" s="188"/>
      <c r="E5" s="188"/>
      <c r="F5" s="188" t="s">
        <v>1</v>
      </c>
      <c r="G5" s="188"/>
      <c r="H5" s="188"/>
      <c r="I5" s="188" t="s">
        <v>2</v>
      </c>
      <c r="J5" s="188"/>
      <c r="K5" s="188"/>
      <c r="L5" s="188" t="s">
        <v>3</v>
      </c>
      <c r="M5" s="188"/>
      <c r="N5" s="189"/>
    </row>
    <row r="6" spans="2:14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 x14ac:dyDescent="0.25">
      <c r="B7" s="10" t="s">
        <v>37</v>
      </c>
      <c r="C7" s="11">
        <v>4.8032407407407399E-2</v>
      </c>
      <c r="D7" s="12">
        <f t="shared" ref="D7:D18" si="0">IFERROR(C7/C$19,0)</f>
        <v>0.22660259910451008</v>
      </c>
      <c r="E7" s="12">
        <f t="shared" ref="E7:E18" si="1">IFERROR(C7/C$30,0)</f>
        <v>5.6369020129852516E-2</v>
      </c>
      <c r="F7" s="11">
        <v>5.6134259259259297E-3</v>
      </c>
      <c r="G7" s="12">
        <f t="shared" ref="G7:G18" si="2">IFERROR(F7/F$19,0)</f>
        <v>0.17433501078360897</v>
      </c>
      <c r="H7" s="12">
        <f t="shared" ref="H7:H18" si="3">IFERROR(F7/F$30,0)</f>
        <v>2.3226856951295411E-2</v>
      </c>
      <c r="I7" s="11">
        <v>1.9224537037036998E-2</v>
      </c>
      <c r="J7" s="12">
        <f t="shared" ref="J7:J18" si="4">IFERROR(I7/I$19,0)</f>
        <v>0.24880167765128808</v>
      </c>
      <c r="K7" s="12">
        <f t="shared" ref="K7:K18" si="5">IFERROR(I7/I$30,0)</f>
        <v>6.5091308096245581E-2</v>
      </c>
      <c r="L7" s="13">
        <f>SUM(C7,F7,I7)</f>
        <v>7.2870370370370335E-2</v>
      </c>
      <c r="M7" s="12">
        <f t="shared" ref="M7:M18" si="6">IFERROR(L7/L$19,0)</f>
        <v>0.22670315425608514</v>
      </c>
      <c r="N7" s="14">
        <f t="shared" ref="N7:N18" si="7">IFERROR(L7/L$30,0)</f>
        <v>5.2457486606510492E-2</v>
      </c>
    </row>
    <row r="8" spans="2:14" x14ac:dyDescent="0.25">
      <c r="B8" s="145" t="s">
        <v>100</v>
      </c>
      <c r="C8" s="11">
        <v>3.5555555555555597E-2</v>
      </c>
      <c r="D8" s="12">
        <f t="shared" si="0"/>
        <v>0.16774052637326647</v>
      </c>
      <c r="E8" s="12">
        <f t="shared" si="1"/>
        <v>4.1726657792507747E-2</v>
      </c>
      <c r="F8" s="11">
        <v>1.3194444444444399E-3</v>
      </c>
      <c r="G8" s="12">
        <f t="shared" si="2"/>
        <v>4.0977713874909977E-2</v>
      </c>
      <c r="H8" s="12">
        <f t="shared" si="3"/>
        <v>5.4595086442219918E-3</v>
      </c>
      <c r="I8" s="11">
        <v>1.4999999999999999E-2</v>
      </c>
      <c r="J8" s="12">
        <f t="shared" si="4"/>
        <v>0.19412822049131245</v>
      </c>
      <c r="K8" s="12">
        <f t="shared" si="5"/>
        <v>5.0787679285210385E-2</v>
      </c>
      <c r="L8" s="13">
        <f t="shared" ref="L8:L18" si="8">SUM(C8,F8,I8)</f>
        <v>5.1875000000000039E-2</v>
      </c>
      <c r="M8" s="12">
        <f t="shared" si="6"/>
        <v>0.16138556819818534</v>
      </c>
      <c r="N8" s="14">
        <f t="shared" si="7"/>
        <v>3.7343464893643631E-2</v>
      </c>
    </row>
    <row r="9" spans="2:14" x14ac:dyDescent="0.25">
      <c r="B9" s="10" t="s">
        <v>51</v>
      </c>
      <c r="C9" s="11">
        <v>4.0289351851851903E-2</v>
      </c>
      <c r="D9" s="12">
        <f t="shared" si="0"/>
        <v>0.19007316806814475</v>
      </c>
      <c r="E9" s="12">
        <f t="shared" si="1"/>
        <v>4.7282062426992025E-2</v>
      </c>
      <c r="F9" s="11">
        <v>4.7222222222222197E-3</v>
      </c>
      <c r="G9" s="12">
        <f t="shared" si="2"/>
        <v>0.14665708123652035</v>
      </c>
      <c r="H9" s="12">
        <f t="shared" si="3"/>
        <v>1.9539294095110342E-2</v>
      </c>
      <c r="I9" s="11">
        <v>1.7708333333333302E-2</v>
      </c>
      <c r="J9" s="12">
        <f t="shared" si="4"/>
        <v>0.22917914919113236</v>
      </c>
      <c r="K9" s="12">
        <f t="shared" si="5"/>
        <v>5.9957676933928818E-2</v>
      </c>
      <c r="L9" s="13">
        <f t="shared" si="8"/>
        <v>6.2719907407407419E-2</v>
      </c>
      <c r="M9" s="12">
        <f t="shared" si="6"/>
        <v>0.19512458591387011</v>
      </c>
      <c r="N9" s="14">
        <f t="shared" si="7"/>
        <v>4.5150432007731979E-2</v>
      </c>
    </row>
    <row r="10" spans="2:14" x14ac:dyDescent="0.25">
      <c r="B10" s="10" t="s">
        <v>11</v>
      </c>
      <c r="C10" s="11">
        <v>3.8935185185185198E-2</v>
      </c>
      <c r="D10" s="12">
        <f t="shared" si="0"/>
        <v>0.18368461286447524</v>
      </c>
      <c r="E10" s="12">
        <f t="shared" si="1"/>
        <v>4.5692863546222644E-2</v>
      </c>
      <c r="F10" s="11">
        <v>9.9537037037036999E-4</v>
      </c>
      <c r="G10" s="12">
        <f t="shared" si="2"/>
        <v>3.0913012221423411E-2</v>
      </c>
      <c r="H10" s="12">
        <f t="shared" si="3"/>
        <v>4.1185766965183565E-3</v>
      </c>
      <c r="I10" s="11">
        <v>1.56944444444444E-2</v>
      </c>
      <c r="J10" s="12">
        <f t="shared" si="4"/>
        <v>0.20311563810665043</v>
      </c>
      <c r="K10" s="12">
        <f t="shared" si="5"/>
        <v>5.3138960733599604E-2</v>
      </c>
      <c r="L10" s="13">
        <f t="shared" si="8"/>
        <v>5.5624999999999966E-2</v>
      </c>
      <c r="M10" s="12">
        <f t="shared" si="6"/>
        <v>0.17305199481492139</v>
      </c>
      <c r="N10" s="14">
        <f t="shared" si="7"/>
        <v>4.0042992476316611E-2</v>
      </c>
    </row>
    <row r="11" spans="2:14" x14ac:dyDescent="0.25">
      <c r="B11" s="10" t="s">
        <v>12</v>
      </c>
      <c r="C11" s="11">
        <v>1.3807870370370399E-2</v>
      </c>
      <c r="D11" s="12">
        <f t="shared" si="0"/>
        <v>6.5141421863055701E-2</v>
      </c>
      <c r="E11" s="12">
        <f t="shared" si="1"/>
        <v>1.6204395425280529E-2</v>
      </c>
      <c r="F11" s="11">
        <v>0</v>
      </c>
      <c r="G11" s="12">
        <f t="shared" si="2"/>
        <v>0</v>
      </c>
      <c r="H11" s="12">
        <f t="shared" si="3"/>
        <v>0</v>
      </c>
      <c r="I11" s="11">
        <v>5.6134259259259297E-3</v>
      </c>
      <c r="J11" s="12">
        <f t="shared" si="4"/>
        <v>7.2648292390653249E-2</v>
      </c>
      <c r="K11" s="12">
        <f t="shared" si="5"/>
        <v>1.9006191707814084E-2</v>
      </c>
      <c r="L11" s="13">
        <f t="shared" si="8"/>
        <v>1.9421296296296329E-2</v>
      </c>
      <c r="M11" s="12">
        <f t="shared" si="6"/>
        <v>6.0420567478035529E-2</v>
      </c>
      <c r="N11" s="14">
        <f t="shared" si="7"/>
        <v>1.3980886678164675E-2</v>
      </c>
    </row>
    <row r="12" spans="2:14" x14ac:dyDescent="0.25">
      <c r="B12" s="10" t="s">
        <v>162</v>
      </c>
      <c r="C12" s="11">
        <v>6.0069444444444398E-3</v>
      </c>
      <c r="D12" s="12">
        <f t="shared" si="0"/>
        <v>2.8338975647045943E-2</v>
      </c>
      <c r="E12" s="12">
        <f t="shared" si="1"/>
        <v>7.049523240335768E-3</v>
      </c>
      <c r="F12" s="11">
        <v>1.1458333333333301E-3</v>
      </c>
      <c r="G12" s="12">
        <f t="shared" si="2"/>
        <v>3.5585909417685004E-2</v>
      </c>
      <c r="H12" s="12">
        <f t="shared" si="3"/>
        <v>4.7411522436664692E-3</v>
      </c>
      <c r="I12" s="11">
        <v>1.35416666666667E-3</v>
      </c>
      <c r="J12" s="12">
        <f t="shared" si="4"/>
        <v>1.7525464349910196E-2</v>
      </c>
      <c r="K12" s="12">
        <f t="shared" si="5"/>
        <v>4.5849988243592821E-3</v>
      </c>
      <c r="L12" s="13">
        <f t="shared" si="8"/>
        <v>8.5069444444444402E-3</v>
      </c>
      <c r="M12" s="12">
        <f t="shared" si="6"/>
        <v>2.6465504825003587E-2</v>
      </c>
      <c r="N12" s="14">
        <f t="shared" si="7"/>
        <v>6.1239283125453002E-3</v>
      </c>
    </row>
    <row r="13" spans="2:14" x14ac:dyDescent="0.25">
      <c r="B13" s="10" t="s">
        <v>106</v>
      </c>
      <c r="C13" s="11">
        <v>3.0324074074074099E-3</v>
      </c>
      <c r="D13" s="12">
        <f t="shared" si="0"/>
        <v>1.4305995413344989E-2</v>
      </c>
      <c r="E13" s="12">
        <f t="shared" si="1"/>
        <v>3.5587188612099694E-3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2">
        <f t="shared" si="5"/>
        <v>0</v>
      </c>
      <c r="L13" s="13">
        <f t="shared" si="8"/>
        <v>3.0324074074074099E-3</v>
      </c>
      <c r="M13" s="12">
        <f t="shared" si="6"/>
        <v>9.43396226415095E-3</v>
      </c>
      <c r="N13" s="14">
        <f t="shared" si="7"/>
        <v>2.1829513168528853E-3</v>
      </c>
    </row>
    <row r="14" spans="2:14" x14ac:dyDescent="0.25">
      <c r="B14" s="10" t="s">
        <v>107</v>
      </c>
      <c r="C14" s="11">
        <v>4.8263888888888896E-3</v>
      </c>
      <c r="D14" s="12">
        <f t="shared" si="0"/>
        <v>2.2769465982308612E-2</v>
      </c>
      <c r="E14" s="12">
        <f t="shared" si="1"/>
        <v>5.6640678058189169E-3</v>
      </c>
      <c r="F14" s="11">
        <v>0</v>
      </c>
      <c r="G14" s="12">
        <f t="shared" si="2"/>
        <v>0</v>
      </c>
      <c r="H14" s="12">
        <f t="shared" si="3"/>
        <v>0</v>
      </c>
      <c r="I14" s="11">
        <v>1.2731481481481499E-4</v>
      </c>
      <c r="J14" s="12">
        <f t="shared" si="4"/>
        <v>1.6476932294787346E-3</v>
      </c>
      <c r="K14" s="12">
        <f t="shared" si="5"/>
        <v>4.3106826553805173E-4</v>
      </c>
      <c r="L14" s="13">
        <f t="shared" si="8"/>
        <v>4.953703703703705E-3</v>
      </c>
      <c r="M14" s="12">
        <f t="shared" si="6"/>
        <v>1.5411205530750399E-2</v>
      </c>
      <c r="N14" s="14">
        <f t="shared" si="7"/>
        <v>3.566042609210055E-3</v>
      </c>
    </row>
    <row r="15" spans="2:14" x14ac:dyDescent="0.25">
      <c r="B15" s="10" t="s">
        <v>198</v>
      </c>
      <c r="C15" s="11">
        <v>2.7777777777777801E-3</v>
      </c>
      <c r="D15" s="12">
        <f t="shared" si="0"/>
        <v>1.3104728622911439E-2</v>
      </c>
      <c r="E15" s="12">
        <f t="shared" si="1"/>
        <v>3.259895140039667E-3</v>
      </c>
      <c r="F15" s="15">
        <v>0</v>
      </c>
      <c r="G15" s="12">
        <f t="shared" si="2"/>
        <v>0</v>
      </c>
      <c r="H15" s="12">
        <f t="shared" si="3"/>
        <v>0</v>
      </c>
      <c r="I15" s="11">
        <v>3.2407407407407401E-4</v>
      </c>
      <c r="J15" s="12">
        <f t="shared" si="4"/>
        <v>4.194128220491318E-3</v>
      </c>
      <c r="K15" s="12">
        <f t="shared" si="5"/>
        <v>1.0972646759150389E-3</v>
      </c>
      <c r="L15" s="13">
        <f t="shared" si="8"/>
        <v>3.1018518518518539E-3</v>
      </c>
      <c r="M15" s="12">
        <f t="shared" si="6"/>
        <v>9.6500072014979177E-3</v>
      </c>
      <c r="N15" s="14">
        <f t="shared" si="7"/>
        <v>2.2329425683838672E-3</v>
      </c>
    </row>
    <row r="16" spans="2:14" x14ac:dyDescent="0.25">
      <c r="B16" s="10" t="s">
        <v>184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2">
        <f t="shared" si="5"/>
        <v>0</v>
      </c>
      <c r="L16" s="13">
        <f t="shared" si="8"/>
        <v>0</v>
      </c>
      <c r="M16" s="12">
        <f t="shared" si="6"/>
        <v>0</v>
      </c>
      <c r="N16" s="14">
        <f t="shared" si="7"/>
        <v>0</v>
      </c>
    </row>
    <row r="17" spans="2:14" x14ac:dyDescent="0.25">
      <c r="B17" s="10" t="s">
        <v>163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2">
        <f t="shared" si="5"/>
        <v>0</v>
      </c>
      <c r="L17" s="13">
        <f t="shared" si="8"/>
        <v>0</v>
      </c>
      <c r="M17" s="12">
        <f t="shared" si="6"/>
        <v>0</v>
      </c>
      <c r="N17" s="14">
        <f t="shared" si="7"/>
        <v>0</v>
      </c>
    </row>
    <row r="18" spans="2:14" ht="15.75" thickBot="1" x14ac:dyDescent="0.3">
      <c r="B18" s="10" t="s">
        <v>13</v>
      </c>
      <c r="C18" s="11">
        <v>1.8703703703703702E-2</v>
      </c>
      <c r="D18" s="12">
        <f t="shared" si="0"/>
        <v>8.8238506060936944E-2</v>
      </c>
      <c r="E18" s="12">
        <f t="shared" si="1"/>
        <v>2.1949960609600402E-2</v>
      </c>
      <c r="F18" s="11">
        <v>1.8402777777777799E-2</v>
      </c>
      <c r="G18" s="12">
        <f t="shared" si="2"/>
        <v>0.57153127246585234</v>
      </c>
      <c r="H18" s="12">
        <f t="shared" si="3"/>
        <v>7.6145778458886024E-2</v>
      </c>
      <c r="I18" s="11">
        <v>2.2222222222222201E-3</v>
      </c>
      <c r="J18" s="12">
        <f t="shared" si="4"/>
        <v>2.87597363690833E-2</v>
      </c>
      <c r="K18" s="12">
        <f t="shared" si="5"/>
        <v>7.5241006348459758E-3</v>
      </c>
      <c r="L18" s="13">
        <f t="shared" si="8"/>
        <v>3.9328703703703727E-2</v>
      </c>
      <c r="M18" s="12">
        <f t="shared" si="6"/>
        <v>0.1223534495174997</v>
      </c>
      <c r="N18" s="14">
        <f t="shared" si="7"/>
        <v>2.8311712117046195E-2</v>
      </c>
    </row>
    <row r="19" spans="2:14" ht="16.5" thickTop="1" thickBot="1" x14ac:dyDescent="0.3">
      <c r="B19" s="31" t="s">
        <v>3</v>
      </c>
      <c r="C19" s="32">
        <f>SUM(C7:C18)</f>
        <v>0.21196759259259268</v>
      </c>
      <c r="D19" s="33">
        <f>IFERROR(SUM(D7:D18),0)</f>
        <v>1</v>
      </c>
      <c r="E19" s="33">
        <f>IFERROR(SUM(E7:E18),0)</f>
        <v>0.24875716497786021</v>
      </c>
      <c r="F19" s="32">
        <f>SUM(F7:F18)</f>
        <v>3.2199074074074088E-2</v>
      </c>
      <c r="G19" s="33">
        <f>IFERROR(SUM(G7:G18),0)</f>
        <v>1</v>
      </c>
      <c r="H19" s="33">
        <f>IFERROR(SUM(H7:H18),0)</f>
        <v>0.13323116708969859</v>
      </c>
      <c r="I19" s="32">
        <f>SUM(I7:I18)</f>
        <v>7.7268518518518403E-2</v>
      </c>
      <c r="J19" s="33">
        <f>IFERROR(SUM(J7:J18),0)</f>
        <v>1.0000000000000002</v>
      </c>
      <c r="K19" s="33">
        <f>IFERROR(SUM(K7:K18),0)</f>
        <v>0.26161924915745688</v>
      </c>
      <c r="L19" s="32">
        <f>SUM(L7:L18)</f>
        <v>0.32143518518518521</v>
      </c>
      <c r="M19" s="33">
        <f>IFERROR(SUM(M7:M18),0)</f>
        <v>0.99999999999999989</v>
      </c>
      <c r="N19" s="34">
        <f>IFERROR(SUM(N7:N18),0)</f>
        <v>0.23139283958640566</v>
      </c>
    </row>
    <row r="20" spans="2:14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7"/>
    </row>
    <row r="21" spans="2:14" x14ac:dyDescent="0.25">
      <c r="B21" s="7" t="s">
        <v>14</v>
      </c>
      <c r="C21" s="8" t="s">
        <v>58</v>
      </c>
      <c r="D21" s="16" t="s">
        <v>5</v>
      </c>
      <c r="E21" s="16" t="s">
        <v>5</v>
      </c>
      <c r="F21" s="8" t="s">
        <v>58</v>
      </c>
      <c r="G21" s="16" t="s">
        <v>5</v>
      </c>
      <c r="H21" s="16" t="s">
        <v>5</v>
      </c>
      <c r="I21" s="8" t="s">
        <v>58</v>
      </c>
      <c r="J21" s="16" t="s">
        <v>5</v>
      </c>
      <c r="K21" s="16" t="s">
        <v>5</v>
      </c>
      <c r="L21" s="16" t="s">
        <v>58</v>
      </c>
      <c r="M21" s="16" t="s">
        <v>5</v>
      </c>
      <c r="N21" s="17" t="s">
        <v>5</v>
      </c>
    </row>
    <row r="22" spans="2:14" x14ac:dyDescent="0.25">
      <c r="B22" s="18" t="s">
        <v>15</v>
      </c>
      <c r="C22" s="11">
        <v>8.1724537037036998E-2</v>
      </c>
      <c r="D22" s="19"/>
      <c r="E22" s="12">
        <f>IFERROR(C22/C$30,0)</f>
        <v>9.5908831599250247E-2</v>
      </c>
      <c r="F22" s="11">
        <v>1.6574074074074099E-2</v>
      </c>
      <c r="G22" s="19"/>
      <c r="H22" s="12">
        <f>IFERROR(F22/F$30,0)</f>
        <v>6.857909103970114E-2</v>
      </c>
      <c r="I22" s="11">
        <v>2.58449074074074E-2</v>
      </c>
      <c r="J22" s="19"/>
      <c r="K22" s="12">
        <f>IFERROR(I22/I$30,0)</f>
        <v>8.7506857904224356E-2</v>
      </c>
      <c r="L22" s="13">
        <f>SUM(C22,F22,I22)</f>
        <v>0.1241435185185185</v>
      </c>
      <c r="M22" s="19"/>
      <c r="N22" s="14">
        <f>IFERROR(L22/L$30,0)</f>
        <v>8.9367693986885599E-2</v>
      </c>
    </row>
    <row r="23" spans="2:14" x14ac:dyDescent="0.25">
      <c r="B23" s="18" t="s">
        <v>16</v>
      </c>
      <c r="C23" s="11">
        <v>5.9143518518518503E-3</v>
      </c>
      <c r="D23" s="19"/>
      <c r="E23" s="12">
        <f t="shared" ref="E23:E27" si="9">IFERROR(C23/C$30,0)</f>
        <v>6.9408600690011165E-3</v>
      </c>
      <c r="F23" s="11">
        <v>0</v>
      </c>
      <c r="G23" s="19"/>
      <c r="H23" s="12">
        <f t="shared" ref="H23:H27" si="10">IFERROR(F23/F$30,0)</f>
        <v>0</v>
      </c>
      <c r="I23" s="11">
        <v>9.2592592592592602E-5</v>
      </c>
      <c r="J23" s="19"/>
      <c r="K23" s="12">
        <f t="shared" ref="K23:K27" si="11">IFERROR(I23/I$30,0)</f>
        <v>3.1350419311858263E-4</v>
      </c>
      <c r="L23" s="13">
        <f t="shared" ref="L23:L27" si="12">SUM(C23,F23,I23)</f>
        <v>6.0069444444444432E-3</v>
      </c>
      <c r="M23" s="19"/>
      <c r="N23" s="14">
        <f t="shared" ref="N23:N27" si="13">IFERROR(L23/L$30,0)</f>
        <v>4.3242432574299482E-3</v>
      </c>
    </row>
    <row r="24" spans="2:14" x14ac:dyDescent="0.25">
      <c r="B24" s="18" t="s">
        <v>17</v>
      </c>
      <c r="C24" s="11">
        <v>6.1226851851851902E-3</v>
      </c>
      <c r="D24" s="19"/>
      <c r="E24" s="12">
        <f t="shared" si="9"/>
        <v>7.1853522045040993E-3</v>
      </c>
      <c r="F24" s="11">
        <v>7.0601851851851804E-4</v>
      </c>
      <c r="G24" s="19"/>
      <c r="H24" s="12">
        <f t="shared" si="10"/>
        <v>2.9213160289258103E-3</v>
      </c>
      <c r="I24" s="11">
        <v>2.1296296296296302E-3</v>
      </c>
      <c r="J24" s="19"/>
      <c r="K24" s="12">
        <f t="shared" si="11"/>
        <v>7.2105964417274026E-3</v>
      </c>
      <c r="L24" s="13">
        <f t="shared" si="12"/>
        <v>8.958333333333339E-3</v>
      </c>
      <c r="M24" s="19"/>
      <c r="N24" s="14">
        <f t="shared" si="13"/>
        <v>6.4488714474966909E-3</v>
      </c>
    </row>
    <row r="25" spans="2:14" x14ac:dyDescent="0.25">
      <c r="B25" s="18" t="s">
        <v>18</v>
      </c>
      <c r="C25" s="11">
        <v>0.17475694444444401</v>
      </c>
      <c r="D25" s="19"/>
      <c r="E25" s="12">
        <f t="shared" si="9"/>
        <v>0.20508815299774485</v>
      </c>
      <c r="F25" s="11">
        <v>4.1828703703703701E-2</v>
      </c>
      <c r="G25" s="19"/>
      <c r="H25" s="12">
        <f t="shared" si="10"/>
        <v>0.17307600210717844</v>
      </c>
      <c r="I25" s="11">
        <v>6.8553240740740706E-2</v>
      </c>
      <c r="J25" s="19"/>
      <c r="K25" s="12">
        <f t="shared" si="11"/>
        <v>0.23211066698017049</v>
      </c>
      <c r="L25" s="13">
        <f t="shared" si="12"/>
        <v>0.28513888888888839</v>
      </c>
      <c r="M25" s="19"/>
      <c r="N25" s="14">
        <f t="shared" si="13"/>
        <v>0.205264078786212</v>
      </c>
    </row>
    <row r="26" spans="2:14" x14ac:dyDescent="0.25">
      <c r="B26" s="18" t="s">
        <v>19</v>
      </c>
      <c r="C26" s="11">
        <v>0.36189814814814802</v>
      </c>
      <c r="D26" s="19"/>
      <c r="E26" s="12">
        <f t="shared" si="9"/>
        <v>0.42471000516150076</v>
      </c>
      <c r="F26" s="11">
        <v>0.149305555555556</v>
      </c>
      <c r="G26" s="19"/>
      <c r="H26" s="12">
        <f t="shared" si="10"/>
        <v>0.61778650447775563</v>
      </c>
      <c r="I26" s="11">
        <v>0.114456018518519</v>
      </c>
      <c r="J26" s="19"/>
      <c r="K26" s="12">
        <f t="shared" si="11"/>
        <v>0.38753037071870955</v>
      </c>
      <c r="L26" s="13">
        <f t="shared" si="12"/>
        <v>0.6256597222222231</v>
      </c>
      <c r="M26" s="19"/>
      <c r="N26" s="14">
        <f t="shared" si="13"/>
        <v>0.45039618066838355</v>
      </c>
    </row>
    <row r="27" spans="2:14" ht="15.75" thickBot="1" x14ac:dyDescent="0.3">
      <c r="B27" s="23" t="s">
        <v>20</v>
      </c>
      <c r="C27" s="20">
        <v>9.7222222222222206E-3</v>
      </c>
      <c r="D27" s="24"/>
      <c r="E27" s="21">
        <f t="shared" si="9"/>
        <v>1.1409632990138823E-2</v>
      </c>
      <c r="F27" s="20">
        <v>1.0648148148148101E-3</v>
      </c>
      <c r="G27" s="24"/>
      <c r="H27" s="21">
        <f t="shared" si="10"/>
        <v>4.4059192567405502E-3</v>
      </c>
      <c r="I27" s="20">
        <v>7.0023148148148102E-3</v>
      </c>
      <c r="J27" s="24"/>
      <c r="K27" s="21">
        <f t="shared" si="11"/>
        <v>2.3708754604592795E-2</v>
      </c>
      <c r="L27" s="13">
        <f t="shared" si="12"/>
        <v>1.7789351851851841E-2</v>
      </c>
      <c r="M27" s="24"/>
      <c r="N27" s="22">
        <f t="shared" si="13"/>
        <v>1.2806092267186564E-2</v>
      </c>
    </row>
    <row r="28" spans="2:14" ht="16.5" thickTop="1" thickBot="1" x14ac:dyDescent="0.3">
      <c r="B28" s="31" t="s">
        <v>3</v>
      </c>
      <c r="C28" s="32">
        <f>SUM(C22:C27)</f>
        <v>0.64013888888888826</v>
      </c>
      <c r="D28" s="33"/>
      <c r="E28" s="33">
        <f>IFERROR(SUM(E22:E27),0)</f>
        <v>0.75124283502213995</v>
      </c>
      <c r="F28" s="32">
        <f>SUM(F22:F27)</f>
        <v>0.2094791666666671</v>
      </c>
      <c r="G28" s="33"/>
      <c r="H28" s="33">
        <f>IFERROR(SUM(H22:H27),0)</f>
        <v>0.86676883291030149</v>
      </c>
      <c r="I28" s="32">
        <f>SUM(I22:I27)</f>
        <v>0.21807870370370414</v>
      </c>
      <c r="J28" s="33"/>
      <c r="K28" s="33">
        <f>IFERROR(SUM(K22:K27),0)</f>
        <v>0.73838075084254318</v>
      </c>
      <c r="L28" s="32">
        <f>SUM(L22:L27)</f>
        <v>1.0676967592592597</v>
      </c>
      <c r="M28" s="33"/>
      <c r="N28" s="34">
        <f>IFERROR(SUM(N22:N27),0)</f>
        <v>0.76860716041359434</v>
      </c>
    </row>
    <row r="29" spans="2:14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30"/>
    </row>
    <row r="30" spans="2:14" ht="16.5" thickTop="1" thickBot="1" x14ac:dyDescent="0.3">
      <c r="B30" s="31" t="s">
        <v>6</v>
      </c>
      <c r="C30" s="32">
        <f>SUM(C19,C28)</f>
        <v>0.85210648148148094</v>
      </c>
      <c r="D30" s="35"/>
      <c r="E30" s="36">
        <f>IFERROR(SUM(E19,E28),0)</f>
        <v>1.0000000000000002</v>
      </c>
      <c r="F30" s="32">
        <f>SUM(F19,F28)</f>
        <v>0.24167824074074118</v>
      </c>
      <c r="G30" s="35"/>
      <c r="H30" s="36">
        <f>IFERROR(SUM(H19,H28),0)</f>
        <v>1</v>
      </c>
      <c r="I30" s="32">
        <f>SUM(I19,I28)</f>
        <v>0.29534722222222254</v>
      </c>
      <c r="J30" s="35"/>
      <c r="K30" s="36">
        <f>IFERROR(SUM(K19,K28),0)</f>
        <v>1</v>
      </c>
      <c r="L30" s="37">
        <f>SUM(L19,L28)</f>
        <v>1.3891319444444448</v>
      </c>
      <c r="M30" s="35"/>
      <c r="N30" s="38">
        <f>IFERROR(SUM(N19,N28),0)</f>
        <v>1</v>
      </c>
    </row>
    <row r="31" spans="2:14" ht="66" customHeight="1" thickTop="1" thickBot="1" x14ac:dyDescent="0.3">
      <c r="B31" s="179" t="s">
        <v>158</v>
      </c>
      <c r="C31" s="180"/>
      <c r="D31" s="180"/>
      <c r="E31" s="180"/>
      <c r="F31" s="180"/>
      <c r="G31" s="180"/>
      <c r="H31" s="180"/>
      <c r="I31" s="180"/>
      <c r="J31" s="180"/>
      <c r="K31" s="180"/>
      <c r="L31" s="180"/>
      <c r="M31" s="180"/>
      <c r="N31" s="181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colBreaks count="1" manualBreakCount="1">
    <brk id="14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0"/>
  <dimension ref="B2:N31"/>
  <sheetViews>
    <sheetView showGridLines="0" showZeros="0" view="pageBreakPreview" zoomScale="110" zoomScaleNormal="80" zoomScaleSheetLayoutView="110" workbookViewId="0">
      <selection activeCell="C23" sqref="C23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42578125" style="4" customWidth="1"/>
    <col min="7" max="7" width="10.42578125" style="1" customWidth="1"/>
    <col min="8" max="8" width="10.42578125" style="4" customWidth="1"/>
    <col min="9" max="11" width="10.42578125" style="1" customWidth="1"/>
    <col min="12" max="16384" width="8.85546875" style="1"/>
  </cols>
  <sheetData>
    <row r="2" spans="2:11" ht="15.75" thickBot="1" x14ac:dyDescent="0.3"/>
    <row r="3" spans="2:11" x14ac:dyDescent="0.25">
      <c r="B3" s="182" t="s">
        <v>52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1" ht="15.75" thickBot="1" x14ac:dyDescent="0.3">
      <c r="B4" s="185" t="s">
        <v>201</v>
      </c>
      <c r="C4" s="186"/>
      <c r="D4" s="186"/>
      <c r="E4" s="186"/>
      <c r="F4" s="186"/>
      <c r="G4" s="186"/>
      <c r="H4" s="186"/>
      <c r="I4" s="186"/>
      <c r="J4" s="186"/>
      <c r="K4" s="187"/>
    </row>
    <row r="5" spans="2:11" x14ac:dyDescent="0.25">
      <c r="B5" s="39"/>
      <c r="C5" s="188" t="s">
        <v>25</v>
      </c>
      <c r="D5" s="188"/>
      <c r="E5" s="188"/>
      <c r="F5" s="188" t="s">
        <v>26</v>
      </c>
      <c r="G5" s="188"/>
      <c r="H5" s="188"/>
      <c r="I5" s="188" t="s">
        <v>27</v>
      </c>
      <c r="J5" s="188"/>
      <c r="K5" s="189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1.63194444444444E-3</v>
      </c>
      <c r="D7" s="12">
        <f t="shared" ref="D7:D18" si="0">IFERROR(C7/C$19,0)</f>
        <v>0.34900990099009849</v>
      </c>
      <c r="E7" s="12">
        <f t="shared" ref="E7:E18" si="1">IFERROR(C7/C$30,0)</f>
        <v>1.8072289156626453E-2</v>
      </c>
      <c r="F7" s="11">
        <v>0</v>
      </c>
      <c r="G7" s="12">
        <f t="shared" ref="G7:G18" si="2">IFERROR(F7/F$19,0)</f>
        <v>0</v>
      </c>
      <c r="H7" s="12">
        <f t="shared" ref="H7:H18" si="3">IFERROR(F7/F$30,0)</f>
        <v>0</v>
      </c>
      <c r="I7" s="11">
        <v>1.63194444444444E-3</v>
      </c>
      <c r="J7" s="12">
        <f t="shared" ref="J7:J18" si="4">IFERROR(I7/I$19,0)</f>
        <v>0.34900990099009849</v>
      </c>
      <c r="K7" s="14">
        <f t="shared" ref="K7:K18" si="5">IFERROR(I7/I$30,0)</f>
        <v>1.7836812144212483E-2</v>
      </c>
    </row>
    <row r="8" spans="2:11" x14ac:dyDescent="0.25">
      <c r="B8" s="145" t="s">
        <v>100</v>
      </c>
      <c r="C8" s="11">
        <v>6.4814814814814802E-4</v>
      </c>
      <c r="D8" s="12">
        <f t="shared" si="0"/>
        <v>0.13861386138613876</v>
      </c>
      <c r="E8" s="12">
        <f t="shared" si="1"/>
        <v>7.1776467572417296E-3</v>
      </c>
      <c r="F8" s="11">
        <v>0</v>
      </c>
      <c r="G8" s="12">
        <f t="shared" si="2"/>
        <v>0</v>
      </c>
      <c r="H8" s="12">
        <f t="shared" si="3"/>
        <v>0</v>
      </c>
      <c r="I8" s="11">
        <v>6.4814814814814802E-4</v>
      </c>
      <c r="J8" s="12">
        <f t="shared" si="4"/>
        <v>0.13861386138613876</v>
      </c>
      <c r="K8" s="14">
        <f t="shared" si="5"/>
        <v>7.0841239721695154E-3</v>
      </c>
    </row>
    <row r="9" spans="2:11" x14ac:dyDescent="0.25">
      <c r="B9" s="10" t="s">
        <v>51</v>
      </c>
      <c r="C9" s="11">
        <v>1.4236111111111101E-3</v>
      </c>
      <c r="D9" s="12">
        <f t="shared" si="0"/>
        <v>0.30445544554455461</v>
      </c>
      <c r="E9" s="12">
        <f t="shared" si="1"/>
        <v>1.5765188413227361E-2</v>
      </c>
      <c r="F9" s="11">
        <v>0</v>
      </c>
      <c r="G9" s="12">
        <f t="shared" si="2"/>
        <v>0</v>
      </c>
      <c r="H9" s="12">
        <f t="shared" si="3"/>
        <v>0</v>
      </c>
      <c r="I9" s="11">
        <v>1.4236111111111101E-3</v>
      </c>
      <c r="J9" s="12">
        <f t="shared" si="4"/>
        <v>0.30445544554455461</v>
      </c>
      <c r="K9" s="14">
        <f t="shared" si="5"/>
        <v>1.5559772296015177E-2</v>
      </c>
    </row>
    <row r="10" spans="2:11" x14ac:dyDescent="0.25">
      <c r="B10" s="10" t="s">
        <v>11</v>
      </c>
      <c r="C10" s="11">
        <v>4.9768518518518499E-4</v>
      </c>
      <c r="D10" s="12">
        <f t="shared" si="0"/>
        <v>0.10643564356435653</v>
      </c>
      <c r="E10" s="12">
        <f t="shared" si="1"/>
        <v>5.51140733145347E-3</v>
      </c>
      <c r="F10" s="11">
        <v>0</v>
      </c>
      <c r="G10" s="12">
        <f t="shared" si="2"/>
        <v>0</v>
      </c>
      <c r="H10" s="12">
        <f t="shared" si="3"/>
        <v>0</v>
      </c>
      <c r="I10" s="11">
        <v>4.9768518518518499E-4</v>
      </c>
      <c r="J10" s="12">
        <f t="shared" si="4"/>
        <v>0.10643564356435653</v>
      </c>
      <c r="K10" s="14">
        <f t="shared" si="5"/>
        <v>5.439595192915877E-3</v>
      </c>
    </row>
    <row r="11" spans="2:11" x14ac:dyDescent="0.25">
      <c r="B11" s="10" t="s">
        <v>12</v>
      </c>
      <c r="C11" s="11">
        <v>0</v>
      </c>
      <c r="D11" s="12">
        <f t="shared" si="0"/>
        <v>0</v>
      </c>
      <c r="E11" s="12">
        <f t="shared" si="1"/>
        <v>0</v>
      </c>
      <c r="F11" s="11">
        <v>0</v>
      </c>
      <c r="G11" s="12">
        <f t="shared" si="2"/>
        <v>0</v>
      </c>
      <c r="H11" s="12">
        <f t="shared" si="3"/>
        <v>0</v>
      </c>
      <c r="I11" s="11">
        <v>0</v>
      </c>
      <c r="J11" s="12">
        <f t="shared" si="4"/>
        <v>0</v>
      </c>
      <c r="K11" s="14">
        <f t="shared" si="5"/>
        <v>0</v>
      </c>
    </row>
    <row r="12" spans="2:11" x14ac:dyDescent="0.25">
      <c r="B12" s="10" t="s">
        <v>162</v>
      </c>
      <c r="C12" s="11">
        <v>0</v>
      </c>
      <c r="D12" s="12">
        <f t="shared" si="0"/>
        <v>0</v>
      </c>
      <c r="E12" s="12">
        <f t="shared" si="1"/>
        <v>0</v>
      </c>
      <c r="F12" s="11">
        <v>0</v>
      </c>
      <c r="G12" s="12">
        <f t="shared" si="2"/>
        <v>0</v>
      </c>
      <c r="H12" s="12">
        <f t="shared" si="3"/>
        <v>0</v>
      </c>
      <c r="I12" s="11">
        <v>0</v>
      </c>
      <c r="J12" s="12">
        <f t="shared" si="4"/>
        <v>0</v>
      </c>
      <c r="K12" s="14">
        <f t="shared" si="5"/>
        <v>0</v>
      </c>
    </row>
    <row r="13" spans="2:11" x14ac:dyDescent="0.25">
      <c r="B13" s="10" t="s">
        <v>106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x14ac:dyDescent="0.25">
      <c r="B14" s="10" t="s">
        <v>107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x14ac:dyDescent="0.25">
      <c r="B15" s="10" t="s">
        <v>198</v>
      </c>
      <c r="C15" s="11">
        <v>1.15740740740741E-4</v>
      </c>
      <c r="D15" s="12">
        <f t="shared" si="0"/>
        <v>2.475247524752484E-2</v>
      </c>
      <c r="E15" s="12">
        <f t="shared" si="1"/>
        <v>1.2817226352217406E-3</v>
      </c>
      <c r="F15" s="11">
        <v>0</v>
      </c>
      <c r="G15" s="12">
        <f t="shared" si="2"/>
        <v>0</v>
      </c>
      <c r="H15" s="12">
        <f t="shared" si="3"/>
        <v>0</v>
      </c>
      <c r="I15" s="11">
        <v>1.15740740740741E-4</v>
      </c>
      <c r="J15" s="12">
        <f t="shared" si="4"/>
        <v>2.475247524752484E-2</v>
      </c>
      <c r="K15" s="14">
        <f t="shared" si="5"/>
        <v>1.2650221378874165E-3</v>
      </c>
    </row>
    <row r="16" spans="2:11" x14ac:dyDescent="0.25">
      <c r="B16" s="10" t="s">
        <v>184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4" x14ac:dyDescent="0.25">
      <c r="B17" s="10" t="s">
        <v>163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4" ht="15.75" thickBot="1" x14ac:dyDescent="0.3">
      <c r="B18" s="10" t="s">
        <v>13</v>
      </c>
      <c r="C18" s="11">
        <v>3.5879629629629602E-4</v>
      </c>
      <c r="D18" s="12">
        <f t="shared" si="0"/>
        <v>7.6732673267326773E-2</v>
      </c>
      <c r="E18" s="12">
        <f t="shared" si="1"/>
        <v>3.9733401691873834E-3</v>
      </c>
      <c r="F18" s="11">
        <v>0</v>
      </c>
      <c r="G18" s="12">
        <f t="shared" si="2"/>
        <v>0</v>
      </c>
      <c r="H18" s="12">
        <f t="shared" si="3"/>
        <v>0</v>
      </c>
      <c r="I18" s="11">
        <v>3.5879629629629602E-4</v>
      </c>
      <c r="J18" s="12">
        <f t="shared" si="4"/>
        <v>7.6732673267326773E-2</v>
      </c>
      <c r="K18" s="14">
        <f t="shared" si="5"/>
        <v>3.9215686274509795E-3</v>
      </c>
    </row>
    <row r="19" spans="2:14" ht="16.5" thickTop="1" thickBot="1" x14ac:dyDescent="0.3">
      <c r="B19" s="31" t="s">
        <v>3</v>
      </c>
      <c r="C19" s="32">
        <f>SUM(C7:C18)</f>
        <v>4.6759259259259202E-3</v>
      </c>
      <c r="D19" s="33">
        <f>IFERROR(SUM(D7:D18),0)</f>
        <v>1</v>
      </c>
      <c r="E19" s="33">
        <f>IFERROR(SUM(E7:E18),0)</f>
        <v>5.1781594462958144E-2</v>
      </c>
      <c r="F19" s="32">
        <f>SUM(F7:F18)</f>
        <v>0</v>
      </c>
      <c r="G19" s="33">
        <f>IFERROR(SUM(G7:G18),0)</f>
        <v>0</v>
      </c>
      <c r="H19" s="33">
        <f>IFERROR(SUM(H7:H18),0)</f>
        <v>0</v>
      </c>
      <c r="I19" s="32">
        <f>SUM(I7:I18)</f>
        <v>4.6759259259259202E-3</v>
      </c>
      <c r="J19" s="33">
        <f>IFERROR(SUM(J7:J18),0)</f>
        <v>1</v>
      </c>
      <c r="K19" s="34">
        <f>IFERROR(SUM(K7:K18),0)</f>
        <v>5.1106894370651447E-2</v>
      </c>
    </row>
    <row r="20" spans="2:14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4" x14ac:dyDescent="0.25">
      <c r="B21" s="7" t="s">
        <v>14</v>
      </c>
      <c r="C21" s="8" t="s">
        <v>58</v>
      </c>
      <c r="D21" s="16" t="s">
        <v>5</v>
      </c>
      <c r="E21" s="16" t="s">
        <v>5</v>
      </c>
      <c r="F21" s="8" t="s">
        <v>58</v>
      </c>
      <c r="G21" s="16" t="s">
        <v>5</v>
      </c>
      <c r="H21" s="16" t="s">
        <v>5</v>
      </c>
      <c r="I21" s="8" t="s">
        <v>58</v>
      </c>
      <c r="J21" s="16" t="s">
        <v>5</v>
      </c>
      <c r="K21" s="17" t="s">
        <v>5</v>
      </c>
    </row>
    <row r="22" spans="2:14" x14ac:dyDescent="0.25">
      <c r="B22" s="18" t="s">
        <v>15</v>
      </c>
      <c r="C22" s="11">
        <v>2.5578703703703701E-3</v>
      </c>
      <c r="D22" s="19"/>
      <c r="E22" s="12">
        <f>IFERROR(C22/C$30,0)</f>
        <v>2.8326070238400398E-2</v>
      </c>
      <c r="F22" s="11">
        <v>5.78703703703704E-4</v>
      </c>
      <c r="G22" s="19"/>
      <c r="H22" s="12">
        <f>IFERROR(F22/F$30,0)</f>
        <v>0.48543689320388361</v>
      </c>
      <c r="I22" s="11">
        <v>3.1365740740740698E-3</v>
      </c>
      <c r="J22" s="19"/>
      <c r="K22" s="14">
        <f>IFERROR(I22/I$30,0)</f>
        <v>3.4282099936748862E-2</v>
      </c>
    </row>
    <row r="23" spans="2:14" x14ac:dyDescent="0.25">
      <c r="B23" s="18" t="s">
        <v>16</v>
      </c>
      <c r="C23" s="11">
        <v>1.2731481481481499E-4</v>
      </c>
      <c r="D23" s="19"/>
      <c r="E23" s="12">
        <f t="shared" ref="E23:E27" si="6">IFERROR(C23/C$30,0)</f>
        <v>1.4098948987439134E-3</v>
      </c>
      <c r="F23" s="11">
        <v>0</v>
      </c>
      <c r="G23" s="19"/>
      <c r="H23" s="12">
        <f t="shared" ref="H23:H27" si="7">IFERROR(F23/F$30,0)</f>
        <v>0</v>
      </c>
      <c r="I23" s="11">
        <v>1.2731481481481499E-4</v>
      </c>
      <c r="J23" s="19"/>
      <c r="K23" s="14">
        <f t="shared" ref="K23:K27" si="8">IFERROR(I23/I$30,0)</f>
        <v>1.391524351676157E-3</v>
      </c>
    </row>
    <row r="24" spans="2:14" x14ac:dyDescent="0.25">
      <c r="B24" s="18" t="s">
        <v>17</v>
      </c>
      <c r="C24" s="11">
        <v>0</v>
      </c>
      <c r="D24" s="19"/>
      <c r="E24" s="12">
        <f t="shared" si="6"/>
        <v>0</v>
      </c>
      <c r="F24" s="11">
        <v>0</v>
      </c>
      <c r="G24" s="19"/>
      <c r="H24" s="12">
        <f t="shared" si="7"/>
        <v>0</v>
      </c>
      <c r="I24" s="11">
        <v>0</v>
      </c>
      <c r="J24" s="19"/>
      <c r="K24" s="14">
        <f t="shared" si="8"/>
        <v>0</v>
      </c>
    </row>
    <row r="25" spans="2:14" x14ac:dyDescent="0.25">
      <c r="B25" s="18" t="s">
        <v>18</v>
      </c>
      <c r="C25" s="11">
        <v>5.3819444444444401E-3</v>
      </c>
      <c r="D25" s="19"/>
      <c r="E25" s="12">
        <f t="shared" si="6"/>
        <v>5.9600102537810749E-2</v>
      </c>
      <c r="F25" s="11">
        <v>2.4305555555555601E-4</v>
      </c>
      <c r="G25" s="19"/>
      <c r="H25" s="12">
        <f t="shared" si="7"/>
        <v>0.20388349514563139</v>
      </c>
      <c r="I25" s="11">
        <v>5.6249999999999998E-3</v>
      </c>
      <c r="J25" s="19"/>
      <c r="K25" s="14">
        <f t="shared" si="8"/>
        <v>6.1480075901328306E-2</v>
      </c>
    </row>
    <row r="26" spans="2:14" s="2" customFormat="1" x14ac:dyDescent="0.25">
      <c r="B26" s="18" t="s">
        <v>19</v>
      </c>
      <c r="C26" s="11">
        <v>7.7291666666666703E-2</v>
      </c>
      <c r="D26" s="19"/>
      <c r="E26" s="12">
        <f t="shared" si="6"/>
        <v>0.85593437580107679</v>
      </c>
      <c r="F26" s="11">
        <v>3.7037037037037003E-4</v>
      </c>
      <c r="G26" s="19"/>
      <c r="H26" s="12">
        <f t="shared" si="7"/>
        <v>0.31067961165048508</v>
      </c>
      <c r="I26" s="11">
        <v>7.7662037037037002E-2</v>
      </c>
      <c r="J26" s="19"/>
      <c r="K26" s="14">
        <f t="shared" si="8"/>
        <v>0.84882985452245419</v>
      </c>
      <c r="L26" s="1"/>
      <c r="M26" s="1"/>
      <c r="N26" s="1"/>
    </row>
    <row r="27" spans="2:14" ht="15.75" thickBot="1" x14ac:dyDescent="0.3">
      <c r="B27" s="23" t="s">
        <v>20</v>
      </c>
      <c r="C27" s="20">
        <v>2.6620370370370399E-4</v>
      </c>
      <c r="D27" s="24"/>
      <c r="E27" s="21">
        <f t="shared" si="6"/>
        <v>2.9479620610099997E-3</v>
      </c>
      <c r="F27" s="20">
        <v>0</v>
      </c>
      <c r="G27" s="24"/>
      <c r="H27" s="21">
        <f t="shared" si="7"/>
        <v>0</v>
      </c>
      <c r="I27" s="20">
        <v>2.6620370370370399E-4</v>
      </c>
      <c r="J27" s="24"/>
      <c r="K27" s="22">
        <f t="shared" si="8"/>
        <v>2.9095509171410544E-3</v>
      </c>
    </row>
    <row r="28" spans="2:14" s="3" customFormat="1" ht="16.5" thickTop="1" thickBot="1" x14ac:dyDescent="0.3">
      <c r="B28" s="31" t="s">
        <v>3</v>
      </c>
      <c r="C28" s="32">
        <f>SUM(C22:C27)</f>
        <v>8.5625000000000034E-2</v>
      </c>
      <c r="D28" s="33"/>
      <c r="E28" s="33">
        <f>IFERROR(SUM(E22:E27),0)</f>
        <v>0.94821840553704184</v>
      </c>
      <c r="F28" s="32">
        <f>SUM(F22:F27)</f>
        <v>1.19212962962963E-3</v>
      </c>
      <c r="G28" s="33"/>
      <c r="H28" s="33">
        <f>IFERROR(SUM(H22:H27),0)</f>
        <v>1</v>
      </c>
      <c r="I28" s="32">
        <f>SUM(I22:I27)</f>
        <v>8.6817129629629591E-2</v>
      </c>
      <c r="J28" s="33"/>
      <c r="K28" s="34">
        <f>IFERROR(SUM(K22:K27),0)</f>
        <v>0.94889310562934859</v>
      </c>
      <c r="L28" s="1"/>
      <c r="M28" s="1"/>
      <c r="N28" s="1"/>
    </row>
    <row r="29" spans="2:14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4" ht="16.5" thickTop="1" thickBot="1" x14ac:dyDescent="0.3">
      <c r="B30" s="31" t="s">
        <v>6</v>
      </c>
      <c r="C30" s="32">
        <f>SUM(C19,C28)</f>
        <v>9.0300925925925951E-2</v>
      </c>
      <c r="D30" s="35"/>
      <c r="E30" s="36">
        <f>IFERROR(SUM(E19,E28),0)</f>
        <v>1</v>
      </c>
      <c r="F30" s="32">
        <f>SUM(F19,F28)</f>
        <v>1.19212962962963E-3</v>
      </c>
      <c r="G30" s="35"/>
      <c r="H30" s="36">
        <f>IFERROR(SUM(H19,H28),0)</f>
        <v>1</v>
      </c>
      <c r="I30" s="32">
        <f>SUM(I19,I28)</f>
        <v>9.1493055555555508E-2</v>
      </c>
      <c r="J30" s="35"/>
      <c r="K30" s="38">
        <f>IFERROR(SUM(K19,K28),0)</f>
        <v>1</v>
      </c>
    </row>
    <row r="31" spans="2:14" ht="66" customHeight="1" thickTop="1" thickBot="1" x14ac:dyDescent="0.3">
      <c r="B31" s="179" t="s">
        <v>156</v>
      </c>
      <c r="C31" s="180"/>
      <c r="D31" s="180"/>
      <c r="E31" s="180"/>
      <c r="F31" s="180"/>
      <c r="G31" s="180"/>
      <c r="H31" s="180"/>
      <c r="I31" s="180"/>
      <c r="J31" s="180"/>
      <c r="K31" s="181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1"/>
  <dimension ref="B1:K66"/>
  <sheetViews>
    <sheetView showGridLines="0" showZeros="0" view="pageBreakPreview" zoomScale="110" zoomScaleNormal="90" zoomScaleSheetLayoutView="110" workbookViewId="0">
      <selection activeCell="C23" sqref="C23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42578125" style="4" customWidth="1"/>
    <col min="7" max="7" width="10.42578125" style="1" customWidth="1"/>
    <col min="8" max="8" width="10.42578125" style="4" customWidth="1"/>
    <col min="9" max="11" width="10.42578125" style="1" customWidth="1"/>
    <col min="12" max="16384" width="8.85546875" style="1"/>
  </cols>
  <sheetData>
    <row r="1" spans="2:11" s="5" customFormat="1" x14ac:dyDescent="0.25">
      <c r="C1" s="6"/>
      <c r="D1" s="6"/>
      <c r="E1" s="6"/>
      <c r="F1" s="6"/>
      <c r="H1" s="6"/>
    </row>
    <row r="2" spans="2:11" s="5" customFormat="1" ht="15.75" thickBot="1" x14ac:dyDescent="0.3">
      <c r="C2" s="6"/>
      <c r="D2" s="6"/>
      <c r="E2" s="6"/>
      <c r="F2" s="6"/>
      <c r="H2" s="6"/>
    </row>
    <row r="3" spans="2:11" s="5" customFormat="1" x14ac:dyDescent="0.25">
      <c r="B3" s="182" t="s">
        <v>53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1" s="5" customFormat="1" ht="15.75" thickBot="1" x14ac:dyDescent="0.3">
      <c r="B4" s="185" t="s">
        <v>201</v>
      </c>
      <c r="C4" s="186"/>
      <c r="D4" s="186"/>
      <c r="E4" s="186"/>
      <c r="F4" s="186"/>
      <c r="G4" s="186"/>
      <c r="H4" s="186"/>
      <c r="I4" s="186"/>
      <c r="J4" s="186"/>
      <c r="K4" s="187"/>
    </row>
    <row r="5" spans="2:11" s="5" customFormat="1" x14ac:dyDescent="0.25">
      <c r="B5" s="39"/>
      <c r="C5" s="188" t="s">
        <v>25</v>
      </c>
      <c r="D5" s="188"/>
      <c r="E5" s="188"/>
      <c r="F5" s="188" t="s">
        <v>26</v>
      </c>
      <c r="G5" s="188"/>
      <c r="H5" s="188"/>
      <c r="I5" s="188" t="s">
        <v>27</v>
      </c>
      <c r="J5" s="188"/>
      <c r="K5" s="189"/>
    </row>
    <row r="6" spans="2:11" s="5" customFormat="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 x14ac:dyDescent="0.25">
      <c r="B7" s="10" t="s">
        <v>37</v>
      </c>
      <c r="C7" s="11">
        <v>1.03009259259259E-3</v>
      </c>
      <c r="D7" s="12">
        <f t="shared" ref="D7:D18" si="0">IFERROR(C7/C$19,0)</f>
        <v>0.13107511045655346</v>
      </c>
      <c r="E7" s="12">
        <f t="shared" ref="E7:E18" si="1">IFERROR(C7/C$30,0)</f>
        <v>1.504140611796516E-2</v>
      </c>
      <c r="F7" s="11">
        <v>2.0833333333333299E-4</v>
      </c>
      <c r="G7" s="12">
        <f t="shared" ref="G7:G18" si="2">IFERROR(F7/F$19,0)</f>
        <v>3.9823008849557459E-2</v>
      </c>
      <c r="H7" s="12">
        <f t="shared" ref="H7:H18" si="3">IFERROR(F7/F$30,0)</f>
        <v>1.734104046242772E-2</v>
      </c>
      <c r="I7" s="11">
        <v>1.2384259259259299E-3</v>
      </c>
      <c r="J7" s="12">
        <f t="shared" ref="J7:J18" si="4">IFERROR(I7/I$19,0)</f>
        <v>9.4606542882405192E-2</v>
      </c>
      <c r="K7" s="14">
        <f t="shared" ref="K7:K18" si="5">IFERROR(I7/I$30,0)</f>
        <v>1.538461538461542E-2</v>
      </c>
    </row>
    <row r="8" spans="2:11" s="5" customFormat="1" x14ac:dyDescent="0.25">
      <c r="B8" s="145" t="s">
        <v>100</v>
      </c>
      <c r="C8" s="11">
        <v>1.86342592592593E-3</v>
      </c>
      <c r="D8" s="12">
        <f t="shared" si="0"/>
        <v>0.23711340206185624</v>
      </c>
      <c r="E8" s="12">
        <f t="shared" si="1"/>
        <v>2.720973466283598E-2</v>
      </c>
      <c r="F8" s="11">
        <v>2.38425925925926E-3</v>
      </c>
      <c r="G8" s="12">
        <f t="shared" si="2"/>
        <v>0.45575221238938074</v>
      </c>
      <c r="H8" s="12">
        <f t="shared" si="3"/>
        <v>0.19845857418111765</v>
      </c>
      <c r="I8" s="11">
        <v>4.2476851851851903E-3</v>
      </c>
      <c r="J8" s="12">
        <f t="shared" si="4"/>
        <v>0.32449160035366953</v>
      </c>
      <c r="K8" s="14">
        <f t="shared" si="5"/>
        <v>5.2767792954708861E-2</v>
      </c>
    </row>
    <row r="9" spans="2:11" s="5" customFormat="1" x14ac:dyDescent="0.25">
      <c r="B9" s="10" t="s">
        <v>51</v>
      </c>
      <c r="C9" s="11">
        <v>3.2754629629629601E-3</v>
      </c>
      <c r="D9" s="12">
        <f t="shared" si="0"/>
        <v>0.41678939617083921</v>
      </c>
      <c r="E9" s="12">
        <f t="shared" si="1"/>
        <v>4.7828291363866821E-2</v>
      </c>
      <c r="F9" s="11">
        <v>4.7453703703703698E-4</v>
      </c>
      <c r="G9" s="12">
        <f t="shared" si="2"/>
        <v>9.0707964601769914E-2</v>
      </c>
      <c r="H9" s="12">
        <f t="shared" si="3"/>
        <v>3.9499036608863204E-2</v>
      </c>
      <c r="I9" s="11">
        <v>3.7499999999999999E-3</v>
      </c>
      <c r="J9" s="12">
        <f t="shared" si="4"/>
        <v>0.28647214854111386</v>
      </c>
      <c r="K9" s="14">
        <f t="shared" si="5"/>
        <v>4.6585190510424111E-2</v>
      </c>
    </row>
    <row r="10" spans="2:11" s="5" customFormat="1" x14ac:dyDescent="0.25">
      <c r="B10" s="10" t="s">
        <v>11</v>
      </c>
      <c r="C10" s="11">
        <v>8.3333333333333295E-4</v>
      </c>
      <c r="D10" s="12">
        <f t="shared" si="0"/>
        <v>0.1060382916053019</v>
      </c>
      <c r="E10" s="12">
        <f t="shared" si="1"/>
        <v>1.2168328544870717E-2</v>
      </c>
      <c r="F10" s="11">
        <v>7.0601851851851804E-4</v>
      </c>
      <c r="G10" s="12">
        <f t="shared" si="2"/>
        <v>0.13495575221238931</v>
      </c>
      <c r="H10" s="12">
        <f t="shared" si="3"/>
        <v>5.8766859344894E-2</v>
      </c>
      <c r="I10" s="11">
        <v>1.5393518518518499E-3</v>
      </c>
      <c r="J10" s="12">
        <f t="shared" si="4"/>
        <v>0.11759504862953117</v>
      </c>
      <c r="K10" s="14">
        <f t="shared" si="5"/>
        <v>1.9122933141624689E-2</v>
      </c>
    </row>
    <row r="11" spans="2:11" s="5" customFormat="1" x14ac:dyDescent="0.25">
      <c r="B11" s="10" t="s">
        <v>12</v>
      </c>
      <c r="C11" s="11">
        <v>0</v>
      </c>
      <c r="D11" s="12">
        <f t="shared" si="0"/>
        <v>0</v>
      </c>
      <c r="E11" s="12">
        <f t="shared" si="1"/>
        <v>0</v>
      </c>
      <c r="F11" s="11">
        <v>2.31481481481481E-4</v>
      </c>
      <c r="G11" s="12">
        <f t="shared" si="2"/>
        <v>4.4247787610619378E-2</v>
      </c>
      <c r="H11" s="12">
        <f t="shared" si="3"/>
        <v>1.9267822736030792E-2</v>
      </c>
      <c r="I11" s="11">
        <v>2.31481481481481E-4</v>
      </c>
      <c r="J11" s="12">
        <f t="shared" si="4"/>
        <v>1.7683465959327981E-2</v>
      </c>
      <c r="K11" s="14">
        <f t="shared" si="5"/>
        <v>2.8756290438533344E-3</v>
      </c>
    </row>
    <row r="12" spans="2:11" s="5" customFormat="1" x14ac:dyDescent="0.25">
      <c r="B12" s="10" t="s">
        <v>162</v>
      </c>
      <c r="C12" s="11">
        <v>0</v>
      </c>
      <c r="D12" s="12">
        <f t="shared" si="0"/>
        <v>0</v>
      </c>
      <c r="E12" s="12">
        <f t="shared" si="1"/>
        <v>0</v>
      </c>
      <c r="F12" s="11">
        <v>2.5462962962962999E-4</v>
      </c>
      <c r="G12" s="12">
        <f t="shared" si="2"/>
        <v>4.8672566371681485E-2</v>
      </c>
      <c r="H12" s="12">
        <f t="shared" si="3"/>
        <v>2.1194605009633945E-2</v>
      </c>
      <c r="I12" s="11">
        <v>2.5462962962962999E-4</v>
      </c>
      <c r="J12" s="12">
        <f t="shared" si="4"/>
        <v>1.9451812555260847E-2</v>
      </c>
      <c r="K12" s="14">
        <f t="shared" si="5"/>
        <v>3.1631919482386791E-3</v>
      </c>
    </row>
    <row r="13" spans="2:11" s="5" customFormat="1" x14ac:dyDescent="0.25">
      <c r="B13" s="10" t="s">
        <v>106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s="5" customFormat="1" x14ac:dyDescent="0.25">
      <c r="B14" s="10" t="s">
        <v>107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s="5" customFormat="1" x14ac:dyDescent="0.25">
      <c r="B15" s="10" t="s">
        <v>198</v>
      </c>
      <c r="C15" s="11">
        <v>3.8194444444444398E-4</v>
      </c>
      <c r="D15" s="12">
        <f t="shared" si="0"/>
        <v>4.8600883652429996E-2</v>
      </c>
      <c r="E15" s="12">
        <f t="shared" si="1"/>
        <v>5.577150583065741E-3</v>
      </c>
      <c r="F15" s="11">
        <v>4.2824074074074102E-4</v>
      </c>
      <c r="G15" s="12">
        <f t="shared" si="2"/>
        <v>8.1858407079646076E-2</v>
      </c>
      <c r="H15" s="12">
        <f t="shared" si="3"/>
        <v>3.5645472061657066E-2</v>
      </c>
      <c r="I15" s="11">
        <v>8.1018518518518505E-4</v>
      </c>
      <c r="J15" s="12">
        <f t="shared" si="4"/>
        <v>6.1892130857648053E-2</v>
      </c>
      <c r="K15" s="14">
        <f t="shared" si="5"/>
        <v>1.0064701653486691E-2</v>
      </c>
    </row>
    <row r="16" spans="2:11" s="5" customFormat="1" x14ac:dyDescent="0.25">
      <c r="B16" s="10" t="s">
        <v>184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s="5" customFormat="1" x14ac:dyDescent="0.25">
      <c r="B17" s="10" t="s">
        <v>163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s="5" customFormat="1" ht="15.75" thickBot="1" x14ac:dyDescent="0.3">
      <c r="B18" s="10" t="s">
        <v>13</v>
      </c>
      <c r="C18" s="11">
        <v>4.7453703703703698E-4</v>
      </c>
      <c r="D18" s="12">
        <f t="shared" si="0"/>
        <v>6.0382916053019153E-2</v>
      </c>
      <c r="E18" s="12">
        <f t="shared" si="1"/>
        <v>6.9291870880513829E-3</v>
      </c>
      <c r="F18" s="11">
        <v>5.4398148148148101E-4</v>
      </c>
      <c r="G18" s="12">
        <f t="shared" si="2"/>
        <v>0.10398230088495566</v>
      </c>
      <c r="H18" s="12">
        <f t="shared" si="3"/>
        <v>4.5279383429672415E-2</v>
      </c>
      <c r="I18" s="11">
        <v>1.0185185185185199E-3</v>
      </c>
      <c r="J18" s="12">
        <f t="shared" si="4"/>
        <v>7.7807250221043386E-2</v>
      </c>
      <c r="K18" s="14">
        <f t="shared" si="5"/>
        <v>1.2652767792954716E-2</v>
      </c>
    </row>
    <row r="19" spans="2:11" s="5" customFormat="1" ht="16.5" thickTop="1" thickBot="1" x14ac:dyDescent="0.3">
      <c r="B19" s="31" t="s">
        <v>3</v>
      </c>
      <c r="C19" s="32">
        <f>SUM(C7:C18)</f>
        <v>7.8587962962962943E-3</v>
      </c>
      <c r="D19" s="33">
        <f>IFERROR(SUM(D7:D18),0)</f>
        <v>0.99999999999999989</v>
      </c>
      <c r="E19" s="33">
        <f>IFERROR(SUM(E7:E18),0)</f>
        <v>0.1147540983606558</v>
      </c>
      <c r="F19" s="32">
        <f>SUM(F7:F18)</f>
        <v>5.2314814814814811E-3</v>
      </c>
      <c r="G19" s="33">
        <f>IFERROR(SUM(G7:G18),0)</f>
        <v>1.0000000000000002</v>
      </c>
      <c r="H19" s="33">
        <f>IFERROR(SUM(H7:H18),0)</f>
        <v>0.4354527938342968</v>
      </c>
      <c r="I19" s="32">
        <f>SUM(I7:I18)</f>
        <v>1.3090277777777786E-2</v>
      </c>
      <c r="J19" s="33">
        <f>IFERROR(SUM(J7:J18),0)</f>
        <v>1.0000000000000002</v>
      </c>
      <c r="K19" s="34">
        <f>IFERROR(SUM(K7:K18),0)</f>
        <v>0.16261682242990652</v>
      </c>
    </row>
    <row r="20" spans="2:11" s="5" customFormat="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s="5" customFormat="1" x14ac:dyDescent="0.25">
      <c r="B21" s="7" t="s">
        <v>14</v>
      </c>
      <c r="C21" s="8" t="s">
        <v>58</v>
      </c>
      <c r="D21" s="16" t="s">
        <v>5</v>
      </c>
      <c r="E21" s="16" t="s">
        <v>5</v>
      </c>
      <c r="F21" s="8" t="s">
        <v>58</v>
      </c>
      <c r="G21" s="16" t="s">
        <v>5</v>
      </c>
      <c r="H21" s="16" t="s">
        <v>5</v>
      </c>
      <c r="I21" s="8" t="s">
        <v>58</v>
      </c>
      <c r="J21" s="16" t="s">
        <v>5</v>
      </c>
      <c r="K21" s="17" t="s">
        <v>5</v>
      </c>
    </row>
    <row r="22" spans="2:11" s="5" customFormat="1" x14ac:dyDescent="0.25">
      <c r="B22" s="18" t="s">
        <v>15</v>
      </c>
      <c r="C22" s="11">
        <v>4.3981481481481502E-3</v>
      </c>
      <c r="D22" s="19"/>
      <c r="E22" s="12">
        <f>IFERROR(C22/C$30,0)</f>
        <v>6.4221733986817728E-2</v>
      </c>
      <c r="F22" s="11">
        <v>4.3981481481481503E-4</v>
      </c>
      <c r="G22" s="19"/>
      <c r="H22" s="12">
        <f>IFERROR(F22/F$30,0)</f>
        <v>3.6608863198458602E-2</v>
      </c>
      <c r="I22" s="11">
        <v>4.8379629629629597E-3</v>
      </c>
      <c r="J22" s="19"/>
      <c r="K22" s="14">
        <f>IFERROR(I22/I$30,0)</f>
        <v>6.0100647016534774E-2</v>
      </c>
    </row>
    <row r="23" spans="2:11" s="5" customFormat="1" x14ac:dyDescent="0.25">
      <c r="B23" s="18" t="s">
        <v>16</v>
      </c>
      <c r="C23" s="11">
        <v>0</v>
      </c>
      <c r="D23" s="19"/>
      <c r="E23" s="12">
        <f t="shared" ref="E23:E27" si="6">IFERROR(C23/C$30,0)</f>
        <v>0</v>
      </c>
      <c r="F23" s="11">
        <v>0</v>
      </c>
      <c r="G23" s="19"/>
      <c r="H23" s="12">
        <f t="shared" ref="H23:H27" si="7">IFERROR(F23/F$30,0)</f>
        <v>0</v>
      </c>
      <c r="I23" s="11">
        <v>0</v>
      </c>
      <c r="J23" s="19"/>
      <c r="K23" s="14">
        <f t="shared" ref="K23:K27" si="8">IFERROR(I23/I$30,0)</f>
        <v>0</v>
      </c>
    </row>
    <row r="24" spans="2:11" s="5" customFormat="1" x14ac:dyDescent="0.25">
      <c r="B24" s="18" t="s">
        <v>17</v>
      </c>
      <c r="C24" s="11">
        <v>0</v>
      </c>
      <c r="D24" s="19"/>
      <c r="E24" s="12">
        <f t="shared" si="6"/>
        <v>0</v>
      </c>
      <c r="F24" s="11">
        <v>0</v>
      </c>
      <c r="G24" s="19"/>
      <c r="H24" s="12">
        <f t="shared" si="7"/>
        <v>0</v>
      </c>
      <c r="I24" s="11">
        <v>0</v>
      </c>
      <c r="J24" s="19"/>
      <c r="K24" s="14">
        <f t="shared" si="8"/>
        <v>0</v>
      </c>
    </row>
    <row r="25" spans="2:11" s="5" customFormat="1" x14ac:dyDescent="0.25">
      <c r="B25" s="18" t="s">
        <v>18</v>
      </c>
      <c r="C25" s="11">
        <v>1.37847222222222E-2</v>
      </c>
      <c r="D25" s="19"/>
      <c r="E25" s="12">
        <f t="shared" si="6"/>
        <v>0.2012844346797362</v>
      </c>
      <c r="F25" s="11">
        <v>3.7268518518518501E-3</v>
      </c>
      <c r="G25" s="19"/>
      <c r="H25" s="12">
        <f t="shared" si="7"/>
        <v>0.31021194605009628</v>
      </c>
      <c r="I25" s="11">
        <v>1.75115740740741E-2</v>
      </c>
      <c r="J25" s="19"/>
      <c r="K25" s="14">
        <f t="shared" si="8"/>
        <v>0.21754133716750551</v>
      </c>
    </row>
    <row r="26" spans="2:11" s="5" customFormat="1" x14ac:dyDescent="0.25">
      <c r="B26" s="18" t="s">
        <v>19</v>
      </c>
      <c r="C26" s="11">
        <v>4.2395833333333299E-2</v>
      </c>
      <c r="D26" s="19"/>
      <c r="E26" s="12">
        <f t="shared" si="6"/>
        <v>0.61906371472029753</v>
      </c>
      <c r="F26" s="11">
        <v>2.26851851851852E-3</v>
      </c>
      <c r="G26" s="19"/>
      <c r="H26" s="12">
        <f t="shared" si="7"/>
        <v>0.18882466281310228</v>
      </c>
      <c r="I26" s="11">
        <v>4.4664351851851899E-2</v>
      </c>
      <c r="J26" s="19"/>
      <c r="K26" s="14">
        <f t="shared" si="8"/>
        <v>0.55485262401150259</v>
      </c>
    </row>
    <row r="27" spans="2:11" s="5" customFormat="1" ht="15.75" thickBot="1" x14ac:dyDescent="0.3">
      <c r="B27" s="23" t="s">
        <v>20</v>
      </c>
      <c r="C27" s="20">
        <v>4.6296296296296301E-5</v>
      </c>
      <c r="D27" s="24"/>
      <c r="E27" s="21">
        <f t="shared" si="6"/>
        <v>6.760182524928179E-4</v>
      </c>
      <c r="F27" s="20">
        <v>3.4722222222222202E-4</v>
      </c>
      <c r="G27" s="24"/>
      <c r="H27" s="21">
        <f t="shared" si="7"/>
        <v>2.8901734104046232E-2</v>
      </c>
      <c r="I27" s="20">
        <v>3.9351851851851901E-4</v>
      </c>
      <c r="J27" s="24"/>
      <c r="K27" s="22">
        <f t="shared" si="8"/>
        <v>4.8885693745506845E-3</v>
      </c>
    </row>
    <row r="28" spans="2:11" s="5" customFormat="1" ht="16.5" thickTop="1" thickBot="1" x14ac:dyDescent="0.3">
      <c r="B28" s="31" t="s">
        <v>3</v>
      </c>
      <c r="C28" s="32">
        <f>SUM(C22:C27)</f>
        <v>6.0624999999999943E-2</v>
      </c>
      <c r="D28" s="33"/>
      <c r="E28" s="33">
        <f>IFERROR(SUM(E22:E27),0)</f>
        <v>0.88524590163934425</v>
      </c>
      <c r="F28" s="32">
        <f>SUM(F22:F27)</f>
        <v>6.7824074074074063E-3</v>
      </c>
      <c r="G28" s="33"/>
      <c r="H28" s="33">
        <f>IFERROR(SUM(H22:H27),0)</f>
        <v>0.56454720616570342</v>
      </c>
      <c r="I28" s="32">
        <f>SUM(I22:I27)</f>
        <v>6.7407407407407471E-2</v>
      </c>
      <c r="J28" s="33"/>
      <c r="K28" s="34">
        <f>IFERROR(SUM(K22:K27),0)</f>
        <v>0.83738317757009362</v>
      </c>
    </row>
    <row r="29" spans="2:11" s="5" customFormat="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s="5" customFormat="1" ht="16.5" thickTop="1" thickBot="1" x14ac:dyDescent="0.3">
      <c r="B30" s="31" t="s">
        <v>6</v>
      </c>
      <c r="C30" s="32">
        <f>SUM(C19,C28)</f>
        <v>6.8483796296296237E-2</v>
      </c>
      <c r="D30" s="35"/>
      <c r="E30" s="36">
        <f>IFERROR(SUM(E19,E28),0)</f>
        <v>1</v>
      </c>
      <c r="F30" s="32">
        <f>SUM(F19,F28)</f>
        <v>1.2013888888888886E-2</v>
      </c>
      <c r="G30" s="35"/>
      <c r="H30" s="36">
        <f>IFERROR(SUM(H19,H28),0)</f>
        <v>1.0000000000000002</v>
      </c>
      <c r="I30" s="32">
        <f>SUM(I19,I28)</f>
        <v>8.0497685185185255E-2</v>
      </c>
      <c r="J30" s="35"/>
      <c r="K30" s="38">
        <f>IFERROR(SUM(K19,K28),0)</f>
        <v>1.0000000000000002</v>
      </c>
    </row>
    <row r="31" spans="2:11" s="5" customFormat="1" ht="66" customHeight="1" thickTop="1" thickBot="1" x14ac:dyDescent="0.3">
      <c r="B31" s="179" t="s">
        <v>156</v>
      </c>
      <c r="C31" s="180"/>
      <c r="D31" s="180"/>
      <c r="E31" s="180"/>
      <c r="F31" s="180"/>
      <c r="G31" s="180"/>
      <c r="H31" s="180"/>
      <c r="I31" s="180"/>
      <c r="J31" s="180"/>
      <c r="K31" s="181"/>
    </row>
    <row r="32" spans="2:11" s="5" customFormat="1" x14ac:dyDescent="0.25">
      <c r="C32" s="6"/>
      <c r="D32" s="6"/>
      <c r="E32" s="6"/>
      <c r="F32" s="6"/>
      <c r="H32" s="6"/>
    </row>
    <row r="33" spans="3:8" s="5" customFormat="1" x14ac:dyDescent="0.25">
      <c r="C33" s="6"/>
      <c r="D33" s="6"/>
      <c r="E33" s="6"/>
      <c r="F33" s="6"/>
      <c r="H33" s="6"/>
    </row>
    <row r="34" spans="3:8" s="5" customFormat="1" x14ac:dyDescent="0.25">
      <c r="C34" s="6"/>
      <c r="D34" s="6"/>
      <c r="E34" s="6"/>
      <c r="F34" s="6"/>
      <c r="H34" s="6"/>
    </row>
    <row r="35" spans="3:8" s="5" customFormat="1" x14ac:dyDescent="0.25"/>
    <row r="36" spans="3:8" s="5" customFormat="1" x14ac:dyDescent="0.25">
      <c r="C36" s="6"/>
      <c r="D36" s="6"/>
      <c r="E36" s="6"/>
      <c r="F36" s="6"/>
      <c r="H36" s="6"/>
    </row>
    <row r="37" spans="3:8" s="5" customFormat="1" x14ac:dyDescent="0.25">
      <c r="C37" s="6"/>
      <c r="D37" s="6"/>
      <c r="E37" s="6"/>
      <c r="F37" s="6"/>
      <c r="H37" s="6"/>
    </row>
    <row r="38" spans="3:8" s="5" customFormat="1" x14ac:dyDescent="0.25">
      <c r="C38" s="6"/>
      <c r="D38" s="6"/>
      <c r="E38" s="6"/>
      <c r="F38" s="6"/>
      <c r="H38" s="6"/>
    </row>
    <row r="39" spans="3:8" s="5" customFormat="1" x14ac:dyDescent="0.25">
      <c r="C39" s="6"/>
      <c r="D39" s="6"/>
      <c r="E39" s="6"/>
      <c r="F39" s="6"/>
      <c r="H39" s="6"/>
    </row>
    <row r="40" spans="3:8" s="5" customFormat="1" x14ac:dyDescent="0.25">
      <c r="C40" s="6"/>
      <c r="D40" s="6"/>
      <c r="E40" s="6"/>
      <c r="F40" s="6"/>
      <c r="H40" s="6"/>
    </row>
    <row r="41" spans="3:8" s="5" customFormat="1" x14ac:dyDescent="0.25">
      <c r="C41" s="6"/>
      <c r="D41" s="6"/>
      <c r="E41" s="6"/>
      <c r="F41" s="6"/>
      <c r="H41" s="6"/>
    </row>
    <row r="42" spans="3:8" s="5" customFormat="1" x14ac:dyDescent="0.25">
      <c r="C42" s="6"/>
      <c r="D42" s="6"/>
      <c r="E42" s="6"/>
      <c r="F42" s="6"/>
      <c r="H42" s="6"/>
    </row>
    <row r="43" spans="3:8" s="5" customFormat="1" x14ac:dyDescent="0.25">
      <c r="C43" s="6"/>
      <c r="D43" s="6"/>
      <c r="E43" s="6"/>
      <c r="F43" s="6"/>
      <c r="H43" s="6"/>
    </row>
    <row r="44" spans="3:8" s="5" customFormat="1" x14ac:dyDescent="0.25">
      <c r="C44" s="6"/>
      <c r="D44" s="6"/>
      <c r="E44" s="6"/>
      <c r="F44" s="6"/>
      <c r="H44" s="6"/>
    </row>
    <row r="45" spans="3:8" s="5" customFormat="1" x14ac:dyDescent="0.25">
      <c r="C45" s="6"/>
      <c r="D45" s="6"/>
      <c r="E45" s="6"/>
      <c r="F45" s="6"/>
      <c r="H45" s="6"/>
    </row>
    <row r="46" spans="3:8" s="5" customFormat="1" x14ac:dyDescent="0.25">
      <c r="C46" s="6"/>
      <c r="D46" s="6"/>
      <c r="E46" s="6"/>
      <c r="F46" s="6"/>
      <c r="H46" s="6"/>
    </row>
    <row r="47" spans="3:8" s="5" customFormat="1" x14ac:dyDescent="0.25">
      <c r="C47" s="6"/>
      <c r="D47" s="6"/>
      <c r="E47" s="6"/>
      <c r="F47" s="6"/>
      <c r="H47" s="6"/>
    </row>
    <row r="48" spans="3:8" s="5" customFormat="1" x14ac:dyDescent="0.25">
      <c r="C48" s="6"/>
      <c r="D48" s="6"/>
      <c r="E48" s="6"/>
      <c r="F48" s="6"/>
      <c r="H48" s="6"/>
    </row>
    <row r="49" spans="3:8" s="5" customFormat="1" x14ac:dyDescent="0.25">
      <c r="C49" s="6"/>
      <c r="D49" s="6"/>
      <c r="E49" s="6"/>
      <c r="F49" s="6"/>
      <c r="H49" s="6"/>
    </row>
    <row r="50" spans="3:8" s="5" customFormat="1" x14ac:dyDescent="0.25">
      <c r="C50" s="6"/>
      <c r="D50" s="6"/>
      <c r="E50" s="6"/>
      <c r="F50" s="6"/>
      <c r="H50" s="6"/>
    </row>
    <row r="51" spans="3:8" s="5" customFormat="1" x14ac:dyDescent="0.25">
      <c r="C51" s="6"/>
      <c r="D51" s="6"/>
      <c r="E51" s="6"/>
      <c r="F51" s="6"/>
      <c r="H51" s="6"/>
    </row>
    <row r="52" spans="3:8" s="5" customFormat="1" x14ac:dyDescent="0.25">
      <c r="C52" s="6"/>
      <c r="D52" s="6"/>
      <c r="E52" s="6"/>
      <c r="F52" s="6"/>
      <c r="H52" s="6"/>
    </row>
    <row r="53" spans="3:8" s="5" customFormat="1" x14ac:dyDescent="0.25">
      <c r="C53" s="6"/>
      <c r="D53" s="6"/>
      <c r="E53" s="6"/>
      <c r="F53" s="6"/>
      <c r="H53" s="6"/>
    </row>
    <row r="54" spans="3:8" s="5" customFormat="1" x14ac:dyDescent="0.25">
      <c r="C54" s="6"/>
      <c r="D54" s="6"/>
      <c r="E54" s="6"/>
      <c r="F54" s="6"/>
      <c r="H54" s="6"/>
    </row>
    <row r="55" spans="3:8" s="5" customFormat="1" x14ac:dyDescent="0.25">
      <c r="C55" s="6"/>
      <c r="D55" s="6"/>
      <c r="E55" s="6"/>
      <c r="F55" s="6"/>
      <c r="H55" s="6"/>
    </row>
    <row r="56" spans="3:8" s="5" customFormat="1" x14ac:dyDescent="0.25">
      <c r="C56" s="6"/>
      <c r="D56" s="6"/>
      <c r="E56" s="6"/>
      <c r="F56" s="6"/>
      <c r="H56" s="6"/>
    </row>
    <row r="57" spans="3:8" s="5" customFormat="1" x14ac:dyDescent="0.25">
      <c r="C57" s="6"/>
      <c r="D57" s="6"/>
      <c r="E57" s="6"/>
      <c r="F57" s="6"/>
      <c r="H57" s="6"/>
    </row>
    <row r="58" spans="3:8" s="5" customFormat="1" x14ac:dyDescent="0.25">
      <c r="C58" s="6"/>
      <c r="D58" s="6"/>
      <c r="E58" s="6"/>
      <c r="F58" s="6"/>
      <c r="H58" s="6"/>
    </row>
    <row r="59" spans="3:8" s="5" customFormat="1" x14ac:dyDescent="0.25">
      <c r="C59" s="6"/>
      <c r="D59" s="6"/>
      <c r="E59" s="6"/>
      <c r="F59" s="6"/>
      <c r="H59" s="6"/>
    </row>
    <row r="60" spans="3:8" s="5" customFormat="1" x14ac:dyDescent="0.25">
      <c r="C60" s="6"/>
      <c r="D60" s="6"/>
      <c r="E60" s="6"/>
      <c r="F60" s="6"/>
      <c r="H60" s="6"/>
    </row>
    <row r="61" spans="3:8" s="5" customFormat="1" x14ac:dyDescent="0.25">
      <c r="C61" s="6"/>
      <c r="D61" s="6"/>
      <c r="E61" s="6"/>
      <c r="F61" s="6"/>
      <c r="H61" s="6"/>
    </row>
    <row r="62" spans="3:8" s="5" customFormat="1" x14ac:dyDescent="0.25">
      <c r="C62" s="6"/>
      <c r="D62" s="6"/>
      <c r="E62" s="6"/>
      <c r="F62" s="6"/>
      <c r="H62" s="6"/>
    </row>
    <row r="63" spans="3:8" s="5" customFormat="1" x14ac:dyDescent="0.25">
      <c r="C63" s="6"/>
      <c r="D63" s="6"/>
      <c r="E63" s="6"/>
      <c r="F63" s="6"/>
      <c r="H63" s="6"/>
    </row>
    <row r="64" spans="3:8" s="5" customFormat="1" x14ac:dyDescent="0.25">
      <c r="C64" s="6"/>
      <c r="D64" s="6"/>
      <c r="E64" s="6"/>
      <c r="F64" s="6"/>
      <c r="H64" s="6"/>
    </row>
    <row r="65" spans="3:8" s="5" customFormat="1" x14ac:dyDescent="0.25">
      <c r="C65" s="6"/>
      <c r="D65" s="6"/>
      <c r="E65" s="6"/>
      <c r="F65" s="6"/>
      <c r="H65" s="6"/>
    </row>
    <row r="66" spans="3:8" s="5" customFormat="1" x14ac:dyDescent="0.25">
      <c r="C66" s="6"/>
      <c r="D66" s="6"/>
      <c r="E66" s="6"/>
      <c r="F66" s="6"/>
      <c r="H66" s="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2"/>
  <dimension ref="B2:K31"/>
  <sheetViews>
    <sheetView showGridLines="0" showZeros="0" view="pageBreakPreview" zoomScale="110" zoomScaleNormal="80" zoomScaleSheetLayoutView="110" workbookViewId="0">
      <selection activeCell="C23" sqref="C23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42578125" style="4" customWidth="1"/>
    <col min="7" max="7" width="10.42578125" style="1" customWidth="1"/>
    <col min="8" max="8" width="10.42578125" style="4" customWidth="1"/>
    <col min="9" max="11" width="10.42578125" style="1" customWidth="1"/>
    <col min="12" max="16384" width="8.85546875" style="1"/>
  </cols>
  <sheetData>
    <row r="2" spans="2:11" ht="15.75" thickBot="1" x14ac:dyDescent="0.3"/>
    <row r="3" spans="2:11" ht="16.5" customHeight="1" x14ac:dyDescent="0.25">
      <c r="B3" s="182" t="s">
        <v>55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1" ht="15.75" thickBot="1" x14ac:dyDescent="0.3">
      <c r="B4" s="185" t="s">
        <v>201</v>
      </c>
      <c r="C4" s="186"/>
      <c r="D4" s="186"/>
      <c r="E4" s="186"/>
      <c r="F4" s="186"/>
      <c r="G4" s="186"/>
      <c r="H4" s="186"/>
      <c r="I4" s="186"/>
      <c r="J4" s="186"/>
      <c r="K4" s="187"/>
    </row>
    <row r="5" spans="2:11" x14ac:dyDescent="0.25">
      <c r="B5" s="39"/>
      <c r="C5" s="188" t="s">
        <v>25</v>
      </c>
      <c r="D5" s="188"/>
      <c r="E5" s="188"/>
      <c r="F5" s="188" t="s">
        <v>26</v>
      </c>
      <c r="G5" s="188"/>
      <c r="H5" s="188"/>
      <c r="I5" s="188" t="s">
        <v>27</v>
      </c>
      <c r="J5" s="188"/>
      <c r="K5" s="189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5.20833333333333E-4</v>
      </c>
      <c r="D7" s="12">
        <f t="shared" ref="D7:D18" si="0">IFERROR(C7/C$19,0)</f>
        <v>7.5885328836424848E-2</v>
      </c>
      <c r="E7" s="12">
        <f t="shared" ref="E7:E18" si="1">IFERROR(C7/C$30,0)</f>
        <v>1.1349306431273624E-2</v>
      </c>
      <c r="F7" s="11">
        <v>1.19212962962963E-3</v>
      </c>
      <c r="G7" s="12">
        <f t="shared" ref="G7:G18" si="2">IFERROR(F7/F$19,0)</f>
        <v>0.18525179856115107</v>
      </c>
      <c r="H7" s="12">
        <f t="shared" ref="H7:H18" si="3">IFERROR(F7/F$30,0)</f>
        <v>6.912751677852351E-2</v>
      </c>
      <c r="I7" s="11">
        <v>1.71296296296296E-3</v>
      </c>
      <c r="J7" s="12">
        <f t="shared" ref="J7:J18" si="4">IFERROR(I7/I$19,0)</f>
        <v>0.12880765883376824</v>
      </c>
      <c r="K7" s="14">
        <f t="shared" ref="K7:K18" si="5">IFERROR(I7/I$30,0)</f>
        <v>2.7131072410632409E-2</v>
      </c>
    </row>
    <row r="8" spans="2:11" x14ac:dyDescent="0.25">
      <c r="B8" s="145" t="s">
        <v>100</v>
      </c>
      <c r="C8" s="11">
        <v>2.32638888888889E-3</v>
      </c>
      <c r="D8" s="12">
        <f t="shared" si="0"/>
        <v>0.33895446880269803</v>
      </c>
      <c r="E8" s="12">
        <f t="shared" si="1"/>
        <v>5.0693568726355581E-2</v>
      </c>
      <c r="F8" s="11">
        <v>3.8541666666666698E-3</v>
      </c>
      <c r="G8" s="12">
        <f t="shared" si="2"/>
        <v>0.59892086330935279</v>
      </c>
      <c r="H8" s="12">
        <f t="shared" si="3"/>
        <v>0.22348993288590624</v>
      </c>
      <c r="I8" s="11">
        <v>6.1805555555555598E-3</v>
      </c>
      <c r="J8" s="12">
        <f t="shared" si="4"/>
        <v>0.46475195822454324</v>
      </c>
      <c r="K8" s="14">
        <f t="shared" si="5"/>
        <v>9.7891842346471233E-2</v>
      </c>
    </row>
    <row r="9" spans="2:11" x14ac:dyDescent="0.25">
      <c r="B9" s="10" t="s">
        <v>51</v>
      </c>
      <c r="C9" s="11">
        <v>8.7962962962963005E-4</v>
      </c>
      <c r="D9" s="12">
        <f t="shared" si="0"/>
        <v>0.12816188870151765</v>
      </c>
      <c r="E9" s="12">
        <f t="shared" si="1"/>
        <v>1.9167717528373256E-2</v>
      </c>
      <c r="F9" s="11">
        <v>0</v>
      </c>
      <c r="G9" s="12">
        <f t="shared" si="2"/>
        <v>0</v>
      </c>
      <c r="H9" s="12">
        <f t="shared" si="3"/>
        <v>0</v>
      </c>
      <c r="I9" s="11">
        <v>8.7962962962963005E-4</v>
      </c>
      <c r="J9" s="12">
        <f t="shared" si="4"/>
        <v>6.6144473455178432E-2</v>
      </c>
      <c r="K9" s="14">
        <f t="shared" si="5"/>
        <v>1.3932172318973431E-2</v>
      </c>
    </row>
    <row r="10" spans="2:11" x14ac:dyDescent="0.25">
      <c r="B10" s="10" t="s">
        <v>11</v>
      </c>
      <c r="C10" s="11">
        <v>1.2384259259259299E-3</v>
      </c>
      <c r="D10" s="12">
        <f t="shared" si="0"/>
        <v>0.1804384485666109</v>
      </c>
      <c r="E10" s="12">
        <f t="shared" si="1"/>
        <v>2.6986128625472946E-2</v>
      </c>
      <c r="F10" s="11">
        <v>9.3749999999999997E-4</v>
      </c>
      <c r="G10" s="12">
        <f t="shared" si="2"/>
        <v>0.14568345323741</v>
      </c>
      <c r="H10" s="12">
        <f t="shared" si="3"/>
        <v>5.4362416107382551E-2</v>
      </c>
      <c r="I10" s="11">
        <v>2.1759259259259301E-3</v>
      </c>
      <c r="J10" s="12">
        <f t="shared" si="4"/>
        <v>0.16362053959965214</v>
      </c>
      <c r="K10" s="14">
        <f t="shared" si="5"/>
        <v>3.446379468377643E-2</v>
      </c>
    </row>
    <row r="11" spans="2:11" x14ac:dyDescent="0.25">
      <c r="B11" s="10" t="s">
        <v>12</v>
      </c>
      <c r="C11" s="11">
        <v>8.7962962962963005E-4</v>
      </c>
      <c r="D11" s="12">
        <f t="shared" si="0"/>
        <v>0.12816188870151765</v>
      </c>
      <c r="E11" s="12">
        <f t="shared" si="1"/>
        <v>1.9167717528373256E-2</v>
      </c>
      <c r="F11" s="11">
        <v>2.31481481481481E-4</v>
      </c>
      <c r="G11" s="12">
        <f t="shared" si="2"/>
        <v>3.5971223021582642E-2</v>
      </c>
      <c r="H11" s="12">
        <f t="shared" si="3"/>
        <v>1.3422818791946282E-2</v>
      </c>
      <c r="I11" s="11">
        <v>1.11111111111111E-3</v>
      </c>
      <c r="J11" s="12">
        <f t="shared" si="4"/>
        <v>8.3550913838119995E-2</v>
      </c>
      <c r="K11" s="14">
        <f t="shared" si="5"/>
        <v>1.7598533455545361E-2</v>
      </c>
    </row>
    <row r="12" spans="2:11" x14ac:dyDescent="0.25">
      <c r="B12" s="10" t="s">
        <v>162</v>
      </c>
      <c r="C12" s="11">
        <v>0</v>
      </c>
      <c r="D12" s="12">
        <f t="shared" si="0"/>
        <v>0</v>
      </c>
      <c r="E12" s="12">
        <f t="shared" si="1"/>
        <v>0</v>
      </c>
      <c r="F12" s="11">
        <v>0</v>
      </c>
      <c r="G12" s="12">
        <f t="shared" si="2"/>
        <v>0</v>
      </c>
      <c r="H12" s="12">
        <f t="shared" si="3"/>
        <v>0</v>
      </c>
      <c r="I12" s="11">
        <v>0</v>
      </c>
      <c r="J12" s="12">
        <f t="shared" si="4"/>
        <v>0</v>
      </c>
      <c r="K12" s="14">
        <f t="shared" si="5"/>
        <v>0</v>
      </c>
    </row>
    <row r="13" spans="2:11" x14ac:dyDescent="0.25">
      <c r="B13" s="10" t="s">
        <v>106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x14ac:dyDescent="0.25">
      <c r="B14" s="10" t="s">
        <v>107</v>
      </c>
      <c r="C14" s="11">
        <v>1.6203703703703701E-4</v>
      </c>
      <c r="D14" s="12">
        <f t="shared" si="0"/>
        <v>2.3608768971332184E-2</v>
      </c>
      <c r="E14" s="12">
        <f t="shared" si="1"/>
        <v>3.5308953341740184E-3</v>
      </c>
      <c r="F14" s="11">
        <v>0</v>
      </c>
      <c r="G14" s="12">
        <f t="shared" si="2"/>
        <v>0</v>
      </c>
      <c r="H14" s="12">
        <f t="shared" si="3"/>
        <v>0</v>
      </c>
      <c r="I14" s="11">
        <v>1.6203703703703701E-4</v>
      </c>
      <c r="J14" s="12">
        <f t="shared" si="4"/>
        <v>1.2184508268059176E-2</v>
      </c>
      <c r="K14" s="14">
        <f t="shared" si="5"/>
        <v>2.5664527956003672E-3</v>
      </c>
    </row>
    <row r="15" spans="2:11" x14ac:dyDescent="0.25">
      <c r="B15" s="10" t="s">
        <v>198</v>
      </c>
      <c r="C15" s="11">
        <v>2.5462962962962999E-4</v>
      </c>
      <c r="D15" s="12">
        <f t="shared" si="0"/>
        <v>3.7099494097807779E-2</v>
      </c>
      <c r="E15" s="12">
        <f t="shared" si="1"/>
        <v>5.5485498108448945E-3</v>
      </c>
      <c r="F15" s="11">
        <v>0</v>
      </c>
      <c r="G15" s="12">
        <f t="shared" si="2"/>
        <v>0</v>
      </c>
      <c r="H15" s="12">
        <f t="shared" si="3"/>
        <v>0</v>
      </c>
      <c r="I15" s="11">
        <v>2.5462962962962999E-4</v>
      </c>
      <c r="J15" s="12">
        <f t="shared" si="4"/>
        <v>1.9147084421235878E-2</v>
      </c>
      <c r="K15" s="14">
        <f t="shared" si="5"/>
        <v>4.0329972502291542E-3</v>
      </c>
    </row>
    <row r="16" spans="2:11" x14ac:dyDescent="0.25">
      <c r="B16" s="10" t="s">
        <v>184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x14ac:dyDescent="0.25">
      <c r="B17" s="10" t="s">
        <v>163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ht="15.75" thickBot="1" x14ac:dyDescent="0.3">
      <c r="B18" s="10" t="s">
        <v>13</v>
      </c>
      <c r="C18" s="11">
        <v>6.01851851851852E-4</v>
      </c>
      <c r="D18" s="12">
        <f t="shared" si="0"/>
        <v>8.7689713322091009E-2</v>
      </c>
      <c r="E18" s="12">
        <f t="shared" si="1"/>
        <v>1.3114754098360645E-2</v>
      </c>
      <c r="F18" s="11">
        <v>2.19907407407407E-4</v>
      </c>
      <c r="G18" s="12">
        <f t="shared" si="2"/>
        <v>3.4172661870503517E-2</v>
      </c>
      <c r="H18" s="12">
        <f t="shared" si="3"/>
        <v>1.275167785234897E-2</v>
      </c>
      <c r="I18" s="11">
        <v>8.2175925925925895E-4</v>
      </c>
      <c r="J18" s="12">
        <f t="shared" si="4"/>
        <v>6.1792863359442951E-2</v>
      </c>
      <c r="K18" s="14">
        <f t="shared" si="5"/>
        <v>1.301558203483043E-2</v>
      </c>
    </row>
    <row r="19" spans="2:11" ht="16.5" thickTop="1" thickBot="1" x14ac:dyDescent="0.3">
      <c r="B19" s="31" t="s">
        <v>3</v>
      </c>
      <c r="C19" s="32">
        <f>SUM(C7:C18)</f>
        <v>6.8634259259259317E-3</v>
      </c>
      <c r="D19" s="33">
        <f>IFERROR(SUM(D7:D18),0)</f>
        <v>1.0000000000000002</v>
      </c>
      <c r="E19" s="33">
        <f>IFERROR(SUM(E7:E18),0)</f>
        <v>0.14955863808322822</v>
      </c>
      <c r="F19" s="32">
        <f>SUM(F7:F18)</f>
        <v>6.4351851851851879E-3</v>
      </c>
      <c r="G19" s="33">
        <f>IFERROR(SUM(G7:G18),0)</f>
        <v>1</v>
      </c>
      <c r="H19" s="33">
        <f>IFERROR(SUM(H7:H18),0)</f>
        <v>0.37315436241610761</v>
      </c>
      <c r="I19" s="32">
        <f>SUM(I7:I18)</f>
        <v>1.3298611111111115E-2</v>
      </c>
      <c r="J19" s="33">
        <f>IFERROR(SUM(J7:J18),0)</f>
        <v>1</v>
      </c>
      <c r="K19" s="34">
        <f>IFERROR(SUM(K7:K18),0)</f>
        <v>0.21063244729605879</v>
      </c>
    </row>
    <row r="20" spans="2:1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x14ac:dyDescent="0.25">
      <c r="B21" s="7" t="s">
        <v>14</v>
      </c>
      <c r="C21" s="8" t="s">
        <v>58</v>
      </c>
      <c r="D21" s="16" t="s">
        <v>5</v>
      </c>
      <c r="E21" s="16" t="s">
        <v>5</v>
      </c>
      <c r="F21" s="8" t="s">
        <v>58</v>
      </c>
      <c r="G21" s="16" t="s">
        <v>5</v>
      </c>
      <c r="H21" s="16" t="s">
        <v>5</v>
      </c>
      <c r="I21" s="8" t="s">
        <v>58</v>
      </c>
      <c r="J21" s="16" t="s">
        <v>5</v>
      </c>
      <c r="K21" s="17" t="s">
        <v>5</v>
      </c>
    </row>
    <row r="22" spans="2:11" x14ac:dyDescent="0.25">
      <c r="B22" s="18" t="s">
        <v>15</v>
      </c>
      <c r="C22" s="11">
        <v>1.74768518518519E-3</v>
      </c>
      <c r="D22" s="19"/>
      <c r="E22" s="12">
        <f>IFERROR(C22/C$30,0)</f>
        <v>3.8083228247162738E-2</v>
      </c>
      <c r="F22" s="11">
        <v>1.11111111111111E-3</v>
      </c>
      <c r="G22" s="19"/>
      <c r="H22" s="12">
        <f>IFERROR(F22/F$30,0)</f>
        <v>6.4429530201342219E-2</v>
      </c>
      <c r="I22" s="11">
        <v>2.8587962962962998E-3</v>
      </c>
      <c r="J22" s="19"/>
      <c r="K22" s="14">
        <f>IFERROR(I22/I$30,0)</f>
        <v>4.5279560036663682E-2</v>
      </c>
    </row>
    <row r="23" spans="2:11" x14ac:dyDescent="0.25">
      <c r="B23" s="18" t="s">
        <v>16</v>
      </c>
      <c r="C23" s="11">
        <v>1.15740740740741E-4</v>
      </c>
      <c r="D23" s="19"/>
      <c r="E23" s="12">
        <f t="shared" ref="E23:E27" si="6">IFERROR(C23/C$30,0)</f>
        <v>2.5220680958385907E-3</v>
      </c>
      <c r="F23" s="11">
        <v>3.2407407407407401E-4</v>
      </c>
      <c r="G23" s="19"/>
      <c r="H23" s="12">
        <f t="shared" ref="H23:H27" si="7">IFERROR(F23/F$30,0)</f>
        <v>1.8791946308724831E-2</v>
      </c>
      <c r="I23" s="11">
        <v>4.3981481481481503E-4</v>
      </c>
      <c r="J23" s="19"/>
      <c r="K23" s="14">
        <f t="shared" ref="K23:K27" si="8">IFERROR(I23/I$30,0)</f>
        <v>6.9660861594867153E-3</v>
      </c>
    </row>
    <row r="24" spans="2:11" x14ac:dyDescent="0.25">
      <c r="B24" s="18" t="s">
        <v>17</v>
      </c>
      <c r="C24" s="11">
        <v>9.2592592592592602E-5</v>
      </c>
      <c r="D24" s="19"/>
      <c r="E24" s="12">
        <f t="shared" si="6"/>
        <v>2.0176544766708679E-3</v>
      </c>
      <c r="F24" s="11">
        <v>2.5462962962962999E-4</v>
      </c>
      <c r="G24" s="19"/>
      <c r="H24" s="12">
        <f t="shared" si="7"/>
        <v>1.4765100671140962E-2</v>
      </c>
      <c r="I24" s="11">
        <v>3.4722222222222202E-4</v>
      </c>
      <c r="J24" s="19"/>
      <c r="K24" s="14">
        <f t="shared" si="8"/>
        <v>5.4995417048579274E-3</v>
      </c>
    </row>
    <row r="25" spans="2:11" x14ac:dyDescent="0.25">
      <c r="B25" s="18" t="s">
        <v>18</v>
      </c>
      <c r="C25" s="11">
        <v>1.0983796296296301E-2</v>
      </c>
      <c r="D25" s="19"/>
      <c r="E25" s="12">
        <f t="shared" si="6"/>
        <v>0.23934426229508179</v>
      </c>
      <c r="F25" s="11">
        <v>5.9606481481481498E-3</v>
      </c>
      <c r="G25" s="19"/>
      <c r="H25" s="12">
        <f t="shared" si="7"/>
        <v>0.34563758389261756</v>
      </c>
      <c r="I25" s="11">
        <v>1.6944444444444401E-2</v>
      </c>
      <c r="J25" s="19"/>
      <c r="K25" s="14">
        <f t="shared" si="8"/>
        <v>0.26837763519706631</v>
      </c>
    </row>
    <row r="26" spans="2:11" x14ac:dyDescent="0.25">
      <c r="B26" s="18" t="s">
        <v>19</v>
      </c>
      <c r="C26" s="11">
        <v>2.4965277777777801E-2</v>
      </c>
      <c r="D26" s="19"/>
      <c r="E26" s="12">
        <f t="shared" si="6"/>
        <v>0.54401008827238329</v>
      </c>
      <c r="F26" s="11">
        <v>3.15972222222222E-3</v>
      </c>
      <c r="G26" s="19"/>
      <c r="H26" s="12">
        <f t="shared" si="7"/>
        <v>0.18322147651006701</v>
      </c>
      <c r="I26" s="11">
        <v>2.8125000000000001E-2</v>
      </c>
      <c r="J26" s="19"/>
      <c r="K26" s="14">
        <f t="shared" si="8"/>
        <v>0.44546287809349239</v>
      </c>
    </row>
    <row r="27" spans="2:11" ht="15.75" thickBot="1" x14ac:dyDescent="0.3">
      <c r="B27" s="23" t="s">
        <v>20</v>
      </c>
      <c r="C27" s="20">
        <v>1.1226851851851901E-3</v>
      </c>
      <c r="D27" s="24"/>
      <c r="E27" s="21">
        <f t="shared" si="6"/>
        <v>2.4464060529634381E-2</v>
      </c>
      <c r="F27" s="20">
        <v>0</v>
      </c>
      <c r="G27" s="24"/>
      <c r="H27" s="21">
        <f t="shared" si="7"/>
        <v>0</v>
      </c>
      <c r="I27" s="20">
        <v>1.1226851851851901E-3</v>
      </c>
      <c r="J27" s="24"/>
      <c r="K27" s="22">
        <f t="shared" si="8"/>
        <v>1.7781851512374054E-2</v>
      </c>
    </row>
    <row r="28" spans="2:11" ht="16.5" thickTop="1" thickBot="1" x14ac:dyDescent="0.3">
      <c r="B28" s="31" t="s">
        <v>3</v>
      </c>
      <c r="C28" s="32">
        <f>SUM(C22:C27)</f>
        <v>3.9027777777777821E-2</v>
      </c>
      <c r="D28" s="33"/>
      <c r="E28" s="33">
        <f>IFERROR(SUM(E22:E27),0)</f>
        <v>0.85044136191677155</v>
      </c>
      <c r="F28" s="32">
        <f>SUM(F22:F27)</f>
        <v>1.0810185185185183E-2</v>
      </c>
      <c r="G28" s="33"/>
      <c r="H28" s="33">
        <f>IFERROR(SUM(H22:H27),0)</f>
        <v>0.62684563758389256</v>
      </c>
      <c r="I28" s="32">
        <f>SUM(I22:I27)</f>
        <v>4.9837962962962931E-2</v>
      </c>
      <c r="J28" s="33"/>
      <c r="K28" s="34">
        <f>IFERROR(SUM(K22:K27),0)</f>
        <v>0.7893675527039411</v>
      </c>
    </row>
    <row r="29" spans="2:1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 x14ac:dyDescent="0.3">
      <c r="B30" s="31" t="s">
        <v>6</v>
      </c>
      <c r="C30" s="32">
        <f>SUM(C19,C28)</f>
        <v>4.5891203703703753E-2</v>
      </c>
      <c r="D30" s="35"/>
      <c r="E30" s="36">
        <f>IFERROR(SUM(E19,E28),0)</f>
        <v>0.99999999999999978</v>
      </c>
      <c r="F30" s="32">
        <f>SUM(F19,F28)</f>
        <v>1.7245370370370369E-2</v>
      </c>
      <c r="G30" s="35"/>
      <c r="H30" s="36">
        <f>IFERROR(SUM(H19,H28),0)</f>
        <v>1.0000000000000002</v>
      </c>
      <c r="I30" s="32">
        <f>SUM(I19,I28)</f>
        <v>6.3136574074074053E-2</v>
      </c>
      <c r="J30" s="35"/>
      <c r="K30" s="38">
        <f>IFERROR(SUM(K19,K28),0)</f>
        <v>0.99999999999999989</v>
      </c>
    </row>
    <row r="31" spans="2:11" ht="66" customHeight="1" thickTop="1" thickBot="1" x14ac:dyDescent="0.3">
      <c r="B31" s="179" t="s">
        <v>156</v>
      </c>
      <c r="C31" s="180"/>
      <c r="D31" s="180"/>
      <c r="E31" s="180"/>
      <c r="F31" s="180"/>
      <c r="G31" s="180"/>
      <c r="H31" s="180"/>
      <c r="I31" s="180"/>
      <c r="J31" s="180"/>
      <c r="K31" s="181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colBreaks count="1" manualBreakCount="1">
    <brk id="11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3"/>
  <dimension ref="B2:K31"/>
  <sheetViews>
    <sheetView showGridLines="0" showZeros="0" view="pageBreakPreview" zoomScale="110" zoomScaleNormal="80" zoomScaleSheetLayoutView="110" workbookViewId="0">
      <selection activeCell="C23" sqref="C23"/>
    </sheetView>
  </sheetViews>
  <sheetFormatPr defaultColWidth="8.85546875" defaultRowHeight="15" x14ac:dyDescent="0.25"/>
  <cols>
    <col min="1" max="1" width="6.140625" style="5" customWidth="1"/>
    <col min="2" max="2" width="56.7109375" style="5" bestFit="1" customWidth="1"/>
    <col min="3" max="6" width="10.42578125" style="6" customWidth="1"/>
    <col min="7" max="7" width="10.42578125" style="5" customWidth="1"/>
    <col min="8" max="8" width="10.42578125" style="6" customWidth="1"/>
    <col min="9" max="11" width="10.42578125" style="5" customWidth="1"/>
    <col min="12" max="16384" width="8.85546875" style="5"/>
  </cols>
  <sheetData>
    <row r="2" spans="2:11" ht="15.75" thickBot="1" x14ac:dyDescent="0.3"/>
    <row r="3" spans="2:11" x14ac:dyDescent="0.25">
      <c r="B3" s="182" t="s">
        <v>54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1" ht="15.75" thickBot="1" x14ac:dyDescent="0.3">
      <c r="B4" s="185" t="s">
        <v>201</v>
      </c>
      <c r="C4" s="186"/>
      <c r="D4" s="186"/>
      <c r="E4" s="186"/>
      <c r="F4" s="186"/>
      <c r="G4" s="186"/>
      <c r="H4" s="186"/>
      <c r="I4" s="186"/>
      <c r="J4" s="186"/>
      <c r="K4" s="187"/>
    </row>
    <row r="5" spans="2:11" x14ac:dyDescent="0.25">
      <c r="B5" s="39"/>
      <c r="C5" s="188" t="s">
        <v>25</v>
      </c>
      <c r="D5" s="188"/>
      <c r="E5" s="188"/>
      <c r="F5" s="188" t="s">
        <v>26</v>
      </c>
      <c r="G5" s="188"/>
      <c r="H5" s="188"/>
      <c r="I5" s="188" t="s">
        <v>27</v>
      </c>
      <c r="J5" s="188"/>
      <c r="K5" s="189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8.2175925925925895E-4</v>
      </c>
      <c r="D7" s="12">
        <f t="shared" ref="D7:D18" si="0">IFERROR(C7/C$19,0)</f>
        <v>0.24149659863945536</v>
      </c>
      <c r="E7" s="12">
        <f t="shared" ref="E7:E18" si="1">IFERROR(C7/C$30,0)</f>
        <v>2.1143537820131019E-2</v>
      </c>
      <c r="F7" s="11">
        <v>0</v>
      </c>
      <c r="G7" s="12">
        <f t="shared" ref="G7:G18" si="2">IFERROR(F7/F$19,0)</f>
        <v>0</v>
      </c>
      <c r="H7" s="12">
        <f t="shared" ref="H7:H18" si="3">IFERROR(F7/F$30,0)</f>
        <v>0</v>
      </c>
      <c r="I7" s="11">
        <v>8.2175925925925895E-4</v>
      </c>
      <c r="J7" s="12">
        <f t="shared" ref="J7:J18" si="4">IFERROR(I7/I$19,0)</f>
        <v>0.24149659863945536</v>
      </c>
      <c r="K7" s="14">
        <f t="shared" ref="K7:K18" si="5">IFERROR(I7/I$30,0)</f>
        <v>2.1143537820131019E-2</v>
      </c>
    </row>
    <row r="8" spans="2:11" x14ac:dyDescent="0.25">
      <c r="B8" s="145" t="s">
        <v>100</v>
      </c>
      <c r="C8" s="11">
        <v>0</v>
      </c>
      <c r="D8" s="12">
        <f t="shared" si="0"/>
        <v>0</v>
      </c>
      <c r="E8" s="12">
        <f t="shared" si="1"/>
        <v>0</v>
      </c>
      <c r="F8" s="11">
        <v>0</v>
      </c>
      <c r="G8" s="12">
        <f t="shared" si="2"/>
        <v>0</v>
      </c>
      <c r="H8" s="12">
        <f t="shared" si="3"/>
        <v>0</v>
      </c>
      <c r="I8" s="11">
        <v>0</v>
      </c>
      <c r="J8" s="12">
        <f t="shared" si="4"/>
        <v>0</v>
      </c>
      <c r="K8" s="14">
        <f t="shared" si="5"/>
        <v>0</v>
      </c>
    </row>
    <row r="9" spans="2:11" x14ac:dyDescent="0.25">
      <c r="B9" s="10" t="s">
        <v>51</v>
      </c>
      <c r="C9" s="11">
        <v>2.89351851851852E-4</v>
      </c>
      <c r="D9" s="12">
        <f t="shared" si="0"/>
        <v>8.5034013605442105E-2</v>
      </c>
      <c r="E9" s="12">
        <f t="shared" si="1"/>
        <v>7.4449076831447315E-3</v>
      </c>
      <c r="F9" s="11">
        <v>0</v>
      </c>
      <c r="G9" s="12">
        <f t="shared" si="2"/>
        <v>0</v>
      </c>
      <c r="H9" s="12">
        <f t="shared" si="3"/>
        <v>0</v>
      </c>
      <c r="I9" s="11">
        <v>2.89351851851852E-4</v>
      </c>
      <c r="J9" s="12">
        <f t="shared" si="4"/>
        <v>8.5034013605442105E-2</v>
      </c>
      <c r="K9" s="14">
        <f t="shared" si="5"/>
        <v>7.4449076831447315E-3</v>
      </c>
    </row>
    <row r="10" spans="2:11" x14ac:dyDescent="0.25">
      <c r="B10" s="10" t="s">
        <v>11</v>
      </c>
      <c r="C10" s="11">
        <v>1.1226851851851901E-3</v>
      </c>
      <c r="D10" s="12">
        <f t="shared" si="0"/>
        <v>0.32993197278911662</v>
      </c>
      <c r="E10" s="12">
        <f t="shared" si="1"/>
        <v>2.8886241810601669E-2</v>
      </c>
      <c r="F10" s="11">
        <v>0</v>
      </c>
      <c r="G10" s="12">
        <f t="shared" si="2"/>
        <v>0</v>
      </c>
      <c r="H10" s="12">
        <f t="shared" si="3"/>
        <v>0</v>
      </c>
      <c r="I10" s="11">
        <v>1.1226851851851901E-3</v>
      </c>
      <c r="J10" s="12">
        <f t="shared" si="4"/>
        <v>0.32993197278911662</v>
      </c>
      <c r="K10" s="14">
        <f t="shared" si="5"/>
        <v>2.8886241810601669E-2</v>
      </c>
    </row>
    <row r="11" spans="2:11" x14ac:dyDescent="0.25">
      <c r="B11" s="10" t="s">
        <v>12</v>
      </c>
      <c r="C11" s="11">
        <v>0</v>
      </c>
      <c r="D11" s="12">
        <f t="shared" si="0"/>
        <v>0</v>
      </c>
      <c r="E11" s="12">
        <f t="shared" si="1"/>
        <v>0</v>
      </c>
      <c r="F11" s="11">
        <v>0</v>
      </c>
      <c r="G11" s="12">
        <f t="shared" si="2"/>
        <v>0</v>
      </c>
      <c r="H11" s="12">
        <f t="shared" si="3"/>
        <v>0</v>
      </c>
      <c r="I11" s="11">
        <v>0</v>
      </c>
      <c r="J11" s="12">
        <f t="shared" si="4"/>
        <v>0</v>
      </c>
      <c r="K11" s="14">
        <f t="shared" si="5"/>
        <v>0</v>
      </c>
    </row>
    <row r="12" spans="2:11" x14ac:dyDescent="0.25">
      <c r="B12" s="10" t="s">
        <v>162</v>
      </c>
      <c r="C12" s="11">
        <v>2.89351851851852E-4</v>
      </c>
      <c r="D12" s="12">
        <f t="shared" si="0"/>
        <v>8.5034013605442105E-2</v>
      </c>
      <c r="E12" s="12">
        <f t="shared" si="1"/>
        <v>7.4449076831447315E-3</v>
      </c>
      <c r="F12" s="11">
        <v>0</v>
      </c>
      <c r="G12" s="12">
        <f t="shared" si="2"/>
        <v>0</v>
      </c>
      <c r="H12" s="12">
        <f t="shared" si="3"/>
        <v>0</v>
      </c>
      <c r="I12" s="11">
        <v>2.89351851851852E-4</v>
      </c>
      <c r="J12" s="12">
        <f t="shared" si="4"/>
        <v>8.5034013605442105E-2</v>
      </c>
      <c r="K12" s="14">
        <f t="shared" si="5"/>
        <v>7.4449076831447315E-3</v>
      </c>
    </row>
    <row r="13" spans="2:11" x14ac:dyDescent="0.25">
      <c r="B13" s="10" t="s">
        <v>106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x14ac:dyDescent="0.25">
      <c r="B14" s="10" t="s">
        <v>107</v>
      </c>
      <c r="C14" s="11">
        <v>1.15740740740741E-4</v>
      </c>
      <c r="D14" s="12">
        <f t="shared" si="0"/>
        <v>3.4013605442176902E-2</v>
      </c>
      <c r="E14" s="12">
        <f t="shared" si="1"/>
        <v>2.9779630732578977E-3</v>
      </c>
      <c r="F14" s="11">
        <v>0</v>
      </c>
      <c r="G14" s="12">
        <f t="shared" si="2"/>
        <v>0</v>
      </c>
      <c r="H14" s="12">
        <f t="shared" si="3"/>
        <v>0</v>
      </c>
      <c r="I14" s="11">
        <v>1.15740740740741E-4</v>
      </c>
      <c r="J14" s="12">
        <f t="shared" si="4"/>
        <v>3.4013605442176902E-2</v>
      </c>
      <c r="K14" s="14">
        <f t="shared" si="5"/>
        <v>2.9779630732578977E-3</v>
      </c>
    </row>
    <row r="15" spans="2:11" x14ac:dyDescent="0.25">
      <c r="B15" s="10" t="s">
        <v>198</v>
      </c>
      <c r="C15" s="11">
        <v>8.1018518518518503E-5</v>
      </c>
      <c r="D15" s="12">
        <f t="shared" si="0"/>
        <v>2.3809523809523774E-2</v>
      </c>
      <c r="E15" s="12">
        <f t="shared" si="1"/>
        <v>2.0845741512805233E-3</v>
      </c>
      <c r="F15" s="11">
        <v>0</v>
      </c>
      <c r="G15" s="12">
        <f t="shared" si="2"/>
        <v>0</v>
      </c>
      <c r="H15" s="12">
        <f t="shared" si="3"/>
        <v>0</v>
      </c>
      <c r="I15" s="11">
        <v>8.1018518518518503E-5</v>
      </c>
      <c r="J15" s="12">
        <f t="shared" si="4"/>
        <v>2.3809523809523774E-2</v>
      </c>
      <c r="K15" s="14">
        <f t="shared" si="5"/>
        <v>2.0845741512805233E-3</v>
      </c>
    </row>
    <row r="16" spans="2:11" x14ac:dyDescent="0.25">
      <c r="B16" s="10" t="s">
        <v>184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x14ac:dyDescent="0.25">
      <c r="B17" s="10" t="s">
        <v>163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ht="15.75" thickBot="1" x14ac:dyDescent="0.3">
      <c r="B18" s="10" t="s">
        <v>13</v>
      </c>
      <c r="C18" s="11">
        <v>6.8287037037037003E-4</v>
      </c>
      <c r="D18" s="12">
        <f t="shared" si="0"/>
        <v>0.20068027210884318</v>
      </c>
      <c r="E18" s="12">
        <f t="shared" si="1"/>
        <v>1.7569982132221548E-2</v>
      </c>
      <c r="F18" s="11">
        <v>0</v>
      </c>
      <c r="G18" s="12">
        <f t="shared" si="2"/>
        <v>0</v>
      </c>
      <c r="H18" s="12">
        <f t="shared" si="3"/>
        <v>0</v>
      </c>
      <c r="I18" s="11">
        <v>6.8287037037037003E-4</v>
      </c>
      <c r="J18" s="12">
        <f t="shared" si="4"/>
        <v>0.20068027210884318</v>
      </c>
      <c r="K18" s="14">
        <f t="shared" si="5"/>
        <v>1.7569982132221548E-2</v>
      </c>
    </row>
    <row r="19" spans="2:11" ht="16.5" thickTop="1" thickBot="1" x14ac:dyDescent="0.3">
      <c r="B19" s="31" t="s">
        <v>3</v>
      </c>
      <c r="C19" s="32">
        <f>SUM(C7:C18)</f>
        <v>3.4027777777777823E-3</v>
      </c>
      <c r="D19" s="33">
        <f>IFERROR(SUM(D7:D18),0)</f>
        <v>1</v>
      </c>
      <c r="E19" s="33">
        <f>IFERROR(SUM(E7:E18),0)</f>
        <v>8.7552114353782129E-2</v>
      </c>
      <c r="F19" s="32">
        <f>SUM(F7:F18)</f>
        <v>0</v>
      </c>
      <c r="G19" s="33">
        <f>IFERROR(SUM(G7:G18),0)</f>
        <v>0</v>
      </c>
      <c r="H19" s="33">
        <f>IFERROR(SUM(H7:H18),0)</f>
        <v>0</v>
      </c>
      <c r="I19" s="32">
        <f>SUM(I7:I18)</f>
        <v>3.4027777777777823E-3</v>
      </c>
      <c r="J19" s="33">
        <f>IFERROR(SUM(J7:J18),0)</f>
        <v>1</v>
      </c>
      <c r="K19" s="34">
        <f>IFERROR(SUM(K7:K18),0)</f>
        <v>8.7552114353782129E-2</v>
      </c>
    </row>
    <row r="20" spans="2:1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x14ac:dyDescent="0.25">
      <c r="B21" s="7" t="s">
        <v>14</v>
      </c>
      <c r="C21" s="8" t="s">
        <v>58</v>
      </c>
      <c r="D21" s="16" t="s">
        <v>5</v>
      </c>
      <c r="E21" s="16" t="s">
        <v>5</v>
      </c>
      <c r="F21" s="8" t="s">
        <v>58</v>
      </c>
      <c r="G21" s="16" t="s">
        <v>5</v>
      </c>
      <c r="H21" s="16" t="s">
        <v>5</v>
      </c>
      <c r="I21" s="8" t="s">
        <v>58</v>
      </c>
      <c r="J21" s="16" t="s">
        <v>5</v>
      </c>
      <c r="K21" s="17" t="s">
        <v>5</v>
      </c>
    </row>
    <row r="22" spans="2:11" x14ac:dyDescent="0.25">
      <c r="B22" s="18" t="s">
        <v>15</v>
      </c>
      <c r="C22" s="11">
        <v>1.7361111111111099E-3</v>
      </c>
      <c r="D22" s="19"/>
      <c r="E22" s="12">
        <f>IFERROR(C22/C$30,0)</f>
        <v>4.4669446098868332E-2</v>
      </c>
      <c r="F22" s="11">
        <v>0</v>
      </c>
      <c r="G22" s="19"/>
      <c r="H22" s="12">
        <f>IFERROR(F22/F$30,0)</f>
        <v>0</v>
      </c>
      <c r="I22" s="11">
        <v>1.7361111111111099E-3</v>
      </c>
      <c r="J22" s="19"/>
      <c r="K22" s="14">
        <f>IFERROR(I22/I$30,0)</f>
        <v>4.4669446098868332E-2</v>
      </c>
    </row>
    <row r="23" spans="2:11" x14ac:dyDescent="0.25">
      <c r="B23" s="18" t="s">
        <v>16</v>
      </c>
      <c r="C23" s="11">
        <v>3.3564814814814801E-4</v>
      </c>
      <c r="D23" s="19"/>
      <c r="E23" s="12">
        <f t="shared" ref="E23:E27" si="6">IFERROR(C23/C$30,0)</f>
        <v>8.6360929124478809E-3</v>
      </c>
      <c r="F23" s="11">
        <v>0</v>
      </c>
      <c r="G23" s="19"/>
      <c r="H23" s="12">
        <f t="shared" ref="H23:H27" si="7">IFERROR(F23/F$30,0)</f>
        <v>0</v>
      </c>
      <c r="I23" s="11">
        <v>3.3564814814814801E-4</v>
      </c>
      <c r="J23" s="19"/>
      <c r="K23" s="14">
        <f t="shared" ref="K23:K27" si="8">IFERROR(I23/I$30,0)</f>
        <v>8.6360929124478809E-3</v>
      </c>
    </row>
    <row r="24" spans="2:11" x14ac:dyDescent="0.25">
      <c r="B24" s="18" t="s">
        <v>17</v>
      </c>
      <c r="C24" s="11">
        <v>0</v>
      </c>
      <c r="D24" s="19"/>
      <c r="E24" s="12">
        <f t="shared" si="6"/>
        <v>0</v>
      </c>
      <c r="F24" s="11">
        <v>0</v>
      </c>
      <c r="G24" s="19"/>
      <c r="H24" s="12">
        <f t="shared" si="7"/>
        <v>0</v>
      </c>
      <c r="I24" s="11">
        <v>0</v>
      </c>
      <c r="J24" s="19"/>
      <c r="K24" s="14">
        <f t="shared" si="8"/>
        <v>0</v>
      </c>
    </row>
    <row r="25" spans="2:11" x14ac:dyDescent="0.25">
      <c r="B25" s="18" t="s">
        <v>18</v>
      </c>
      <c r="C25" s="11">
        <v>7.8009259259259299E-3</v>
      </c>
      <c r="D25" s="19"/>
      <c r="E25" s="12">
        <f t="shared" si="6"/>
        <v>0.20071471113758196</v>
      </c>
      <c r="F25" s="11">
        <v>0</v>
      </c>
      <c r="G25" s="19"/>
      <c r="H25" s="12">
        <f t="shared" si="7"/>
        <v>0</v>
      </c>
      <c r="I25" s="11">
        <v>7.8009259259259299E-3</v>
      </c>
      <c r="J25" s="19"/>
      <c r="K25" s="14">
        <f t="shared" si="8"/>
        <v>0.20071471113758196</v>
      </c>
    </row>
    <row r="26" spans="2:11" x14ac:dyDescent="0.25">
      <c r="B26" s="18" t="s">
        <v>19</v>
      </c>
      <c r="C26" s="11">
        <v>2.5312500000000002E-2</v>
      </c>
      <c r="D26" s="19"/>
      <c r="E26" s="12">
        <f t="shared" si="6"/>
        <v>0.65128052412150084</v>
      </c>
      <c r="F26" s="11">
        <v>0</v>
      </c>
      <c r="G26" s="19"/>
      <c r="H26" s="12">
        <f t="shared" si="7"/>
        <v>0</v>
      </c>
      <c r="I26" s="11">
        <v>2.5312500000000002E-2</v>
      </c>
      <c r="J26" s="19"/>
      <c r="K26" s="14">
        <f t="shared" si="8"/>
        <v>0.65128052412150084</v>
      </c>
    </row>
    <row r="27" spans="2:11" ht="15.75" thickBot="1" x14ac:dyDescent="0.3">
      <c r="B27" s="23" t="s">
        <v>20</v>
      </c>
      <c r="C27" s="20">
        <v>2.7777777777777799E-4</v>
      </c>
      <c r="D27" s="24"/>
      <c r="E27" s="21">
        <f t="shared" si="6"/>
        <v>7.1471113758189439E-3</v>
      </c>
      <c r="F27" s="20">
        <v>0</v>
      </c>
      <c r="G27" s="24"/>
      <c r="H27" s="21">
        <f t="shared" si="7"/>
        <v>0</v>
      </c>
      <c r="I27" s="20">
        <v>2.7777777777777799E-4</v>
      </c>
      <c r="J27" s="24"/>
      <c r="K27" s="22">
        <f t="shared" si="8"/>
        <v>7.1471113758189439E-3</v>
      </c>
    </row>
    <row r="28" spans="2:11" ht="16.5" thickTop="1" thickBot="1" x14ac:dyDescent="0.3">
      <c r="B28" s="31" t="s">
        <v>3</v>
      </c>
      <c r="C28" s="32">
        <f>SUM(C22:C27)</f>
        <v>3.5462962962962967E-2</v>
      </c>
      <c r="D28" s="33"/>
      <c r="E28" s="33">
        <f>IFERROR(SUM(E22:E27),0)</f>
        <v>0.91244788564621793</v>
      </c>
      <c r="F28" s="32">
        <f>SUM(F22:F27)</f>
        <v>0</v>
      </c>
      <c r="G28" s="33"/>
      <c r="H28" s="33">
        <f>IFERROR(SUM(H22:H27),0)</f>
        <v>0</v>
      </c>
      <c r="I28" s="32">
        <f>SUM(I22:I27)</f>
        <v>3.5462962962962967E-2</v>
      </c>
      <c r="J28" s="33"/>
      <c r="K28" s="34">
        <f>IFERROR(SUM(K22:K27),0)</f>
        <v>0.91244788564621793</v>
      </c>
    </row>
    <row r="29" spans="2:1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 x14ac:dyDescent="0.3">
      <c r="B30" s="31" t="s">
        <v>6</v>
      </c>
      <c r="C30" s="32">
        <f>SUM(C19,C28)</f>
        <v>3.8865740740740749E-2</v>
      </c>
      <c r="D30" s="35"/>
      <c r="E30" s="36">
        <f>IFERROR(SUM(E19,E28),0)</f>
        <v>1</v>
      </c>
      <c r="F30" s="32">
        <f>SUM(F19,F28)</f>
        <v>0</v>
      </c>
      <c r="G30" s="35"/>
      <c r="H30" s="36">
        <f>IFERROR(SUM(H19,H28),0)</f>
        <v>0</v>
      </c>
      <c r="I30" s="32">
        <f>SUM(I19,I28)</f>
        <v>3.8865740740740749E-2</v>
      </c>
      <c r="J30" s="35"/>
      <c r="K30" s="38">
        <f>IFERROR(SUM(K19,K28),0)</f>
        <v>1</v>
      </c>
    </row>
    <row r="31" spans="2:11" ht="66" customHeight="1" thickTop="1" thickBot="1" x14ac:dyDescent="0.3">
      <c r="B31" s="179" t="s">
        <v>156</v>
      </c>
      <c r="C31" s="180"/>
      <c r="D31" s="180"/>
      <c r="E31" s="180"/>
      <c r="F31" s="180"/>
      <c r="G31" s="180"/>
      <c r="H31" s="180"/>
      <c r="I31" s="180"/>
      <c r="J31" s="180"/>
      <c r="K31" s="181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5"/>
  <dimension ref="B2:N31"/>
  <sheetViews>
    <sheetView showGridLines="0" showZeros="0" view="pageBreakPreview" zoomScaleNormal="90" zoomScaleSheetLayoutView="100" workbookViewId="0">
      <selection activeCell="C23" sqref="C23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28515625" style="1" customWidth="1"/>
    <col min="15" max="16384" width="8.85546875" style="1"/>
  </cols>
  <sheetData>
    <row r="2" spans="2:14" ht="15.75" thickBot="1" x14ac:dyDescent="0.3"/>
    <row r="3" spans="2:14" x14ac:dyDescent="0.25">
      <c r="B3" s="193" t="s">
        <v>199</v>
      </c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5"/>
    </row>
    <row r="4" spans="2:14" x14ac:dyDescent="0.25">
      <c r="B4" s="196" t="s">
        <v>201</v>
      </c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8"/>
    </row>
    <row r="5" spans="2:14" x14ac:dyDescent="0.25">
      <c r="B5" s="52"/>
      <c r="C5" s="197" t="s">
        <v>7</v>
      </c>
      <c r="D5" s="197"/>
      <c r="E5" s="197"/>
      <c r="F5" s="197" t="s">
        <v>8</v>
      </c>
      <c r="G5" s="197"/>
      <c r="H5" s="197"/>
      <c r="I5" s="197" t="s">
        <v>9</v>
      </c>
      <c r="J5" s="197"/>
      <c r="K5" s="197"/>
      <c r="L5" s="197" t="s">
        <v>3</v>
      </c>
      <c r="M5" s="197"/>
      <c r="N5" s="198"/>
    </row>
    <row r="6" spans="2:14" x14ac:dyDescent="0.25">
      <c r="B6" s="40" t="s">
        <v>10</v>
      </c>
      <c r="C6" s="41" t="s">
        <v>4</v>
      </c>
      <c r="D6" s="41" t="s">
        <v>5</v>
      </c>
      <c r="E6" s="41" t="s">
        <v>5</v>
      </c>
      <c r="F6" s="41" t="s">
        <v>4</v>
      </c>
      <c r="G6" s="41" t="s">
        <v>5</v>
      </c>
      <c r="H6" s="41" t="s">
        <v>5</v>
      </c>
      <c r="I6" s="41" t="s">
        <v>4</v>
      </c>
      <c r="J6" s="41" t="s">
        <v>5</v>
      </c>
      <c r="K6" s="41" t="s">
        <v>5</v>
      </c>
      <c r="L6" s="41" t="s">
        <v>4</v>
      </c>
      <c r="M6" s="41" t="s">
        <v>5</v>
      </c>
      <c r="N6" s="42" t="s">
        <v>5</v>
      </c>
    </row>
    <row r="7" spans="2:14" x14ac:dyDescent="0.25">
      <c r="B7" s="43" t="s">
        <v>37</v>
      </c>
      <c r="C7" s="44">
        <v>0</v>
      </c>
      <c r="D7" s="45">
        <f t="shared" ref="D7:D18" si="0">IFERROR(C7/C$19,0)</f>
        <v>0</v>
      </c>
      <c r="E7" s="45">
        <f t="shared" ref="E7:E18" si="1">IFERROR(C7/C$30,0)</f>
        <v>0</v>
      </c>
      <c r="F7" s="44">
        <v>0</v>
      </c>
      <c r="G7" s="45">
        <f t="shared" ref="G7:G18" si="2">IFERROR(F7/F$19,0)</f>
        <v>0</v>
      </c>
      <c r="H7" s="45">
        <f t="shared" ref="H7:H18" si="3">IFERROR(F7/F$30,0)</f>
        <v>0</v>
      </c>
      <c r="I7" s="44">
        <v>0</v>
      </c>
      <c r="J7" s="45">
        <f t="shared" ref="J7:J18" si="4">IFERROR(I7/I$19,0)</f>
        <v>0</v>
      </c>
      <c r="K7" s="45">
        <f t="shared" ref="K7:K18" si="5">IFERROR(I7/I$30,0)</f>
        <v>0</v>
      </c>
      <c r="L7" s="46">
        <f>SUM(C7,F7,I7)</f>
        <v>0</v>
      </c>
      <c r="M7" s="45">
        <f t="shared" ref="M7:M12" si="6">IFERROR(L7/L$19,0)</f>
        <v>0</v>
      </c>
      <c r="N7" s="47">
        <f t="shared" ref="N7:N12" si="7">IFERROR(L7/L$30,0)</f>
        <v>0</v>
      </c>
    </row>
    <row r="8" spans="2:14" x14ac:dyDescent="0.25">
      <c r="B8" s="142" t="s">
        <v>100</v>
      </c>
      <c r="C8" s="44">
        <v>0</v>
      </c>
      <c r="D8" s="45">
        <f t="shared" si="0"/>
        <v>0</v>
      </c>
      <c r="E8" s="45">
        <f t="shared" si="1"/>
        <v>0</v>
      </c>
      <c r="F8" s="44">
        <v>0</v>
      </c>
      <c r="G8" s="45">
        <f t="shared" si="2"/>
        <v>0</v>
      </c>
      <c r="H8" s="45">
        <f t="shared" si="3"/>
        <v>0</v>
      </c>
      <c r="I8" s="44">
        <v>0</v>
      </c>
      <c r="J8" s="45">
        <f t="shared" si="4"/>
        <v>0</v>
      </c>
      <c r="K8" s="45">
        <f t="shared" si="5"/>
        <v>0</v>
      </c>
      <c r="L8" s="46">
        <f t="shared" ref="L8:L18" si="8">SUM(C8,F8,I8)</f>
        <v>0</v>
      </c>
      <c r="M8" s="45">
        <f t="shared" si="6"/>
        <v>0</v>
      </c>
      <c r="N8" s="47">
        <f t="shared" si="7"/>
        <v>0</v>
      </c>
    </row>
    <row r="9" spans="2:14" x14ac:dyDescent="0.25">
      <c r="B9" s="43" t="s">
        <v>51</v>
      </c>
      <c r="C9" s="44">
        <v>0</v>
      </c>
      <c r="D9" s="45">
        <f t="shared" si="0"/>
        <v>0</v>
      </c>
      <c r="E9" s="45">
        <f t="shared" si="1"/>
        <v>0</v>
      </c>
      <c r="F9" s="44">
        <v>0</v>
      </c>
      <c r="G9" s="45">
        <f t="shared" si="2"/>
        <v>0</v>
      </c>
      <c r="H9" s="45">
        <f t="shared" si="3"/>
        <v>0</v>
      </c>
      <c r="I9" s="44">
        <v>0</v>
      </c>
      <c r="J9" s="45">
        <f t="shared" si="4"/>
        <v>0</v>
      </c>
      <c r="K9" s="45">
        <f t="shared" si="5"/>
        <v>0</v>
      </c>
      <c r="L9" s="46">
        <f t="shared" si="8"/>
        <v>0</v>
      </c>
      <c r="M9" s="45">
        <f t="shared" si="6"/>
        <v>0</v>
      </c>
      <c r="N9" s="47">
        <f t="shared" si="7"/>
        <v>0</v>
      </c>
    </row>
    <row r="10" spans="2:14" x14ac:dyDescent="0.25">
      <c r="B10" s="43" t="s">
        <v>11</v>
      </c>
      <c r="C10" s="44">
        <v>0</v>
      </c>
      <c r="D10" s="45">
        <f t="shared" si="0"/>
        <v>0</v>
      </c>
      <c r="E10" s="45">
        <f t="shared" si="1"/>
        <v>0</v>
      </c>
      <c r="F10" s="44">
        <v>2.7777777777777801E-3</v>
      </c>
      <c r="G10" s="45">
        <f t="shared" si="2"/>
        <v>0.13729977116704845</v>
      </c>
      <c r="H10" s="45">
        <f t="shared" si="3"/>
        <v>0.10252029047415658</v>
      </c>
      <c r="I10" s="44">
        <v>0</v>
      </c>
      <c r="J10" s="45">
        <f t="shared" si="4"/>
        <v>0</v>
      </c>
      <c r="K10" s="45">
        <f t="shared" si="5"/>
        <v>0</v>
      </c>
      <c r="L10" s="46">
        <f t="shared" si="8"/>
        <v>2.7777777777777801E-3</v>
      </c>
      <c r="M10" s="45">
        <f t="shared" si="6"/>
        <v>0.10786516853932612</v>
      </c>
      <c r="N10" s="47">
        <f t="shared" si="7"/>
        <v>6.8689181453921125E-2</v>
      </c>
    </row>
    <row r="11" spans="2:14" x14ac:dyDescent="0.25">
      <c r="B11" s="43" t="s">
        <v>12</v>
      </c>
      <c r="C11" s="44">
        <v>0</v>
      </c>
      <c r="D11" s="45">
        <f t="shared" si="0"/>
        <v>0</v>
      </c>
      <c r="E11" s="45">
        <f t="shared" si="1"/>
        <v>0</v>
      </c>
      <c r="F11" s="44">
        <v>0</v>
      </c>
      <c r="G11" s="45">
        <f t="shared" si="2"/>
        <v>0</v>
      </c>
      <c r="H11" s="45">
        <f t="shared" si="3"/>
        <v>0</v>
      </c>
      <c r="I11" s="44">
        <v>0</v>
      </c>
      <c r="J11" s="45">
        <f t="shared" si="4"/>
        <v>0</v>
      </c>
      <c r="K11" s="45">
        <f t="shared" si="5"/>
        <v>0</v>
      </c>
      <c r="L11" s="46">
        <f t="shared" si="8"/>
        <v>0</v>
      </c>
      <c r="M11" s="45">
        <f t="shared" si="6"/>
        <v>0</v>
      </c>
      <c r="N11" s="47">
        <f t="shared" si="7"/>
        <v>0</v>
      </c>
    </row>
    <row r="12" spans="2:14" x14ac:dyDescent="0.25">
      <c r="B12" s="43" t="s">
        <v>162</v>
      </c>
      <c r="C12" s="44">
        <v>0</v>
      </c>
      <c r="D12" s="45">
        <f t="shared" si="0"/>
        <v>0</v>
      </c>
      <c r="E12" s="45">
        <f t="shared" si="1"/>
        <v>0</v>
      </c>
      <c r="F12" s="44">
        <v>3.0092592592592601E-3</v>
      </c>
      <c r="G12" s="45">
        <f t="shared" si="2"/>
        <v>0.14874141876430241</v>
      </c>
      <c r="H12" s="45">
        <f t="shared" si="3"/>
        <v>0.11106364801366955</v>
      </c>
      <c r="I12" s="44">
        <v>0</v>
      </c>
      <c r="J12" s="45">
        <f t="shared" si="4"/>
        <v>0</v>
      </c>
      <c r="K12" s="45">
        <f t="shared" si="5"/>
        <v>0</v>
      </c>
      <c r="L12" s="46">
        <f t="shared" si="8"/>
        <v>3.0092592592592601E-3</v>
      </c>
      <c r="M12" s="45">
        <f t="shared" si="6"/>
        <v>0.1168539325842699</v>
      </c>
      <c r="N12" s="47">
        <f t="shared" si="7"/>
        <v>7.4413279908414523E-2</v>
      </c>
    </row>
    <row r="13" spans="2:14" x14ac:dyDescent="0.25">
      <c r="B13" s="43" t="s">
        <v>106</v>
      </c>
      <c r="C13" s="44">
        <v>0</v>
      </c>
      <c r="D13" s="45">
        <f t="shared" si="0"/>
        <v>0</v>
      </c>
      <c r="E13" s="45">
        <f t="shared" si="1"/>
        <v>0</v>
      </c>
      <c r="F13" s="44">
        <v>0</v>
      </c>
      <c r="G13" s="45">
        <f t="shared" si="2"/>
        <v>0</v>
      </c>
      <c r="H13" s="45">
        <f t="shared" si="3"/>
        <v>0</v>
      </c>
      <c r="I13" s="44">
        <v>0</v>
      </c>
      <c r="J13" s="45">
        <f t="shared" si="4"/>
        <v>0</v>
      </c>
      <c r="K13" s="45">
        <f t="shared" si="5"/>
        <v>0</v>
      </c>
      <c r="L13" s="46"/>
      <c r="M13" s="45"/>
      <c r="N13" s="47"/>
    </row>
    <row r="14" spans="2:14" x14ac:dyDescent="0.25">
      <c r="B14" s="43" t="s">
        <v>107</v>
      </c>
      <c r="C14" s="44">
        <v>0</v>
      </c>
      <c r="D14" s="45">
        <f t="shared" si="0"/>
        <v>0</v>
      </c>
      <c r="E14" s="45">
        <f t="shared" si="1"/>
        <v>0</v>
      </c>
      <c r="F14" s="44">
        <v>0</v>
      </c>
      <c r="G14" s="45">
        <f t="shared" si="2"/>
        <v>0</v>
      </c>
      <c r="H14" s="45">
        <f t="shared" si="3"/>
        <v>0</v>
      </c>
      <c r="I14" s="44">
        <v>0</v>
      </c>
      <c r="J14" s="45">
        <f t="shared" si="4"/>
        <v>0</v>
      </c>
      <c r="K14" s="45">
        <f t="shared" si="5"/>
        <v>0</v>
      </c>
      <c r="L14" s="46"/>
      <c r="M14" s="45"/>
      <c r="N14" s="47"/>
    </row>
    <row r="15" spans="2:14" x14ac:dyDescent="0.25">
      <c r="B15" s="43" t="s">
        <v>198</v>
      </c>
      <c r="C15" s="44">
        <v>0</v>
      </c>
      <c r="D15" s="45">
        <f t="shared" si="0"/>
        <v>0</v>
      </c>
      <c r="E15" s="45">
        <f t="shared" si="1"/>
        <v>0</v>
      </c>
      <c r="F15" s="44">
        <v>0</v>
      </c>
      <c r="G15" s="45">
        <f t="shared" si="2"/>
        <v>0</v>
      </c>
      <c r="H15" s="45">
        <f t="shared" si="3"/>
        <v>0</v>
      </c>
      <c r="I15" s="44">
        <v>0</v>
      </c>
      <c r="J15" s="45">
        <f t="shared" si="4"/>
        <v>0</v>
      </c>
      <c r="K15" s="45">
        <f t="shared" si="5"/>
        <v>0</v>
      </c>
      <c r="L15" s="46">
        <f t="shared" si="8"/>
        <v>0</v>
      </c>
      <c r="M15" s="45">
        <f>IFERROR(L15/L$19,0)</f>
        <v>0</v>
      </c>
      <c r="N15" s="47">
        <f>IFERROR(L15/L$30,0)</f>
        <v>0</v>
      </c>
    </row>
    <row r="16" spans="2:14" x14ac:dyDescent="0.25">
      <c r="B16" s="43" t="s">
        <v>184</v>
      </c>
      <c r="C16" s="44">
        <v>0</v>
      </c>
      <c r="D16" s="45">
        <f t="shared" si="0"/>
        <v>0</v>
      </c>
      <c r="E16" s="45">
        <f t="shared" si="1"/>
        <v>0</v>
      </c>
      <c r="F16" s="44">
        <v>0</v>
      </c>
      <c r="G16" s="45">
        <f t="shared" si="2"/>
        <v>0</v>
      </c>
      <c r="H16" s="45">
        <f t="shared" si="3"/>
        <v>0</v>
      </c>
      <c r="I16" s="44">
        <v>0</v>
      </c>
      <c r="J16" s="45">
        <f t="shared" si="4"/>
        <v>0</v>
      </c>
      <c r="K16" s="45">
        <f t="shared" si="5"/>
        <v>0</v>
      </c>
      <c r="L16" s="46">
        <f t="shared" si="8"/>
        <v>0</v>
      </c>
      <c r="M16" s="45">
        <f>IFERROR(L16/L$19,0)</f>
        <v>0</v>
      </c>
      <c r="N16" s="47">
        <f>IFERROR(L16/L$30,0)</f>
        <v>0</v>
      </c>
    </row>
    <row r="17" spans="2:14" x14ac:dyDescent="0.25">
      <c r="B17" s="43" t="s">
        <v>163</v>
      </c>
      <c r="C17" s="44">
        <v>0</v>
      </c>
      <c r="D17" s="45">
        <f t="shared" si="0"/>
        <v>0</v>
      </c>
      <c r="E17" s="45">
        <f t="shared" si="1"/>
        <v>0</v>
      </c>
      <c r="F17" s="44">
        <v>0</v>
      </c>
      <c r="G17" s="45">
        <f t="shared" si="2"/>
        <v>0</v>
      </c>
      <c r="H17" s="45">
        <f t="shared" si="3"/>
        <v>0</v>
      </c>
      <c r="I17" s="44">
        <v>0</v>
      </c>
      <c r="J17" s="45">
        <f t="shared" si="4"/>
        <v>0</v>
      </c>
      <c r="K17" s="45">
        <f t="shared" si="5"/>
        <v>0</v>
      </c>
      <c r="L17" s="46"/>
      <c r="M17" s="45"/>
      <c r="N17" s="47"/>
    </row>
    <row r="18" spans="2:14" ht="15.75" thickBot="1" x14ac:dyDescent="0.3">
      <c r="B18" s="43" t="s">
        <v>13</v>
      </c>
      <c r="C18" s="44">
        <v>0</v>
      </c>
      <c r="D18" s="45">
        <f t="shared" si="0"/>
        <v>0</v>
      </c>
      <c r="E18" s="45">
        <f t="shared" si="1"/>
        <v>0</v>
      </c>
      <c r="F18" s="44">
        <v>1.44444444444444E-2</v>
      </c>
      <c r="G18" s="45">
        <f t="shared" si="2"/>
        <v>0.71395881006864914</v>
      </c>
      <c r="H18" s="45">
        <f t="shared" si="3"/>
        <v>0.53310551046561205</v>
      </c>
      <c r="I18" s="44">
        <v>5.5208333333333299E-3</v>
      </c>
      <c r="J18" s="45">
        <f t="shared" si="4"/>
        <v>1</v>
      </c>
      <c r="K18" s="45">
        <f t="shared" si="5"/>
        <v>0.41370338248048538</v>
      </c>
      <c r="L18" s="46">
        <f t="shared" si="8"/>
        <v>1.9965277777777731E-2</v>
      </c>
      <c r="M18" s="45">
        <f>IFERROR(L18/L$19,0)</f>
        <v>0.77528089887640406</v>
      </c>
      <c r="N18" s="47">
        <f>IFERROR(L18/L$30,0)</f>
        <v>0.49370349170005656</v>
      </c>
    </row>
    <row r="19" spans="2:14" s="2" customFormat="1" ht="16.5" thickTop="1" thickBot="1" x14ac:dyDescent="0.3">
      <c r="B19" s="60" t="s">
        <v>3</v>
      </c>
      <c r="C19" s="61">
        <f>SUM(C7:C18)</f>
        <v>0</v>
      </c>
      <c r="D19" s="62">
        <f>IFERROR(SUM(D7:D18),0)</f>
        <v>0</v>
      </c>
      <c r="E19" s="62">
        <f>IFERROR(SUM(E7:E18),0)</f>
        <v>0</v>
      </c>
      <c r="F19" s="61">
        <f>SUM(F7:F18)</f>
        <v>2.0231481481481441E-2</v>
      </c>
      <c r="G19" s="62">
        <f>IFERROR(SUM(G7:G18),0)</f>
        <v>1</v>
      </c>
      <c r="H19" s="62">
        <f>IFERROR(SUM(H7:H18),0)</f>
        <v>0.74668944895343814</v>
      </c>
      <c r="I19" s="61">
        <f>SUM(I7:I18)</f>
        <v>5.5208333333333299E-3</v>
      </c>
      <c r="J19" s="62">
        <f>IFERROR(SUM(J7:J18),0)</f>
        <v>1</v>
      </c>
      <c r="K19" s="62">
        <f>IFERROR(SUM(K7:K18),0)</f>
        <v>0.41370338248048538</v>
      </c>
      <c r="L19" s="61">
        <f>SUM(L7:L18)</f>
        <v>2.575231481481477E-2</v>
      </c>
      <c r="M19" s="62">
        <f>IFERROR(SUM(M7:M18),0)</f>
        <v>1</v>
      </c>
      <c r="N19" s="63">
        <f>IFERROR(SUM(N7:N18),0)</f>
        <v>0.63680595306239218</v>
      </c>
    </row>
    <row r="20" spans="2:14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68"/>
    </row>
    <row r="21" spans="2:14" s="3" customFormat="1" x14ac:dyDescent="0.25">
      <c r="B21" s="40" t="s">
        <v>14</v>
      </c>
      <c r="C21" s="41" t="s">
        <v>4</v>
      </c>
      <c r="D21" s="48" t="s">
        <v>5</v>
      </c>
      <c r="E21" s="48" t="s">
        <v>5</v>
      </c>
      <c r="F21" s="41" t="s">
        <v>4</v>
      </c>
      <c r="G21" s="48" t="s">
        <v>5</v>
      </c>
      <c r="H21" s="48" t="s">
        <v>5</v>
      </c>
      <c r="I21" s="41" t="s">
        <v>4</v>
      </c>
      <c r="J21" s="48" t="s">
        <v>5</v>
      </c>
      <c r="K21" s="48" t="s">
        <v>5</v>
      </c>
      <c r="L21" s="48" t="s">
        <v>4</v>
      </c>
      <c r="M21" s="48" t="s">
        <v>5</v>
      </c>
      <c r="N21" s="49" t="s">
        <v>5</v>
      </c>
    </row>
    <row r="22" spans="2:14" x14ac:dyDescent="0.25">
      <c r="B22" s="50" t="s">
        <v>15</v>
      </c>
      <c r="C22" s="44">
        <v>0</v>
      </c>
      <c r="D22" s="51"/>
      <c r="E22" s="45">
        <f>IFERROR(C22/C$30,0)</f>
        <v>0</v>
      </c>
      <c r="F22" s="44">
        <v>0</v>
      </c>
      <c r="G22" s="51"/>
      <c r="H22" s="45">
        <f>IFERROR(F22/F$30,0)</f>
        <v>0</v>
      </c>
      <c r="I22" s="44">
        <v>0</v>
      </c>
      <c r="J22" s="51"/>
      <c r="K22" s="45">
        <f>IFERROR(I22/I$30,0)</f>
        <v>0</v>
      </c>
      <c r="L22" s="46">
        <f>SUM(C22,F22,I22)</f>
        <v>0</v>
      </c>
      <c r="M22" s="51"/>
      <c r="N22" s="47">
        <f>IFERROR(L22/L$30,0)</f>
        <v>0</v>
      </c>
    </row>
    <row r="23" spans="2:14" x14ac:dyDescent="0.25">
      <c r="B23" s="50" t="s">
        <v>16</v>
      </c>
      <c r="C23" s="44">
        <v>0</v>
      </c>
      <c r="D23" s="51"/>
      <c r="E23" s="45">
        <f t="shared" ref="E23:E27" si="9">IFERROR(C23/C$30,0)</f>
        <v>0</v>
      </c>
      <c r="F23" s="44">
        <v>0</v>
      </c>
      <c r="G23" s="51"/>
      <c r="H23" s="45">
        <f t="shared" ref="H23:H27" si="10">IFERROR(F23/F$30,0)</f>
        <v>0</v>
      </c>
      <c r="I23" s="44">
        <v>0</v>
      </c>
      <c r="J23" s="51"/>
      <c r="K23" s="45">
        <f t="shared" ref="K23:K27" si="11">IFERROR(I23/I$30,0)</f>
        <v>0</v>
      </c>
      <c r="L23" s="46">
        <f t="shared" ref="L23:L27" si="12">SUM(C23,F23,I23)</f>
        <v>0</v>
      </c>
      <c r="M23" s="51"/>
      <c r="N23" s="47">
        <f t="shared" ref="N23:N27" si="13">IFERROR(L23/L$30,0)</f>
        <v>0</v>
      </c>
    </row>
    <row r="24" spans="2:14" x14ac:dyDescent="0.25">
      <c r="B24" s="50" t="s">
        <v>17</v>
      </c>
      <c r="C24" s="44">
        <v>0</v>
      </c>
      <c r="D24" s="51"/>
      <c r="E24" s="45">
        <f t="shared" si="9"/>
        <v>0</v>
      </c>
      <c r="F24" s="44">
        <v>0</v>
      </c>
      <c r="G24" s="51"/>
      <c r="H24" s="45">
        <f t="shared" si="10"/>
        <v>0</v>
      </c>
      <c r="I24" s="44">
        <v>0</v>
      </c>
      <c r="J24" s="51"/>
      <c r="K24" s="45">
        <f t="shared" si="11"/>
        <v>0</v>
      </c>
      <c r="L24" s="46">
        <f t="shared" si="12"/>
        <v>0</v>
      </c>
      <c r="M24" s="51"/>
      <c r="N24" s="47">
        <f t="shared" si="13"/>
        <v>0</v>
      </c>
    </row>
    <row r="25" spans="2:14" x14ac:dyDescent="0.25">
      <c r="B25" s="50" t="s">
        <v>18</v>
      </c>
      <c r="C25" s="44">
        <v>0</v>
      </c>
      <c r="D25" s="51"/>
      <c r="E25" s="45">
        <f t="shared" si="9"/>
        <v>0</v>
      </c>
      <c r="F25" s="44">
        <v>0</v>
      </c>
      <c r="G25" s="51"/>
      <c r="H25" s="45">
        <f t="shared" si="10"/>
        <v>0</v>
      </c>
      <c r="I25" s="44">
        <v>0</v>
      </c>
      <c r="J25" s="51"/>
      <c r="K25" s="45">
        <f t="shared" si="11"/>
        <v>0</v>
      </c>
      <c r="L25" s="46">
        <f t="shared" si="12"/>
        <v>0</v>
      </c>
      <c r="M25" s="51"/>
      <c r="N25" s="47">
        <f t="shared" si="13"/>
        <v>0</v>
      </c>
    </row>
    <row r="26" spans="2:14" x14ac:dyDescent="0.25">
      <c r="B26" s="50" t="s">
        <v>19</v>
      </c>
      <c r="C26" s="44">
        <v>0</v>
      </c>
      <c r="D26" s="51"/>
      <c r="E26" s="45">
        <f t="shared" si="9"/>
        <v>0</v>
      </c>
      <c r="F26" s="44">
        <v>6.8634259259259299E-3</v>
      </c>
      <c r="G26" s="51"/>
      <c r="H26" s="45">
        <f t="shared" si="10"/>
        <v>0.2533105510465618</v>
      </c>
      <c r="I26" s="44">
        <v>5.1620370370370396E-3</v>
      </c>
      <c r="J26" s="51"/>
      <c r="K26" s="45">
        <f t="shared" si="11"/>
        <v>0.38681699913269746</v>
      </c>
      <c r="L26" s="46">
        <f t="shared" si="12"/>
        <v>1.202546296296297E-2</v>
      </c>
      <c r="M26" s="51"/>
      <c r="N26" s="47">
        <f t="shared" si="13"/>
        <v>0.29736691471093352</v>
      </c>
    </row>
    <row r="27" spans="2:14" ht="15.75" thickBot="1" x14ac:dyDescent="0.3">
      <c r="B27" s="55" t="s">
        <v>20</v>
      </c>
      <c r="C27" s="53">
        <v>0</v>
      </c>
      <c r="D27" s="56"/>
      <c r="E27" s="54">
        <f t="shared" si="9"/>
        <v>0</v>
      </c>
      <c r="F27" s="53">
        <v>0</v>
      </c>
      <c r="G27" s="56"/>
      <c r="H27" s="54">
        <f t="shared" si="10"/>
        <v>0</v>
      </c>
      <c r="I27" s="53">
        <v>2.66203703703704E-3</v>
      </c>
      <c r="J27" s="56"/>
      <c r="K27" s="54">
        <f t="shared" si="11"/>
        <v>0.19947961838681719</v>
      </c>
      <c r="L27" s="70">
        <f t="shared" si="12"/>
        <v>2.66203703703704E-3</v>
      </c>
      <c r="M27" s="56"/>
      <c r="N27" s="67">
        <f t="shared" si="13"/>
        <v>6.582713222667444E-2</v>
      </c>
    </row>
    <row r="28" spans="2:14" s="2" customFormat="1" ht="16.5" thickTop="1" thickBot="1" x14ac:dyDescent="0.3">
      <c r="B28" s="60" t="s">
        <v>3</v>
      </c>
      <c r="C28" s="61">
        <f>SUM(C22:C27)</f>
        <v>0</v>
      </c>
      <c r="D28" s="62"/>
      <c r="E28" s="62">
        <f>IFERROR(SUM(E22:E27),0)</f>
        <v>0</v>
      </c>
      <c r="F28" s="61">
        <f>SUM(F22:F27)</f>
        <v>6.8634259259259299E-3</v>
      </c>
      <c r="G28" s="62"/>
      <c r="H28" s="62">
        <f>IFERROR(SUM(H22:H27),0)</f>
        <v>0.2533105510465618</v>
      </c>
      <c r="I28" s="61">
        <f>SUM(I22:I27)</f>
        <v>7.8240740740740805E-3</v>
      </c>
      <c r="J28" s="62"/>
      <c r="K28" s="62">
        <f>IFERROR(SUM(K22:K27),0)</f>
        <v>0.58629661751951467</v>
      </c>
      <c r="L28" s="61">
        <f>SUM(L22:L27)</f>
        <v>1.468750000000001E-2</v>
      </c>
      <c r="M28" s="62"/>
      <c r="N28" s="63">
        <f>IFERROR(SUM(N22:N27),0)</f>
        <v>0.36319404693760793</v>
      </c>
    </row>
    <row r="29" spans="2:14" ht="16.5" thickTop="1" thickBot="1" x14ac:dyDescent="0.3">
      <c r="B29" s="5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69"/>
    </row>
    <row r="30" spans="2:14" s="2" customFormat="1" ht="16.5" thickTop="1" thickBot="1" x14ac:dyDescent="0.3">
      <c r="B30" s="60" t="s">
        <v>6</v>
      </c>
      <c r="C30" s="61">
        <f>SUM(C19,C28)</f>
        <v>0</v>
      </c>
      <c r="D30" s="64"/>
      <c r="E30" s="65">
        <f>IFERROR(SUM(E19,E28),0)</f>
        <v>0</v>
      </c>
      <c r="F30" s="61">
        <f>SUM(F19,F28)</f>
        <v>2.709490740740737E-2</v>
      </c>
      <c r="G30" s="64"/>
      <c r="H30" s="65">
        <f>IFERROR(SUM(H19,H28),0)</f>
        <v>1</v>
      </c>
      <c r="I30" s="61">
        <f>SUM(I19,I28)</f>
        <v>1.3344907407407409E-2</v>
      </c>
      <c r="J30" s="64"/>
      <c r="K30" s="65">
        <f>IFERROR(SUM(K19,K28),0)</f>
        <v>1</v>
      </c>
      <c r="L30" s="71">
        <f>SUM(L19,L28)</f>
        <v>4.0439814814814776E-2</v>
      </c>
      <c r="M30" s="64"/>
      <c r="N30" s="66">
        <f>IFERROR(SUM(N19,N28),0)</f>
        <v>1</v>
      </c>
    </row>
    <row r="31" spans="2:14" s="3" customFormat="1" ht="66" customHeight="1" thickTop="1" thickBot="1" x14ac:dyDescent="0.3">
      <c r="B31" s="190" t="s">
        <v>202</v>
      </c>
      <c r="C31" s="191"/>
      <c r="D31" s="191"/>
      <c r="E31" s="191"/>
      <c r="F31" s="191"/>
      <c r="G31" s="191"/>
      <c r="H31" s="191"/>
      <c r="I31" s="191"/>
      <c r="J31" s="191"/>
      <c r="K31" s="191"/>
      <c r="L31" s="191"/>
      <c r="M31" s="191"/>
      <c r="N31" s="192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8"/>
  <dimension ref="B2:N31"/>
  <sheetViews>
    <sheetView showGridLines="0" showZeros="0" view="pageBreakPreview" zoomScaleNormal="69" zoomScaleSheetLayoutView="100" workbookViewId="0">
      <selection activeCell="C23" sqref="C23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28515625" style="1" customWidth="1"/>
    <col min="15" max="16384" width="8.85546875" style="1"/>
  </cols>
  <sheetData>
    <row r="2" spans="2:14" ht="15.75" thickBot="1" x14ac:dyDescent="0.3"/>
    <row r="3" spans="2:14" x14ac:dyDescent="0.25">
      <c r="B3" s="193" t="s">
        <v>200</v>
      </c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5"/>
    </row>
    <row r="4" spans="2:14" x14ac:dyDescent="0.25">
      <c r="B4" s="196" t="s">
        <v>201</v>
      </c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8"/>
    </row>
    <row r="5" spans="2:14" x14ac:dyDescent="0.25">
      <c r="B5" s="52"/>
      <c r="C5" s="197" t="s">
        <v>7</v>
      </c>
      <c r="D5" s="197"/>
      <c r="E5" s="197"/>
      <c r="F5" s="197" t="s">
        <v>8</v>
      </c>
      <c r="G5" s="197"/>
      <c r="H5" s="197"/>
      <c r="I5" s="197" t="s">
        <v>9</v>
      </c>
      <c r="J5" s="197"/>
      <c r="K5" s="197"/>
      <c r="L5" s="197" t="s">
        <v>3</v>
      </c>
      <c r="M5" s="197"/>
      <c r="N5" s="198"/>
    </row>
    <row r="6" spans="2:14" x14ac:dyDescent="0.25">
      <c r="B6" s="40" t="s">
        <v>10</v>
      </c>
      <c r="C6" s="41" t="s">
        <v>4</v>
      </c>
      <c r="D6" s="41" t="s">
        <v>5</v>
      </c>
      <c r="E6" s="41" t="s">
        <v>5</v>
      </c>
      <c r="F6" s="41" t="s">
        <v>4</v>
      </c>
      <c r="G6" s="41" t="s">
        <v>5</v>
      </c>
      <c r="H6" s="41" t="s">
        <v>5</v>
      </c>
      <c r="I6" s="41" t="s">
        <v>4</v>
      </c>
      <c r="J6" s="41" t="s">
        <v>5</v>
      </c>
      <c r="K6" s="41" t="s">
        <v>5</v>
      </c>
      <c r="L6" s="41" t="s">
        <v>4</v>
      </c>
      <c r="M6" s="41" t="s">
        <v>5</v>
      </c>
      <c r="N6" s="42" t="s">
        <v>5</v>
      </c>
    </row>
    <row r="7" spans="2:14" x14ac:dyDescent="0.25">
      <c r="B7" s="43" t="s">
        <v>37</v>
      </c>
      <c r="C7" s="44">
        <v>4.8240740740740702E-2</v>
      </c>
      <c r="D7" s="45">
        <f t="shared" ref="D7:D18" si="0">IFERROR(C7/C$19,0)</f>
        <v>8.7623772783652493E-2</v>
      </c>
      <c r="E7" s="45">
        <f t="shared" ref="E7:E18" si="1">IFERROR(C7/C$30,0)</f>
        <v>6.1717061035922588E-2</v>
      </c>
      <c r="F7" s="44">
        <v>0</v>
      </c>
      <c r="G7" s="45">
        <f t="shared" ref="G7:G18" si="2">IFERROR(F7/F$19,0)</f>
        <v>0</v>
      </c>
      <c r="H7" s="45">
        <f t="shared" ref="H7:H18" si="3">IFERROR(F7/F$30,0)</f>
        <v>0</v>
      </c>
      <c r="I7" s="44">
        <v>0</v>
      </c>
      <c r="J7" s="45">
        <f t="shared" ref="J7:J18" si="4">IFERROR(I7/I$19,0)</f>
        <v>0</v>
      </c>
      <c r="K7" s="45">
        <f t="shared" ref="K7:K18" si="5">IFERROR(I7/I$30,0)</f>
        <v>0</v>
      </c>
      <c r="L7" s="46">
        <f>SUM(C7,F7,I7)</f>
        <v>4.8240740740740702E-2</v>
      </c>
      <c r="M7" s="45">
        <f t="shared" ref="M7:M16" si="6">IFERROR(L7/L$19,0)</f>
        <v>8.7623772783652493E-2</v>
      </c>
      <c r="N7" s="47">
        <f t="shared" ref="N7:N16" si="7">IFERROR(L7/L$30,0)</f>
        <v>6.1717061035922588E-2</v>
      </c>
    </row>
    <row r="8" spans="2:14" x14ac:dyDescent="0.25">
      <c r="B8" s="142" t="s">
        <v>100</v>
      </c>
      <c r="C8" s="44">
        <v>9.36805555555556E-2</v>
      </c>
      <c r="D8" s="45">
        <f t="shared" si="0"/>
        <v>0.17015998486345588</v>
      </c>
      <c r="E8" s="45">
        <f t="shared" si="1"/>
        <v>0.11985074184855039</v>
      </c>
      <c r="F8" s="44">
        <v>0</v>
      </c>
      <c r="G8" s="45">
        <f t="shared" si="2"/>
        <v>0</v>
      </c>
      <c r="H8" s="45">
        <f t="shared" si="3"/>
        <v>0</v>
      </c>
      <c r="I8" s="44">
        <v>0</v>
      </c>
      <c r="J8" s="45">
        <f t="shared" si="4"/>
        <v>0</v>
      </c>
      <c r="K8" s="45">
        <f t="shared" si="5"/>
        <v>0</v>
      </c>
      <c r="L8" s="46">
        <f t="shared" ref="L8:L18" si="8">SUM(C8,F8,I8)</f>
        <v>9.36805555555556E-2</v>
      </c>
      <c r="M8" s="45">
        <f t="shared" si="6"/>
        <v>0.17015998486345588</v>
      </c>
      <c r="N8" s="47">
        <f t="shared" si="7"/>
        <v>0.11985074184855039</v>
      </c>
    </row>
    <row r="9" spans="2:14" x14ac:dyDescent="0.25">
      <c r="B9" s="43" t="s">
        <v>51</v>
      </c>
      <c r="C9" s="44">
        <v>7.7164351851851803E-2</v>
      </c>
      <c r="D9" s="45">
        <f t="shared" si="0"/>
        <v>0.14016019509323685</v>
      </c>
      <c r="E9" s="45">
        <f t="shared" si="1"/>
        <v>9.8720644416145864E-2</v>
      </c>
      <c r="F9" s="44">
        <v>0</v>
      </c>
      <c r="G9" s="45">
        <f t="shared" si="2"/>
        <v>0</v>
      </c>
      <c r="H9" s="45">
        <f t="shared" si="3"/>
        <v>0</v>
      </c>
      <c r="I9" s="44">
        <v>0</v>
      </c>
      <c r="J9" s="45">
        <f t="shared" si="4"/>
        <v>0</v>
      </c>
      <c r="K9" s="45">
        <f t="shared" si="5"/>
        <v>0</v>
      </c>
      <c r="L9" s="46">
        <f t="shared" si="8"/>
        <v>7.7164351851851803E-2</v>
      </c>
      <c r="M9" s="45">
        <f t="shared" si="6"/>
        <v>0.14016019509323685</v>
      </c>
      <c r="N9" s="47">
        <f t="shared" si="7"/>
        <v>9.8720644416145864E-2</v>
      </c>
    </row>
    <row r="10" spans="2:14" x14ac:dyDescent="0.25">
      <c r="B10" s="43" t="s">
        <v>11</v>
      </c>
      <c r="C10" s="44">
        <v>0.15658564814814799</v>
      </c>
      <c r="D10" s="45">
        <f t="shared" si="0"/>
        <v>0.28441987091891419</v>
      </c>
      <c r="E10" s="45">
        <f t="shared" si="1"/>
        <v>0.20032872330974003</v>
      </c>
      <c r="F10" s="44">
        <v>0</v>
      </c>
      <c r="G10" s="45">
        <f t="shared" si="2"/>
        <v>0</v>
      </c>
      <c r="H10" s="45">
        <f t="shared" si="3"/>
        <v>0</v>
      </c>
      <c r="I10" s="44">
        <v>0</v>
      </c>
      <c r="J10" s="45">
        <f t="shared" si="4"/>
        <v>0</v>
      </c>
      <c r="K10" s="45">
        <f t="shared" si="5"/>
        <v>0</v>
      </c>
      <c r="L10" s="46">
        <f t="shared" si="8"/>
        <v>0.15658564814814799</v>
      </c>
      <c r="M10" s="45">
        <f t="shared" si="6"/>
        <v>0.28441987091891419</v>
      </c>
      <c r="N10" s="47">
        <f t="shared" si="7"/>
        <v>0.20032872330974003</v>
      </c>
    </row>
    <row r="11" spans="2:14" x14ac:dyDescent="0.25">
      <c r="B11" s="43" t="s">
        <v>12</v>
      </c>
      <c r="C11" s="44">
        <v>3.07638888888889E-2</v>
      </c>
      <c r="D11" s="45">
        <f t="shared" si="0"/>
        <v>5.5879075829882101E-2</v>
      </c>
      <c r="E11" s="45">
        <f t="shared" si="1"/>
        <v>3.9357953031065838E-2</v>
      </c>
      <c r="F11" s="44">
        <v>0</v>
      </c>
      <c r="G11" s="45">
        <f t="shared" si="2"/>
        <v>0</v>
      </c>
      <c r="H11" s="45">
        <f t="shared" si="3"/>
        <v>0</v>
      </c>
      <c r="I11" s="44">
        <v>0</v>
      </c>
      <c r="J11" s="45">
        <f t="shared" si="4"/>
        <v>0</v>
      </c>
      <c r="K11" s="45">
        <f t="shared" si="5"/>
        <v>0</v>
      </c>
      <c r="L11" s="46">
        <f t="shared" si="8"/>
        <v>3.07638888888889E-2</v>
      </c>
      <c r="M11" s="45">
        <f t="shared" si="6"/>
        <v>5.5879075829882101E-2</v>
      </c>
      <c r="N11" s="47">
        <f t="shared" si="7"/>
        <v>3.9357953031065838E-2</v>
      </c>
    </row>
    <row r="12" spans="2:14" x14ac:dyDescent="0.25">
      <c r="B12" s="43" t="s">
        <v>162</v>
      </c>
      <c r="C12" s="44">
        <v>2.29513888888889E-2</v>
      </c>
      <c r="D12" s="45">
        <f t="shared" si="0"/>
        <v>4.1688565602203242E-2</v>
      </c>
      <c r="E12" s="45">
        <f t="shared" si="1"/>
        <v>2.9362987532206009E-2</v>
      </c>
      <c r="F12" s="44">
        <v>0</v>
      </c>
      <c r="G12" s="45">
        <f t="shared" si="2"/>
        <v>0</v>
      </c>
      <c r="H12" s="45">
        <f t="shared" si="3"/>
        <v>0</v>
      </c>
      <c r="I12" s="44">
        <v>0</v>
      </c>
      <c r="J12" s="45">
        <f t="shared" si="4"/>
        <v>0</v>
      </c>
      <c r="K12" s="45">
        <f t="shared" si="5"/>
        <v>0</v>
      </c>
      <c r="L12" s="46">
        <f t="shared" si="8"/>
        <v>2.29513888888889E-2</v>
      </c>
      <c r="M12" s="45">
        <f t="shared" si="6"/>
        <v>4.1688565602203242E-2</v>
      </c>
      <c r="N12" s="47">
        <f t="shared" si="7"/>
        <v>2.9362987532206009E-2</v>
      </c>
    </row>
    <row r="13" spans="2:14" x14ac:dyDescent="0.25">
      <c r="B13" s="43" t="s">
        <v>106</v>
      </c>
      <c r="C13" s="44">
        <v>8.7731481481481497E-3</v>
      </c>
      <c r="D13" s="45">
        <f t="shared" si="0"/>
        <v>1.5935417411230484E-2</v>
      </c>
      <c r="E13" s="45">
        <f t="shared" si="1"/>
        <v>1.1223976071312229E-2</v>
      </c>
      <c r="F13" s="44">
        <v>0</v>
      </c>
      <c r="G13" s="45">
        <f t="shared" si="2"/>
        <v>0</v>
      </c>
      <c r="H13" s="45">
        <f t="shared" si="3"/>
        <v>0</v>
      </c>
      <c r="I13" s="44">
        <v>0</v>
      </c>
      <c r="J13" s="45">
        <f t="shared" si="4"/>
        <v>0</v>
      </c>
      <c r="K13" s="45">
        <f t="shared" si="5"/>
        <v>0</v>
      </c>
      <c r="L13" s="46">
        <f t="shared" ref="L13:L15" si="9">SUM(C13,F13,I13)</f>
        <v>8.7731481481481497E-3</v>
      </c>
      <c r="M13" s="45">
        <f t="shared" si="6"/>
        <v>1.5935417411230484E-2</v>
      </c>
      <c r="N13" s="47">
        <f t="shared" si="7"/>
        <v>1.1223976071312229E-2</v>
      </c>
    </row>
    <row r="14" spans="2:14" x14ac:dyDescent="0.25">
      <c r="B14" s="43" t="s">
        <v>107</v>
      </c>
      <c r="C14" s="44">
        <v>7.5231481481481503E-3</v>
      </c>
      <c r="D14" s="45">
        <f t="shared" si="0"/>
        <v>1.3664935774801866E-2</v>
      </c>
      <c r="E14" s="45">
        <f t="shared" si="1"/>
        <v>9.624781591494656E-3</v>
      </c>
      <c r="F14" s="44">
        <v>0</v>
      </c>
      <c r="G14" s="45">
        <f t="shared" si="2"/>
        <v>0</v>
      </c>
      <c r="H14" s="45">
        <f t="shared" si="3"/>
        <v>0</v>
      </c>
      <c r="I14" s="44">
        <v>0</v>
      </c>
      <c r="J14" s="45">
        <f t="shared" si="4"/>
        <v>0</v>
      </c>
      <c r="K14" s="45">
        <f t="shared" si="5"/>
        <v>0</v>
      </c>
      <c r="L14" s="46">
        <f t="shared" si="9"/>
        <v>7.5231481481481503E-3</v>
      </c>
      <c r="M14" s="45">
        <f t="shared" si="6"/>
        <v>1.3664935774801866E-2</v>
      </c>
      <c r="N14" s="47">
        <f t="shared" si="7"/>
        <v>9.624781591494656E-3</v>
      </c>
    </row>
    <row r="15" spans="2:14" x14ac:dyDescent="0.25">
      <c r="B15" s="43" t="s">
        <v>198</v>
      </c>
      <c r="C15" s="44">
        <v>1.24421296296296E-2</v>
      </c>
      <c r="D15" s="45">
        <f t="shared" si="0"/>
        <v>2.259970147371072E-2</v>
      </c>
      <c r="E15" s="45">
        <f t="shared" si="1"/>
        <v>1.5917908016702658E-2</v>
      </c>
      <c r="F15" s="44">
        <v>0</v>
      </c>
      <c r="G15" s="45">
        <f t="shared" si="2"/>
        <v>0</v>
      </c>
      <c r="H15" s="45">
        <f t="shared" si="3"/>
        <v>0</v>
      </c>
      <c r="I15" s="44">
        <v>0</v>
      </c>
      <c r="J15" s="45">
        <f t="shared" si="4"/>
        <v>0</v>
      </c>
      <c r="K15" s="45">
        <f t="shared" si="5"/>
        <v>0</v>
      </c>
      <c r="L15" s="46">
        <f t="shared" si="9"/>
        <v>1.24421296296296E-2</v>
      </c>
      <c r="M15" s="45">
        <f t="shared" si="6"/>
        <v>2.259970147371072E-2</v>
      </c>
      <c r="N15" s="47">
        <f t="shared" si="7"/>
        <v>1.5917908016702658E-2</v>
      </c>
    </row>
    <row r="16" spans="2:14" x14ac:dyDescent="0.25">
      <c r="B16" s="43" t="s">
        <v>184</v>
      </c>
      <c r="C16" s="44">
        <v>4.1666666666666701E-3</v>
      </c>
      <c r="D16" s="45">
        <f t="shared" si="0"/>
        <v>7.5682721214287299E-3</v>
      </c>
      <c r="E16" s="45">
        <f t="shared" si="1"/>
        <v>5.3306482660585817E-3</v>
      </c>
      <c r="F16" s="44">
        <v>0</v>
      </c>
      <c r="G16" s="45">
        <f t="shared" si="2"/>
        <v>0</v>
      </c>
      <c r="H16" s="45">
        <f t="shared" si="3"/>
        <v>0</v>
      </c>
      <c r="I16" s="44">
        <v>0</v>
      </c>
      <c r="J16" s="45">
        <f t="shared" si="4"/>
        <v>0</v>
      </c>
      <c r="K16" s="45">
        <f t="shared" si="5"/>
        <v>0</v>
      </c>
      <c r="L16" s="46">
        <f t="shared" si="8"/>
        <v>4.1666666666666701E-3</v>
      </c>
      <c r="M16" s="45">
        <f t="shared" si="6"/>
        <v>7.5682721214287299E-3</v>
      </c>
      <c r="N16" s="47">
        <f t="shared" si="7"/>
        <v>5.3306482660585817E-3</v>
      </c>
    </row>
    <row r="17" spans="2:14" x14ac:dyDescent="0.25">
      <c r="B17" s="43" t="s">
        <v>163</v>
      </c>
      <c r="C17" s="44">
        <v>0</v>
      </c>
      <c r="D17" s="45">
        <f t="shared" si="0"/>
        <v>0</v>
      </c>
      <c r="E17" s="45">
        <f t="shared" si="1"/>
        <v>0</v>
      </c>
      <c r="F17" s="44">
        <v>0</v>
      </c>
      <c r="G17" s="45">
        <f t="shared" si="2"/>
        <v>0</v>
      </c>
      <c r="H17" s="45">
        <f t="shared" si="3"/>
        <v>0</v>
      </c>
      <c r="I17" s="44">
        <v>0</v>
      </c>
      <c r="J17" s="45">
        <f t="shared" si="4"/>
        <v>0</v>
      </c>
      <c r="K17" s="45">
        <f t="shared" si="5"/>
        <v>0</v>
      </c>
      <c r="L17" s="46"/>
      <c r="M17" s="45"/>
      <c r="N17" s="47"/>
    </row>
    <row r="18" spans="2:14" ht="15.75" thickBot="1" x14ac:dyDescent="0.3">
      <c r="B18" s="43" t="s">
        <v>13</v>
      </c>
      <c r="C18" s="44">
        <v>8.8252314814814797E-2</v>
      </c>
      <c r="D18" s="45">
        <f t="shared" si="0"/>
        <v>0.16030020812748336</v>
      </c>
      <c r="E18" s="45">
        <f t="shared" si="1"/>
        <v>0.11290609174637956</v>
      </c>
      <c r="F18" s="44">
        <v>0</v>
      </c>
      <c r="G18" s="45">
        <f t="shared" si="2"/>
        <v>0</v>
      </c>
      <c r="H18" s="45">
        <f t="shared" si="3"/>
        <v>0</v>
      </c>
      <c r="I18" s="44">
        <v>0</v>
      </c>
      <c r="J18" s="45">
        <f t="shared" si="4"/>
        <v>0</v>
      </c>
      <c r="K18" s="45">
        <f t="shared" si="5"/>
        <v>0</v>
      </c>
      <c r="L18" s="46">
        <f t="shared" si="8"/>
        <v>8.8252314814814797E-2</v>
      </c>
      <c r="M18" s="45">
        <f>IFERROR(L18/L$19,0)</f>
        <v>0.16030020812748336</v>
      </c>
      <c r="N18" s="47">
        <f>IFERROR(L18/L$30,0)</f>
        <v>0.11290609174637956</v>
      </c>
    </row>
    <row r="19" spans="2:14" ht="16.5" thickTop="1" thickBot="1" x14ac:dyDescent="0.3">
      <c r="B19" s="60" t="s">
        <v>3</v>
      </c>
      <c r="C19" s="61">
        <f>SUM(C7:C18)</f>
        <v>0.55054398148148131</v>
      </c>
      <c r="D19" s="62">
        <f>IFERROR(SUM(D7:D18),0)</f>
        <v>0.99999999999999989</v>
      </c>
      <c r="E19" s="62">
        <f>IFERROR(SUM(E7:E18),0)</f>
        <v>0.70434151686557833</v>
      </c>
      <c r="F19" s="61">
        <f>SUM(F7:F18)</f>
        <v>0</v>
      </c>
      <c r="G19" s="62">
        <f>IFERROR(SUM(G7:G18),0)</f>
        <v>0</v>
      </c>
      <c r="H19" s="62">
        <f>IFERROR(SUM(H7:H18),0)</f>
        <v>0</v>
      </c>
      <c r="I19" s="61">
        <f>SUM(I7:I18)</f>
        <v>0</v>
      </c>
      <c r="J19" s="62">
        <f>IFERROR(SUM(J7:J18),0)</f>
        <v>0</v>
      </c>
      <c r="K19" s="62">
        <f>IFERROR(SUM(K7:K18),0)</f>
        <v>0</v>
      </c>
      <c r="L19" s="61">
        <f>SUM(L7:L18)</f>
        <v>0.55054398148148131</v>
      </c>
      <c r="M19" s="62">
        <f>IFERROR(SUM(M7:M18),0)</f>
        <v>0.99999999999999989</v>
      </c>
      <c r="N19" s="63">
        <f>IFERROR(SUM(N7:N18),0)</f>
        <v>0.70434151686557833</v>
      </c>
    </row>
    <row r="20" spans="2:14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68"/>
    </row>
    <row r="21" spans="2:14" x14ac:dyDescent="0.25">
      <c r="B21" s="40" t="s">
        <v>14</v>
      </c>
      <c r="C21" s="41" t="s">
        <v>4</v>
      </c>
      <c r="D21" s="48" t="s">
        <v>5</v>
      </c>
      <c r="E21" s="48" t="s">
        <v>5</v>
      </c>
      <c r="F21" s="41" t="s">
        <v>4</v>
      </c>
      <c r="G21" s="48" t="s">
        <v>5</v>
      </c>
      <c r="H21" s="48" t="s">
        <v>5</v>
      </c>
      <c r="I21" s="41" t="s">
        <v>4</v>
      </c>
      <c r="J21" s="48" t="s">
        <v>5</v>
      </c>
      <c r="K21" s="48" t="s">
        <v>5</v>
      </c>
      <c r="L21" s="48" t="s">
        <v>4</v>
      </c>
      <c r="M21" s="48" t="s">
        <v>5</v>
      </c>
      <c r="N21" s="49" t="s">
        <v>5</v>
      </c>
    </row>
    <row r="22" spans="2:14" x14ac:dyDescent="0.25">
      <c r="B22" s="50" t="s">
        <v>15</v>
      </c>
      <c r="C22" s="44">
        <v>1.24768518518519E-2</v>
      </c>
      <c r="D22" s="51"/>
      <c r="E22" s="45">
        <f>IFERROR(C22/C$30,0)</f>
        <v>1.596233008558658E-2</v>
      </c>
      <c r="F22" s="44">
        <v>0</v>
      </c>
      <c r="G22" s="51"/>
      <c r="H22" s="45">
        <f>IFERROR(F22/F$30,0)</f>
        <v>0</v>
      </c>
      <c r="I22" s="44">
        <v>0</v>
      </c>
      <c r="J22" s="51"/>
      <c r="K22" s="45">
        <f>IFERROR(I22/I$30,0)</f>
        <v>0</v>
      </c>
      <c r="L22" s="46">
        <f>SUM(C22,F22,I22)</f>
        <v>1.24768518518519E-2</v>
      </c>
      <c r="M22" s="51"/>
      <c r="N22" s="47">
        <f>IFERROR(L22/L$30,0)</f>
        <v>1.596233008558658E-2</v>
      </c>
    </row>
    <row r="23" spans="2:14" x14ac:dyDescent="0.25">
      <c r="B23" s="50" t="s">
        <v>16</v>
      </c>
      <c r="C23" s="44">
        <v>9.6064814814814797E-4</v>
      </c>
      <c r="D23" s="51"/>
      <c r="E23" s="45">
        <f t="shared" ref="E23:E27" si="10">IFERROR(C23/C$30,0)</f>
        <v>1.2290105724523939E-3</v>
      </c>
      <c r="F23" s="44">
        <v>0</v>
      </c>
      <c r="G23" s="51"/>
      <c r="H23" s="45">
        <f t="shared" ref="H23:H27" si="11">IFERROR(F23/F$30,0)</f>
        <v>0</v>
      </c>
      <c r="I23" s="44">
        <v>0</v>
      </c>
      <c r="J23" s="51"/>
      <c r="K23" s="45">
        <f t="shared" ref="K23:K27" si="12">IFERROR(I23/I$30,0)</f>
        <v>0</v>
      </c>
      <c r="L23" s="46">
        <f t="shared" ref="L23:L27" si="13">SUM(C23,F23,I23)</f>
        <v>9.6064814814814797E-4</v>
      </c>
      <c r="M23" s="51"/>
      <c r="N23" s="47">
        <f t="shared" ref="N23:N27" si="14">IFERROR(L23/L$30,0)</f>
        <v>1.2290105724523939E-3</v>
      </c>
    </row>
    <row r="24" spans="2:14" x14ac:dyDescent="0.25">
      <c r="B24" s="50" t="s">
        <v>17</v>
      </c>
      <c r="C24" s="44">
        <v>5.78703703703704E-4</v>
      </c>
      <c r="D24" s="51"/>
      <c r="E24" s="45">
        <f t="shared" si="10"/>
        <v>7.4036781473035829E-4</v>
      </c>
      <c r="F24" s="44">
        <v>0</v>
      </c>
      <c r="G24" s="51"/>
      <c r="H24" s="45">
        <f t="shared" si="11"/>
        <v>0</v>
      </c>
      <c r="I24" s="44">
        <v>0</v>
      </c>
      <c r="J24" s="51"/>
      <c r="K24" s="45">
        <f t="shared" si="12"/>
        <v>0</v>
      </c>
      <c r="L24" s="46">
        <f t="shared" si="13"/>
        <v>5.78703703703704E-4</v>
      </c>
      <c r="M24" s="51"/>
      <c r="N24" s="47">
        <f t="shared" si="14"/>
        <v>7.4036781473035829E-4</v>
      </c>
    </row>
    <row r="25" spans="2:14" x14ac:dyDescent="0.25">
      <c r="B25" s="50" t="s">
        <v>18</v>
      </c>
      <c r="C25" s="44">
        <v>3.5254629629629601E-2</v>
      </c>
      <c r="D25" s="51"/>
      <c r="E25" s="45">
        <f t="shared" si="10"/>
        <v>4.5103207273373365E-2</v>
      </c>
      <c r="F25" s="44">
        <v>0</v>
      </c>
      <c r="G25" s="51"/>
      <c r="H25" s="45">
        <f t="shared" si="11"/>
        <v>0</v>
      </c>
      <c r="I25" s="44">
        <v>0</v>
      </c>
      <c r="J25" s="51"/>
      <c r="K25" s="45">
        <f t="shared" si="12"/>
        <v>0</v>
      </c>
      <c r="L25" s="46">
        <f t="shared" si="13"/>
        <v>3.5254629629629601E-2</v>
      </c>
      <c r="M25" s="51"/>
      <c r="N25" s="47">
        <f t="shared" si="14"/>
        <v>4.5103207273373365E-2</v>
      </c>
    </row>
    <row r="26" spans="2:14" s="2" customFormat="1" x14ac:dyDescent="0.25">
      <c r="B26" s="50" t="s">
        <v>19</v>
      </c>
      <c r="C26" s="44">
        <v>0.17184027777777799</v>
      </c>
      <c r="D26" s="51"/>
      <c r="E26" s="45">
        <f t="shared" si="10"/>
        <v>0.21984481890603275</v>
      </c>
      <c r="F26" s="44">
        <v>0</v>
      </c>
      <c r="G26" s="51"/>
      <c r="H26" s="45">
        <f t="shared" si="11"/>
        <v>0</v>
      </c>
      <c r="I26" s="44">
        <v>0</v>
      </c>
      <c r="J26" s="51"/>
      <c r="K26" s="45">
        <f t="shared" si="12"/>
        <v>0</v>
      </c>
      <c r="L26" s="46">
        <f t="shared" si="13"/>
        <v>0.17184027777777799</v>
      </c>
      <c r="M26" s="51"/>
      <c r="N26" s="47">
        <f t="shared" si="14"/>
        <v>0.21984481890603275</v>
      </c>
    </row>
    <row r="27" spans="2:14" ht="15.75" thickBot="1" x14ac:dyDescent="0.3">
      <c r="B27" s="55" t="s">
        <v>20</v>
      </c>
      <c r="C27" s="53">
        <v>9.9884259259259301E-3</v>
      </c>
      <c r="D27" s="56"/>
      <c r="E27" s="54">
        <f t="shared" si="10"/>
        <v>1.2778748482245982E-2</v>
      </c>
      <c r="F27" s="53">
        <v>0</v>
      </c>
      <c r="G27" s="56"/>
      <c r="H27" s="54">
        <f t="shared" si="11"/>
        <v>0</v>
      </c>
      <c r="I27" s="53">
        <v>0</v>
      </c>
      <c r="J27" s="56"/>
      <c r="K27" s="54">
        <f t="shared" si="12"/>
        <v>0</v>
      </c>
      <c r="L27" s="70">
        <f t="shared" si="13"/>
        <v>9.9884259259259301E-3</v>
      </c>
      <c r="M27" s="56"/>
      <c r="N27" s="67">
        <f t="shared" si="14"/>
        <v>1.2778748482245982E-2</v>
      </c>
    </row>
    <row r="28" spans="2:14" s="3" customFormat="1" ht="16.5" thickTop="1" thickBot="1" x14ac:dyDescent="0.3">
      <c r="B28" s="60" t="s">
        <v>3</v>
      </c>
      <c r="C28" s="61">
        <f>SUM(C22:C27)</f>
        <v>0.23109953703703728</v>
      </c>
      <c r="D28" s="62"/>
      <c r="E28" s="62">
        <f>IFERROR(SUM(E22:E27),0)</f>
        <v>0.29565848313442139</v>
      </c>
      <c r="F28" s="61">
        <f>SUM(F22:F27)</f>
        <v>0</v>
      </c>
      <c r="G28" s="62"/>
      <c r="H28" s="62">
        <f>IFERROR(SUM(H22:H27),0)</f>
        <v>0</v>
      </c>
      <c r="I28" s="61">
        <f>SUM(I22:I27)</f>
        <v>0</v>
      </c>
      <c r="J28" s="62"/>
      <c r="K28" s="62">
        <f>IFERROR(SUM(K22:K27),0)</f>
        <v>0</v>
      </c>
      <c r="L28" s="61">
        <f>SUM(L22:L27)</f>
        <v>0.23109953703703728</v>
      </c>
      <c r="M28" s="62"/>
      <c r="N28" s="63">
        <f>IFERROR(SUM(N22:N27),0)</f>
        <v>0.29565848313442139</v>
      </c>
    </row>
    <row r="29" spans="2:14" ht="16.5" thickTop="1" thickBot="1" x14ac:dyDescent="0.3">
      <c r="B29" s="5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69"/>
    </row>
    <row r="30" spans="2:14" ht="16.5" thickTop="1" thickBot="1" x14ac:dyDescent="0.3">
      <c r="B30" s="60" t="s">
        <v>6</v>
      </c>
      <c r="C30" s="61">
        <f>SUM(C19,C28)</f>
        <v>0.78164351851851865</v>
      </c>
      <c r="D30" s="64"/>
      <c r="E30" s="65">
        <f>IFERROR(SUM(E19,E28),0)</f>
        <v>0.99999999999999978</v>
      </c>
      <c r="F30" s="61">
        <f>SUM(F19,F28)</f>
        <v>0</v>
      </c>
      <c r="G30" s="64"/>
      <c r="H30" s="65">
        <f>IFERROR(SUM(H19,H28),0)</f>
        <v>0</v>
      </c>
      <c r="I30" s="61">
        <f>SUM(I19,I28)</f>
        <v>0</v>
      </c>
      <c r="J30" s="64"/>
      <c r="K30" s="65">
        <f>IFERROR(SUM(K19,K28),0)</f>
        <v>0</v>
      </c>
      <c r="L30" s="71">
        <f>SUM(L19,L28)</f>
        <v>0.78164351851851865</v>
      </c>
      <c r="M30" s="64"/>
      <c r="N30" s="66">
        <f>IFERROR(SUM(N19,N28),0)</f>
        <v>0.99999999999999978</v>
      </c>
    </row>
    <row r="31" spans="2:14" ht="81.75" customHeight="1" thickTop="1" thickBot="1" x14ac:dyDescent="0.3">
      <c r="B31" s="190" t="s">
        <v>203</v>
      </c>
      <c r="C31" s="191"/>
      <c r="D31" s="191"/>
      <c r="E31" s="191"/>
      <c r="F31" s="191"/>
      <c r="G31" s="191"/>
      <c r="H31" s="191"/>
      <c r="I31" s="191"/>
      <c r="J31" s="191"/>
      <c r="K31" s="191"/>
      <c r="L31" s="191"/>
      <c r="M31" s="191"/>
      <c r="N31" s="192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6"/>
  <dimension ref="B2:N31"/>
  <sheetViews>
    <sheetView showGridLines="0" showZeros="0" view="pageBreakPreview" topLeftCell="A4" zoomScaleNormal="100" zoomScaleSheetLayoutView="100" workbookViewId="0">
      <selection activeCell="C23" sqref="C23"/>
    </sheetView>
  </sheetViews>
  <sheetFormatPr defaultColWidth="8.85546875" defaultRowHeight="15" x14ac:dyDescent="0.25"/>
  <cols>
    <col min="1" max="1" width="6.140625" style="1" customWidth="1"/>
    <col min="2" max="2" width="48.28515625" style="1" customWidth="1"/>
    <col min="3" max="11" width="12.28515625" style="1" customWidth="1"/>
    <col min="12" max="16384" width="8.85546875" style="1"/>
  </cols>
  <sheetData>
    <row r="2" spans="2:11" ht="15.75" thickBot="1" x14ac:dyDescent="0.3"/>
    <row r="3" spans="2:11" x14ac:dyDescent="0.25">
      <c r="B3" s="193" t="s">
        <v>144</v>
      </c>
      <c r="C3" s="194"/>
      <c r="D3" s="194"/>
      <c r="E3" s="194"/>
      <c r="F3" s="194"/>
      <c r="G3" s="194"/>
      <c r="H3" s="194"/>
      <c r="I3" s="194"/>
      <c r="J3" s="194"/>
      <c r="K3" s="195"/>
    </row>
    <row r="4" spans="2:11" x14ac:dyDescent="0.25">
      <c r="B4" s="196" t="s">
        <v>201</v>
      </c>
      <c r="C4" s="197"/>
      <c r="D4" s="197"/>
      <c r="E4" s="197"/>
      <c r="F4" s="197"/>
      <c r="G4" s="197"/>
      <c r="H4" s="197"/>
      <c r="I4" s="197"/>
      <c r="J4" s="197"/>
      <c r="K4" s="198"/>
    </row>
    <row r="5" spans="2:11" x14ac:dyDescent="0.25">
      <c r="B5" s="52"/>
      <c r="C5" s="197" t="s">
        <v>108</v>
      </c>
      <c r="D5" s="202"/>
      <c r="E5" s="202"/>
      <c r="F5" s="197" t="s">
        <v>99</v>
      </c>
      <c r="G5" s="202"/>
      <c r="H5" s="202"/>
      <c r="I5" s="197" t="s">
        <v>3</v>
      </c>
      <c r="J5" s="197"/>
      <c r="K5" s="198"/>
    </row>
    <row r="6" spans="2:11" x14ac:dyDescent="0.25">
      <c r="B6" s="40" t="s">
        <v>10</v>
      </c>
      <c r="C6" s="41" t="s">
        <v>4</v>
      </c>
      <c r="D6" s="41" t="s">
        <v>5</v>
      </c>
      <c r="E6" s="41" t="s">
        <v>5</v>
      </c>
      <c r="F6" s="41" t="s">
        <v>4</v>
      </c>
      <c r="G6" s="41" t="s">
        <v>5</v>
      </c>
      <c r="H6" s="41" t="s">
        <v>5</v>
      </c>
      <c r="I6" s="41" t="s">
        <v>4</v>
      </c>
      <c r="J6" s="41" t="s">
        <v>5</v>
      </c>
      <c r="K6" s="42" t="s">
        <v>5</v>
      </c>
    </row>
    <row r="7" spans="2:11" x14ac:dyDescent="0.25">
      <c r="B7" s="43" t="s">
        <v>37</v>
      </c>
      <c r="C7" s="44">
        <v>0</v>
      </c>
      <c r="D7" s="45">
        <f t="shared" ref="D7:D18" si="0">IFERROR(C7/C$19,0)</f>
        <v>0</v>
      </c>
      <c r="E7" s="45">
        <f t="shared" ref="E7:E18" si="1">IFERROR(C7/C$30,0)</f>
        <v>0</v>
      </c>
      <c r="F7" s="44">
        <v>8.6342592592592599E-3</v>
      </c>
      <c r="G7" s="45">
        <f t="shared" ref="G7:G18" si="2">IFERROR(F7/F$19,0)</f>
        <v>3.5654542847584E-2</v>
      </c>
      <c r="H7" s="45">
        <f t="shared" ref="H7:H18" si="3">IFERROR(F7/F$30,0)</f>
        <v>2.5181434599156113E-2</v>
      </c>
      <c r="I7" s="44">
        <f>SUM(C7,F7)</f>
        <v>8.6342592592592599E-3</v>
      </c>
      <c r="J7" s="45">
        <f t="shared" ref="J7:J18" si="4">IFERROR(I7/I$19,0)</f>
        <v>3.5654542847584E-2</v>
      </c>
      <c r="K7" s="47">
        <f t="shared" ref="K7:K18" si="5">IFERROR(I7/I$30,0)</f>
        <v>2.5181434599156113E-2</v>
      </c>
    </row>
    <row r="8" spans="2:11" x14ac:dyDescent="0.25">
      <c r="B8" s="142" t="s">
        <v>100</v>
      </c>
      <c r="C8" s="44">
        <v>0</v>
      </c>
      <c r="D8" s="45">
        <f t="shared" si="0"/>
        <v>0</v>
      </c>
      <c r="E8" s="45">
        <f t="shared" si="1"/>
        <v>0</v>
      </c>
      <c r="F8" s="44">
        <v>4.99074074074074E-2</v>
      </c>
      <c r="G8" s="45">
        <f t="shared" si="2"/>
        <v>0.20608899297423883</v>
      </c>
      <c r="H8" s="45">
        <f t="shared" si="3"/>
        <v>0.14555274261603371</v>
      </c>
      <c r="I8" s="44">
        <f t="shared" ref="I8:I18" si="6">SUM(C8,F8)</f>
        <v>4.99074074074074E-2</v>
      </c>
      <c r="J8" s="45">
        <f t="shared" si="4"/>
        <v>0.20608899297423883</v>
      </c>
      <c r="K8" s="47">
        <f t="shared" si="5"/>
        <v>0.14555274261603371</v>
      </c>
    </row>
    <row r="9" spans="2:11" x14ac:dyDescent="0.25">
      <c r="B9" s="43" t="s">
        <v>51</v>
      </c>
      <c r="C9" s="44">
        <v>0</v>
      </c>
      <c r="D9" s="45">
        <f t="shared" si="0"/>
        <v>0</v>
      </c>
      <c r="E9" s="45">
        <f t="shared" si="1"/>
        <v>0</v>
      </c>
      <c r="F9" s="44">
        <v>2.6597222222222199E-2</v>
      </c>
      <c r="G9" s="45">
        <f t="shared" si="2"/>
        <v>0.10983128614443426</v>
      </c>
      <c r="H9" s="45">
        <f t="shared" si="3"/>
        <v>7.7569620253164467E-2</v>
      </c>
      <c r="I9" s="44">
        <f t="shared" si="6"/>
        <v>2.6597222222222199E-2</v>
      </c>
      <c r="J9" s="45">
        <f t="shared" si="4"/>
        <v>0.10983128614443426</v>
      </c>
      <c r="K9" s="47">
        <f t="shared" si="5"/>
        <v>7.7569620253164467E-2</v>
      </c>
    </row>
    <row r="10" spans="2:11" x14ac:dyDescent="0.25">
      <c r="B10" s="43" t="s">
        <v>11</v>
      </c>
      <c r="C10" s="44">
        <v>0</v>
      </c>
      <c r="D10" s="45">
        <f t="shared" si="0"/>
        <v>0</v>
      </c>
      <c r="E10" s="45">
        <f t="shared" si="1"/>
        <v>0</v>
      </c>
      <c r="F10" s="44">
        <v>4.4583333333333301E-2</v>
      </c>
      <c r="G10" s="45">
        <f t="shared" si="2"/>
        <v>0.18410361802800732</v>
      </c>
      <c r="H10" s="45">
        <f t="shared" si="3"/>
        <v>0.13002531645569607</v>
      </c>
      <c r="I10" s="44">
        <f t="shared" si="6"/>
        <v>4.4583333333333301E-2</v>
      </c>
      <c r="J10" s="45">
        <f t="shared" si="4"/>
        <v>0.18410361802800732</v>
      </c>
      <c r="K10" s="47">
        <f t="shared" si="5"/>
        <v>0.13002531645569607</v>
      </c>
    </row>
    <row r="11" spans="2:11" x14ac:dyDescent="0.25">
      <c r="B11" s="43" t="s">
        <v>12</v>
      </c>
      <c r="C11" s="44">
        <v>0</v>
      </c>
      <c r="D11" s="45">
        <f t="shared" si="0"/>
        <v>0</v>
      </c>
      <c r="E11" s="45">
        <f t="shared" si="1"/>
        <v>0</v>
      </c>
      <c r="F11" s="44">
        <v>3.0451388888888899E-2</v>
      </c>
      <c r="G11" s="45">
        <f t="shared" si="2"/>
        <v>0.1257467858337715</v>
      </c>
      <c r="H11" s="45">
        <f t="shared" si="3"/>
        <v>8.8810126582278492E-2</v>
      </c>
      <c r="I11" s="44">
        <f t="shared" si="6"/>
        <v>3.0451388888888899E-2</v>
      </c>
      <c r="J11" s="45">
        <f t="shared" si="4"/>
        <v>0.1257467858337715</v>
      </c>
      <c r="K11" s="47">
        <f t="shared" si="5"/>
        <v>8.8810126582278492E-2</v>
      </c>
    </row>
    <row r="12" spans="2:11" x14ac:dyDescent="0.25">
      <c r="B12" s="43" t="s">
        <v>162</v>
      </c>
      <c r="C12" s="44">
        <v>0</v>
      </c>
      <c r="D12" s="45">
        <f t="shared" si="0"/>
        <v>0</v>
      </c>
      <c r="E12" s="45">
        <f t="shared" si="1"/>
        <v>0</v>
      </c>
      <c r="F12" s="44">
        <v>8.1018518518518497E-3</v>
      </c>
      <c r="G12" s="45">
        <f t="shared" si="2"/>
        <v>3.3456005352960845E-2</v>
      </c>
      <c r="H12" s="45">
        <f t="shared" si="3"/>
        <v>2.3628691983122351E-2</v>
      </c>
      <c r="I12" s="44">
        <f t="shared" si="6"/>
        <v>8.1018518518518497E-3</v>
      </c>
      <c r="J12" s="45">
        <f t="shared" si="4"/>
        <v>3.3456005352960845E-2</v>
      </c>
      <c r="K12" s="47">
        <f t="shared" si="5"/>
        <v>2.3628691983122351E-2</v>
      </c>
    </row>
    <row r="13" spans="2:11" x14ac:dyDescent="0.25">
      <c r="B13" s="43" t="s">
        <v>106</v>
      </c>
      <c r="C13" s="44">
        <v>0</v>
      </c>
      <c r="D13" s="45">
        <f t="shared" si="0"/>
        <v>0</v>
      </c>
      <c r="E13" s="45">
        <f t="shared" si="1"/>
        <v>0</v>
      </c>
      <c r="F13" s="44">
        <v>0</v>
      </c>
      <c r="G13" s="45">
        <f t="shared" si="2"/>
        <v>0</v>
      </c>
      <c r="H13" s="45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 x14ac:dyDescent="0.25">
      <c r="B14" s="43" t="s">
        <v>107</v>
      </c>
      <c r="C14" s="44">
        <v>0</v>
      </c>
      <c r="D14" s="45">
        <f t="shared" si="0"/>
        <v>0</v>
      </c>
      <c r="E14" s="45">
        <f t="shared" si="1"/>
        <v>0</v>
      </c>
      <c r="F14" s="44">
        <v>5.6712962962963001E-3</v>
      </c>
      <c r="G14" s="45">
        <f t="shared" si="2"/>
        <v>2.3419203747072615E-2</v>
      </c>
      <c r="H14" s="45">
        <f t="shared" si="3"/>
        <v>1.6540084388185661E-2</v>
      </c>
      <c r="I14" s="44">
        <f t="shared" si="6"/>
        <v>5.6712962962963001E-3</v>
      </c>
      <c r="J14" s="45">
        <f t="shared" si="4"/>
        <v>2.3419203747072615E-2</v>
      </c>
      <c r="K14" s="47">
        <f t="shared" si="5"/>
        <v>1.6540084388185661E-2</v>
      </c>
    </row>
    <row r="15" spans="2:11" x14ac:dyDescent="0.25">
      <c r="B15" s="43" t="s">
        <v>198</v>
      </c>
      <c r="C15" s="44">
        <v>0</v>
      </c>
      <c r="D15" s="45">
        <f t="shared" si="0"/>
        <v>0</v>
      </c>
      <c r="E15" s="45">
        <f t="shared" si="1"/>
        <v>0</v>
      </c>
      <c r="F15" s="44">
        <v>9.1435185185185196E-3</v>
      </c>
      <c r="G15" s="45">
        <f t="shared" si="2"/>
        <v>3.7757491755484394E-2</v>
      </c>
      <c r="H15" s="45">
        <f t="shared" si="3"/>
        <v>2.6666666666666661E-2</v>
      </c>
      <c r="I15" s="44">
        <f t="shared" si="6"/>
        <v>9.1435185185185196E-3</v>
      </c>
      <c r="J15" s="45">
        <f t="shared" si="4"/>
        <v>3.7757491755484394E-2</v>
      </c>
      <c r="K15" s="47">
        <f t="shared" si="5"/>
        <v>2.6666666666666661E-2</v>
      </c>
    </row>
    <row r="16" spans="2:11" x14ac:dyDescent="0.25">
      <c r="B16" s="43" t="s">
        <v>184</v>
      </c>
      <c r="C16" s="44">
        <v>0</v>
      </c>
      <c r="D16" s="45">
        <f t="shared" si="0"/>
        <v>0</v>
      </c>
      <c r="E16" s="45">
        <f t="shared" si="1"/>
        <v>0</v>
      </c>
      <c r="F16" s="44">
        <v>0</v>
      </c>
      <c r="G16" s="45">
        <f t="shared" si="2"/>
        <v>0</v>
      </c>
      <c r="H16" s="45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4" x14ac:dyDescent="0.25">
      <c r="B17" s="43" t="s">
        <v>163</v>
      </c>
      <c r="C17" s="44">
        <v>0</v>
      </c>
      <c r="D17" s="45">
        <f t="shared" si="0"/>
        <v>0</v>
      </c>
      <c r="E17" s="45">
        <f t="shared" si="1"/>
        <v>0</v>
      </c>
      <c r="F17" s="44">
        <v>0</v>
      </c>
      <c r="G17" s="45">
        <f t="shared" si="2"/>
        <v>0</v>
      </c>
      <c r="H17" s="45">
        <f t="shared" si="3"/>
        <v>0</v>
      </c>
      <c r="I17" s="44">
        <f t="shared" si="6"/>
        <v>0</v>
      </c>
      <c r="J17" s="45">
        <f t="shared" si="4"/>
        <v>0</v>
      </c>
      <c r="K17" s="47">
        <f t="shared" si="5"/>
        <v>0</v>
      </c>
    </row>
    <row r="18" spans="2:14" ht="15.75" thickBot="1" x14ac:dyDescent="0.3">
      <c r="B18" s="43" t="s">
        <v>13</v>
      </c>
      <c r="C18" s="44">
        <v>0</v>
      </c>
      <c r="D18" s="45">
        <f t="shared" si="0"/>
        <v>0</v>
      </c>
      <c r="E18" s="45">
        <f t="shared" si="1"/>
        <v>0</v>
      </c>
      <c r="F18" s="44">
        <v>5.9074074074074098E-2</v>
      </c>
      <c r="G18" s="45">
        <f t="shared" si="2"/>
        <v>0.2439420733164461</v>
      </c>
      <c r="H18" s="45">
        <f t="shared" si="3"/>
        <v>0.17228691983122366</v>
      </c>
      <c r="I18" s="44">
        <f t="shared" si="6"/>
        <v>5.9074074074074098E-2</v>
      </c>
      <c r="J18" s="45">
        <f t="shared" si="4"/>
        <v>0.2439420733164461</v>
      </c>
      <c r="K18" s="47">
        <f t="shared" si="5"/>
        <v>0.17228691983122366</v>
      </c>
    </row>
    <row r="19" spans="2:14" ht="16.5" thickTop="1" thickBot="1" x14ac:dyDescent="0.3">
      <c r="B19" s="60" t="s">
        <v>3</v>
      </c>
      <c r="C19" s="61">
        <f>SUM(C7:C18)</f>
        <v>0</v>
      </c>
      <c r="D19" s="62">
        <f>IFERROR(SUM(D7:D18),0)</f>
        <v>0</v>
      </c>
      <c r="E19" s="62">
        <f>IFERROR(SUM(E7:E18),0)</f>
        <v>0</v>
      </c>
      <c r="F19" s="61">
        <f>SUM(F7:F18)</f>
        <v>0.24216435185185187</v>
      </c>
      <c r="G19" s="62">
        <f>IFERROR(SUM(G7:G18),0)</f>
        <v>1</v>
      </c>
      <c r="H19" s="62">
        <f>IFERROR(SUM(H7:H18),0)</f>
        <v>0.70626160337552712</v>
      </c>
      <c r="I19" s="61">
        <f>SUM(I7:I18)</f>
        <v>0.24216435185185187</v>
      </c>
      <c r="J19" s="62">
        <f>IFERROR(SUM(J7:J18),0)</f>
        <v>1</v>
      </c>
      <c r="K19" s="63">
        <f>IFERROR(SUM(K7:K18),0)</f>
        <v>0.70626160337552712</v>
      </c>
    </row>
    <row r="20" spans="2:14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4" x14ac:dyDescent="0.25">
      <c r="B21" s="40" t="s">
        <v>14</v>
      </c>
      <c r="C21" s="41" t="s">
        <v>4</v>
      </c>
      <c r="D21" s="48" t="s">
        <v>5</v>
      </c>
      <c r="E21" s="48" t="s">
        <v>5</v>
      </c>
      <c r="F21" s="41" t="s">
        <v>4</v>
      </c>
      <c r="G21" s="48" t="s">
        <v>5</v>
      </c>
      <c r="H21" s="48" t="s">
        <v>5</v>
      </c>
      <c r="I21" s="41" t="s">
        <v>4</v>
      </c>
      <c r="J21" s="48" t="s">
        <v>5</v>
      </c>
      <c r="K21" s="49" t="s">
        <v>5</v>
      </c>
    </row>
    <row r="22" spans="2:14" x14ac:dyDescent="0.25">
      <c r="B22" s="50" t="s">
        <v>15</v>
      </c>
      <c r="C22" s="44">
        <v>0</v>
      </c>
      <c r="D22" s="51"/>
      <c r="E22" s="45">
        <f>IFERROR(C22/C$30,0)</f>
        <v>0</v>
      </c>
      <c r="F22" s="44">
        <v>2.7777777777777799E-4</v>
      </c>
      <c r="G22" s="51"/>
      <c r="H22" s="45">
        <f>IFERROR(F22/F$30,0)</f>
        <v>8.1012658227848139E-4</v>
      </c>
      <c r="I22" s="44">
        <f t="shared" ref="I22:I27" si="7">SUM(C22,F22)</f>
        <v>2.7777777777777799E-4</v>
      </c>
      <c r="J22" s="51"/>
      <c r="K22" s="47">
        <f>IFERROR(I22/I$30,0)</f>
        <v>8.1012658227848139E-4</v>
      </c>
    </row>
    <row r="23" spans="2:14" x14ac:dyDescent="0.25">
      <c r="B23" s="50" t="s">
        <v>16</v>
      </c>
      <c r="C23" s="44">
        <v>0</v>
      </c>
      <c r="D23" s="51"/>
      <c r="E23" s="45">
        <f t="shared" ref="E23:E27" si="8">IFERROR(C23/C$30,0)</f>
        <v>0</v>
      </c>
      <c r="F23" s="44">
        <v>0</v>
      </c>
      <c r="G23" s="51"/>
      <c r="H23" s="45">
        <f t="shared" ref="H23:H27" si="9">IFERROR(F23/F$30,0)</f>
        <v>0</v>
      </c>
      <c r="I23" s="44">
        <f t="shared" si="7"/>
        <v>0</v>
      </c>
      <c r="J23" s="51"/>
      <c r="K23" s="47">
        <f t="shared" ref="K23:K27" si="10">IFERROR(I23/I$30,0)</f>
        <v>0</v>
      </c>
    </row>
    <row r="24" spans="2:14" x14ac:dyDescent="0.25">
      <c r="B24" s="50" t="s">
        <v>17</v>
      </c>
      <c r="C24" s="44">
        <v>0</v>
      </c>
      <c r="D24" s="51"/>
      <c r="E24" s="45">
        <f t="shared" si="8"/>
        <v>0</v>
      </c>
      <c r="F24" s="44">
        <v>6.7129629629629603E-4</v>
      </c>
      <c r="G24" s="51"/>
      <c r="H24" s="45">
        <f t="shared" si="9"/>
        <v>1.9578059071729947E-3</v>
      </c>
      <c r="I24" s="44">
        <f t="shared" si="7"/>
        <v>6.7129629629629603E-4</v>
      </c>
      <c r="J24" s="51"/>
      <c r="K24" s="47">
        <f t="shared" si="10"/>
        <v>1.9578059071729947E-3</v>
      </c>
    </row>
    <row r="25" spans="2:14" x14ac:dyDescent="0.25">
      <c r="B25" s="50" t="s">
        <v>18</v>
      </c>
      <c r="C25" s="44">
        <v>0</v>
      </c>
      <c r="D25" s="51"/>
      <c r="E25" s="45">
        <f t="shared" si="8"/>
        <v>0</v>
      </c>
      <c r="F25" s="44">
        <v>1.8356481481481501E-2</v>
      </c>
      <c r="G25" s="51"/>
      <c r="H25" s="45">
        <f t="shared" si="9"/>
        <v>5.3535864978902996E-2</v>
      </c>
      <c r="I25" s="44">
        <f t="shared" si="7"/>
        <v>1.8356481481481501E-2</v>
      </c>
      <c r="J25" s="51"/>
      <c r="K25" s="47">
        <f t="shared" si="10"/>
        <v>5.3535864978902996E-2</v>
      </c>
    </row>
    <row r="26" spans="2:14" s="2" customFormat="1" x14ac:dyDescent="0.25">
      <c r="B26" s="50" t="s">
        <v>19</v>
      </c>
      <c r="C26" s="44">
        <v>0</v>
      </c>
      <c r="D26" s="51"/>
      <c r="E26" s="45">
        <f t="shared" si="8"/>
        <v>0</v>
      </c>
      <c r="F26" s="44">
        <v>7.9976851851851896E-2</v>
      </c>
      <c r="G26" s="51"/>
      <c r="H26" s="45">
        <f t="shared" si="9"/>
        <v>0.23324894514767938</v>
      </c>
      <c r="I26" s="44">
        <f t="shared" si="7"/>
        <v>7.9976851851851896E-2</v>
      </c>
      <c r="J26" s="51"/>
      <c r="K26" s="47">
        <f t="shared" si="10"/>
        <v>0.23324894514767938</v>
      </c>
      <c r="L26" s="1"/>
      <c r="M26" s="1"/>
      <c r="N26" s="1"/>
    </row>
    <row r="27" spans="2:14" ht="15.75" thickBot="1" x14ac:dyDescent="0.3">
      <c r="B27" s="55" t="s">
        <v>20</v>
      </c>
      <c r="C27" s="53">
        <v>0</v>
      </c>
      <c r="D27" s="56"/>
      <c r="E27" s="54">
        <f t="shared" si="8"/>
        <v>0</v>
      </c>
      <c r="F27" s="53">
        <v>1.4351851851851899E-3</v>
      </c>
      <c r="G27" s="56"/>
      <c r="H27" s="54">
        <f t="shared" si="9"/>
        <v>4.1856540084388317E-3</v>
      </c>
      <c r="I27" s="44">
        <f t="shared" si="7"/>
        <v>1.4351851851851899E-3</v>
      </c>
      <c r="J27" s="56"/>
      <c r="K27" s="67">
        <f t="shared" si="10"/>
        <v>4.1856540084388317E-3</v>
      </c>
    </row>
    <row r="28" spans="2:14" s="3" customFormat="1" ht="16.5" thickTop="1" thickBot="1" x14ac:dyDescent="0.3">
      <c r="B28" s="60" t="s">
        <v>3</v>
      </c>
      <c r="C28" s="61">
        <f>SUM(C22:C27)</f>
        <v>0</v>
      </c>
      <c r="D28" s="62"/>
      <c r="E28" s="62">
        <f>IFERROR(SUM(E22:E27),0)</f>
        <v>0</v>
      </c>
      <c r="F28" s="61">
        <f>SUM(F22:F27)</f>
        <v>0.10071759259259266</v>
      </c>
      <c r="G28" s="62"/>
      <c r="H28" s="62">
        <f>IFERROR(SUM(H22:H27),0)</f>
        <v>0.29373839662447271</v>
      </c>
      <c r="I28" s="61">
        <f>SUM(I22:I27)</f>
        <v>0.10071759259259266</v>
      </c>
      <c r="J28" s="62"/>
      <c r="K28" s="63">
        <f>IFERROR(SUM(K22:K27),0)</f>
        <v>0.29373839662447271</v>
      </c>
      <c r="L28" s="1"/>
      <c r="M28" s="1"/>
      <c r="N28" s="1"/>
    </row>
    <row r="29" spans="2:14" ht="16.5" thickTop="1" thickBot="1" x14ac:dyDescent="0.3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4" ht="16.5" thickTop="1" thickBot="1" x14ac:dyDescent="0.3">
      <c r="B30" s="60" t="s">
        <v>6</v>
      </c>
      <c r="C30" s="61">
        <f>SUM(C19,C28)</f>
        <v>0</v>
      </c>
      <c r="D30" s="64"/>
      <c r="E30" s="65">
        <f>IFERROR(SUM(E19,E28),0)</f>
        <v>0</v>
      </c>
      <c r="F30" s="61">
        <f>SUM(F19,F28)</f>
        <v>0.34288194444444453</v>
      </c>
      <c r="G30" s="64"/>
      <c r="H30" s="65">
        <f>IFERROR(SUM(H19,H28),0)</f>
        <v>0.99999999999999978</v>
      </c>
      <c r="I30" s="61">
        <f>SUM(I19,I28)</f>
        <v>0.34288194444444453</v>
      </c>
      <c r="J30" s="64"/>
      <c r="K30" s="66">
        <f>IFERROR(SUM(K19,K28),0)</f>
        <v>0.99999999999999978</v>
      </c>
    </row>
    <row r="31" spans="2:14" ht="66" customHeight="1" thickTop="1" thickBot="1" x14ac:dyDescent="0.3">
      <c r="B31" s="199" t="s">
        <v>204</v>
      </c>
      <c r="C31" s="200"/>
      <c r="D31" s="200"/>
      <c r="E31" s="200"/>
      <c r="F31" s="200"/>
      <c r="G31" s="200"/>
      <c r="H31" s="200"/>
      <c r="I31" s="200"/>
      <c r="J31" s="200"/>
      <c r="K31" s="201"/>
    </row>
  </sheetData>
  <mergeCells count="6">
    <mergeCell ref="B31:K31"/>
    <mergeCell ref="B3:K3"/>
    <mergeCell ref="B4:K4"/>
    <mergeCell ref="I5:K5"/>
    <mergeCell ref="C5:E5"/>
    <mergeCell ref="F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Footer xml:space="preserve">&amp;R
</oddFooter>
  </headerFooter>
  <ignoredErrors>
    <ignoredError sqref="F19 I19" formula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7"/>
  <dimension ref="B2:N31"/>
  <sheetViews>
    <sheetView showGridLines="0" showZeros="0" view="pageBreakPreview" zoomScaleNormal="80" zoomScaleSheetLayoutView="100" workbookViewId="0">
      <selection activeCell="C23" sqref="C23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 x14ac:dyDescent="0.3"/>
    <row r="3" spans="2:11" x14ac:dyDescent="0.25">
      <c r="B3" s="193" t="s">
        <v>174</v>
      </c>
      <c r="C3" s="194"/>
      <c r="D3" s="194"/>
      <c r="E3" s="194"/>
      <c r="F3" s="194"/>
      <c r="G3" s="194"/>
      <c r="H3" s="194"/>
      <c r="I3" s="194"/>
      <c r="J3" s="194"/>
      <c r="K3" s="195"/>
    </row>
    <row r="4" spans="2:11" x14ac:dyDescent="0.25">
      <c r="B4" s="196" t="s">
        <v>201</v>
      </c>
      <c r="C4" s="197"/>
      <c r="D4" s="197"/>
      <c r="E4" s="197"/>
      <c r="F4" s="197"/>
      <c r="G4" s="197"/>
      <c r="H4" s="197"/>
      <c r="I4" s="197"/>
      <c r="J4" s="197"/>
      <c r="K4" s="198"/>
    </row>
    <row r="5" spans="2:11" x14ac:dyDescent="0.25">
      <c r="B5" s="52"/>
      <c r="C5" s="197" t="s">
        <v>109</v>
      </c>
      <c r="D5" s="202"/>
      <c r="E5" s="202"/>
      <c r="F5" s="197" t="s">
        <v>175</v>
      </c>
      <c r="G5" s="202"/>
      <c r="H5" s="202"/>
      <c r="I5" s="197" t="s">
        <v>3</v>
      </c>
      <c r="J5" s="197"/>
      <c r="K5" s="198"/>
    </row>
    <row r="6" spans="2:11" s="126" customFormat="1" x14ac:dyDescent="0.25">
      <c r="B6" s="140" t="s">
        <v>10</v>
      </c>
      <c r="C6" s="125" t="s">
        <v>4</v>
      </c>
      <c r="D6" s="125" t="s">
        <v>5</v>
      </c>
      <c r="E6" s="125" t="s">
        <v>5</v>
      </c>
      <c r="F6" s="125" t="s">
        <v>4</v>
      </c>
      <c r="G6" s="125" t="s">
        <v>5</v>
      </c>
      <c r="H6" s="125" t="s">
        <v>5</v>
      </c>
      <c r="I6" s="41" t="s">
        <v>4</v>
      </c>
      <c r="J6" s="41" t="s">
        <v>5</v>
      </c>
      <c r="K6" s="42" t="s">
        <v>5</v>
      </c>
    </row>
    <row r="7" spans="2:11" x14ac:dyDescent="0.25">
      <c r="B7" s="43" t="s">
        <v>37</v>
      </c>
      <c r="C7" s="127">
        <v>0</v>
      </c>
      <c r="D7" s="156">
        <f t="shared" ref="D7:D18" si="0">IFERROR(C7/C$19,0)</f>
        <v>0</v>
      </c>
      <c r="E7" s="156">
        <f t="shared" ref="E7:E18" si="1">IFERROR(C7/C$30,0)</f>
        <v>0</v>
      </c>
      <c r="F7" s="127">
        <v>0</v>
      </c>
      <c r="G7" s="156">
        <f t="shared" ref="G7:G18" si="2">IFERROR(F7/F$19,0)</f>
        <v>0</v>
      </c>
      <c r="H7" s="156">
        <f t="shared" ref="H7:H18" si="3">IFERROR(F7/F$30,0)</f>
        <v>0</v>
      </c>
      <c r="I7" s="44">
        <f>SUM(C7,F7)</f>
        <v>0</v>
      </c>
      <c r="J7" s="153">
        <f t="shared" ref="J7:J18" si="4">IFERROR(I7/I$19,0)</f>
        <v>0</v>
      </c>
      <c r="K7" s="154">
        <f t="shared" ref="K7:K18" si="5">IFERROR(I7/I$30,0)</f>
        <v>0</v>
      </c>
    </row>
    <row r="8" spans="2:11" x14ac:dyDescent="0.25">
      <c r="B8" s="142" t="s">
        <v>100</v>
      </c>
      <c r="C8" s="127">
        <v>0</v>
      </c>
      <c r="D8" s="156">
        <f t="shared" si="0"/>
        <v>0</v>
      </c>
      <c r="E8" s="156">
        <f t="shared" si="1"/>
        <v>0</v>
      </c>
      <c r="F8" s="127">
        <v>0</v>
      </c>
      <c r="G8" s="156">
        <f t="shared" si="2"/>
        <v>0</v>
      </c>
      <c r="H8" s="156">
        <f t="shared" si="3"/>
        <v>0</v>
      </c>
      <c r="I8" s="44">
        <f t="shared" ref="I8:I18" si="6">SUM(C8,F8)</f>
        <v>0</v>
      </c>
      <c r="J8" s="153">
        <f t="shared" si="4"/>
        <v>0</v>
      </c>
      <c r="K8" s="154">
        <f t="shared" si="5"/>
        <v>0</v>
      </c>
    </row>
    <row r="9" spans="2:11" x14ac:dyDescent="0.25">
      <c r="B9" s="43" t="s">
        <v>51</v>
      </c>
      <c r="C9" s="127">
        <v>0</v>
      </c>
      <c r="D9" s="156">
        <f t="shared" si="0"/>
        <v>0</v>
      </c>
      <c r="E9" s="156">
        <f t="shared" si="1"/>
        <v>0</v>
      </c>
      <c r="F9" s="127">
        <v>0</v>
      </c>
      <c r="G9" s="156">
        <f t="shared" si="2"/>
        <v>0</v>
      </c>
      <c r="H9" s="156">
        <f t="shared" si="3"/>
        <v>0</v>
      </c>
      <c r="I9" s="44">
        <f t="shared" si="6"/>
        <v>0</v>
      </c>
      <c r="J9" s="153">
        <f t="shared" si="4"/>
        <v>0</v>
      </c>
      <c r="K9" s="154">
        <f t="shared" si="5"/>
        <v>0</v>
      </c>
    </row>
    <row r="10" spans="2:11" x14ac:dyDescent="0.25">
      <c r="B10" s="43" t="s">
        <v>11</v>
      </c>
      <c r="C10" s="127">
        <v>0</v>
      </c>
      <c r="D10" s="156">
        <f t="shared" si="0"/>
        <v>0</v>
      </c>
      <c r="E10" s="156">
        <f t="shared" si="1"/>
        <v>0</v>
      </c>
      <c r="F10" s="127">
        <v>0</v>
      </c>
      <c r="G10" s="156">
        <f t="shared" si="2"/>
        <v>0</v>
      </c>
      <c r="H10" s="156">
        <f t="shared" si="3"/>
        <v>0</v>
      </c>
      <c r="I10" s="44">
        <f t="shared" si="6"/>
        <v>0</v>
      </c>
      <c r="J10" s="153">
        <f t="shared" si="4"/>
        <v>0</v>
      </c>
      <c r="K10" s="154">
        <f t="shared" si="5"/>
        <v>0</v>
      </c>
    </row>
    <row r="11" spans="2:11" x14ac:dyDescent="0.25">
      <c r="B11" s="43" t="s">
        <v>12</v>
      </c>
      <c r="C11" s="127">
        <v>0</v>
      </c>
      <c r="D11" s="156">
        <f t="shared" si="0"/>
        <v>0</v>
      </c>
      <c r="E11" s="156">
        <f t="shared" si="1"/>
        <v>0</v>
      </c>
      <c r="F11" s="127">
        <v>0</v>
      </c>
      <c r="G11" s="156">
        <f t="shared" si="2"/>
        <v>0</v>
      </c>
      <c r="H11" s="156">
        <f t="shared" si="3"/>
        <v>0</v>
      </c>
      <c r="I11" s="44">
        <f t="shared" si="6"/>
        <v>0</v>
      </c>
      <c r="J11" s="153">
        <f t="shared" si="4"/>
        <v>0</v>
      </c>
      <c r="K11" s="154">
        <f t="shared" si="5"/>
        <v>0</v>
      </c>
    </row>
    <row r="12" spans="2:11" x14ac:dyDescent="0.25">
      <c r="B12" s="43" t="s">
        <v>162</v>
      </c>
      <c r="C12" s="127">
        <v>0</v>
      </c>
      <c r="D12" s="156">
        <f t="shared" si="0"/>
        <v>0</v>
      </c>
      <c r="E12" s="156">
        <f t="shared" si="1"/>
        <v>0</v>
      </c>
      <c r="F12" s="127">
        <v>0</v>
      </c>
      <c r="G12" s="156">
        <f t="shared" si="2"/>
        <v>0</v>
      </c>
      <c r="H12" s="156">
        <f t="shared" si="3"/>
        <v>0</v>
      </c>
      <c r="I12" s="44">
        <f t="shared" si="6"/>
        <v>0</v>
      </c>
      <c r="J12" s="153">
        <f t="shared" si="4"/>
        <v>0</v>
      </c>
      <c r="K12" s="154">
        <f t="shared" si="5"/>
        <v>0</v>
      </c>
    </row>
    <row r="13" spans="2:11" x14ac:dyDescent="0.25">
      <c r="B13" s="43" t="s">
        <v>106</v>
      </c>
      <c r="C13" s="127">
        <v>0</v>
      </c>
      <c r="D13" s="156">
        <f t="shared" si="0"/>
        <v>0</v>
      </c>
      <c r="E13" s="156">
        <f t="shared" si="1"/>
        <v>0</v>
      </c>
      <c r="F13" s="127">
        <v>0</v>
      </c>
      <c r="G13" s="156">
        <f t="shared" si="2"/>
        <v>0</v>
      </c>
      <c r="H13" s="156">
        <f t="shared" si="3"/>
        <v>0</v>
      </c>
      <c r="I13" s="44">
        <f t="shared" si="6"/>
        <v>0</v>
      </c>
      <c r="J13" s="153">
        <f t="shared" si="4"/>
        <v>0</v>
      </c>
      <c r="K13" s="154">
        <f t="shared" si="5"/>
        <v>0</v>
      </c>
    </row>
    <row r="14" spans="2:11" x14ac:dyDescent="0.25">
      <c r="B14" s="43" t="s">
        <v>107</v>
      </c>
      <c r="C14" s="127">
        <v>0</v>
      </c>
      <c r="D14" s="156">
        <f t="shared" si="0"/>
        <v>0</v>
      </c>
      <c r="E14" s="156">
        <f t="shared" si="1"/>
        <v>0</v>
      </c>
      <c r="F14" s="127">
        <v>0</v>
      </c>
      <c r="G14" s="156">
        <f t="shared" si="2"/>
        <v>0</v>
      </c>
      <c r="H14" s="156">
        <f t="shared" si="3"/>
        <v>0</v>
      </c>
      <c r="I14" s="44">
        <f t="shared" si="6"/>
        <v>0</v>
      </c>
      <c r="J14" s="153">
        <f t="shared" si="4"/>
        <v>0</v>
      </c>
      <c r="K14" s="154">
        <f t="shared" si="5"/>
        <v>0</v>
      </c>
    </row>
    <row r="15" spans="2:11" x14ac:dyDescent="0.25">
      <c r="B15" s="43" t="s">
        <v>198</v>
      </c>
      <c r="C15" s="127">
        <v>0</v>
      </c>
      <c r="D15" s="156">
        <f t="shared" si="0"/>
        <v>0</v>
      </c>
      <c r="E15" s="156">
        <f t="shared" si="1"/>
        <v>0</v>
      </c>
      <c r="F15" s="127">
        <v>0</v>
      </c>
      <c r="G15" s="156">
        <f t="shared" si="2"/>
        <v>0</v>
      </c>
      <c r="H15" s="156">
        <f t="shared" si="3"/>
        <v>0</v>
      </c>
      <c r="I15" s="44">
        <f t="shared" si="6"/>
        <v>0</v>
      </c>
      <c r="J15" s="153">
        <f t="shared" si="4"/>
        <v>0</v>
      </c>
      <c r="K15" s="154">
        <f t="shared" si="5"/>
        <v>0</v>
      </c>
    </row>
    <row r="16" spans="2:11" x14ac:dyDescent="0.25">
      <c r="B16" s="43" t="s">
        <v>184</v>
      </c>
      <c r="C16" s="127">
        <v>0</v>
      </c>
      <c r="D16" s="156">
        <f t="shared" si="0"/>
        <v>0</v>
      </c>
      <c r="E16" s="156">
        <f t="shared" si="1"/>
        <v>0</v>
      </c>
      <c r="F16" s="127">
        <v>0</v>
      </c>
      <c r="G16" s="156">
        <f t="shared" si="2"/>
        <v>0</v>
      </c>
      <c r="H16" s="156">
        <f t="shared" si="3"/>
        <v>0</v>
      </c>
      <c r="I16" s="44">
        <f t="shared" si="6"/>
        <v>0</v>
      </c>
      <c r="J16" s="153">
        <f t="shared" si="4"/>
        <v>0</v>
      </c>
      <c r="K16" s="154">
        <f t="shared" si="5"/>
        <v>0</v>
      </c>
    </row>
    <row r="17" spans="2:14" x14ac:dyDescent="0.25">
      <c r="B17" s="43" t="s">
        <v>163</v>
      </c>
      <c r="C17" s="127">
        <v>0</v>
      </c>
      <c r="D17" s="156">
        <f t="shared" si="0"/>
        <v>0</v>
      </c>
      <c r="E17" s="156">
        <f t="shared" si="1"/>
        <v>0</v>
      </c>
      <c r="F17" s="127">
        <v>0</v>
      </c>
      <c r="G17" s="156">
        <f t="shared" si="2"/>
        <v>0</v>
      </c>
      <c r="H17" s="156">
        <f t="shared" si="3"/>
        <v>0</v>
      </c>
      <c r="I17" s="44">
        <f t="shared" si="6"/>
        <v>0</v>
      </c>
      <c r="J17" s="153">
        <f t="shared" si="4"/>
        <v>0</v>
      </c>
      <c r="K17" s="154">
        <f t="shared" si="5"/>
        <v>0</v>
      </c>
    </row>
    <row r="18" spans="2:14" ht="15.75" thickBot="1" x14ac:dyDescent="0.3">
      <c r="B18" s="43" t="s">
        <v>13</v>
      </c>
      <c r="C18" s="127">
        <v>0</v>
      </c>
      <c r="D18" s="156">
        <f t="shared" si="0"/>
        <v>0</v>
      </c>
      <c r="E18" s="156">
        <f t="shared" si="1"/>
        <v>0</v>
      </c>
      <c r="F18" s="127">
        <v>0</v>
      </c>
      <c r="G18" s="156">
        <f t="shared" si="2"/>
        <v>0</v>
      </c>
      <c r="H18" s="156">
        <f t="shared" si="3"/>
        <v>0</v>
      </c>
      <c r="I18" s="44">
        <f t="shared" si="6"/>
        <v>0</v>
      </c>
      <c r="J18" s="153">
        <f t="shared" si="4"/>
        <v>0</v>
      </c>
      <c r="K18" s="154">
        <f t="shared" si="5"/>
        <v>0</v>
      </c>
    </row>
    <row r="19" spans="2:14" s="2" customFormat="1" ht="16.5" thickTop="1" thickBot="1" x14ac:dyDescent="0.3">
      <c r="B19" s="60" t="s">
        <v>3</v>
      </c>
      <c r="C19" s="128">
        <f>SUM(C7:C18)</f>
        <v>0</v>
      </c>
      <c r="D19" s="152">
        <f>IFERROR(SUM(D7:D18),0)</f>
        <v>0</v>
      </c>
      <c r="E19" s="152">
        <f>IFERROR(SUM(E7:E18),0)</f>
        <v>0</v>
      </c>
      <c r="F19" s="128">
        <f>SUM(F7:F18)</f>
        <v>0</v>
      </c>
      <c r="G19" s="152">
        <f>IFERROR(SUM(G7:G18),0)</f>
        <v>0</v>
      </c>
      <c r="H19" s="152">
        <f>IFERROR(SUM(H7:H18),0)</f>
        <v>0</v>
      </c>
      <c r="I19" s="61">
        <f>SUM(I7:I18)</f>
        <v>0</v>
      </c>
      <c r="J19" s="62">
        <f>IFERROR(SUM(J7:J18),0)</f>
        <v>0</v>
      </c>
      <c r="K19" s="63">
        <f>IFERROR(SUM(K7:K18),0)</f>
        <v>0</v>
      </c>
      <c r="L19" s="1"/>
      <c r="M19" s="1"/>
      <c r="N19" s="1"/>
    </row>
    <row r="20" spans="2:14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4" s="3" customFormat="1" x14ac:dyDescent="0.25">
      <c r="B21" s="40" t="s">
        <v>14</v>
      </c>
      <c r="C21" s="125" t="s">
        <v>4</v>
      </c>
      <c r="D21" s="125"/>
      <c r="E21" s="125" t="s">
        <v>5</v>
      </c>
      <c r="F21" s="125" t="s">
        <v>4</v>
      </c>
      <c r="G21" s="125"/>
      <c r="H21" s="125" t="s">
        <v>5</v>
      </c>
      <c r="I21" s="41" t="s">
        <v>4</v>
      </c>
      <c r="J21" s="48"/>
      <c r="K21" s="49" t="s">
        <v>5</v>
      </c>
      <c r="L21" s="1"/>
      <c r="M21" s="1"/>
      <c r="N21" s="1"/>
    </row>
    <row r="22" spans="2:14" x14ac:dyDescent="0.25">
      <c r="B22" s="50" t="s">
        <v>15</v>
      </c>
      <c r="C22" s="129">
        <v>0</v>
      </c>
      <c r="D22" s="148"/>
      <c r="E22" s="158">
        <f>IFERROR(C22/C$30,0)</f>
        <v>0</v>
      </c>
      <c r="F22" s="129">
        <v>0</v>
      </c>
      <c r="G22" s="148"/>
      <c r="H22" s="158">
        <f>IFERROR(F22/F$30,0)</f>
        <v>0</v>
      </c>
      <c r="I22" s="44">
        <f>SUM(C22,F22)</f>
        <v>0</v>
      </c>
      <c r="J22" s="51"/>
      <c r="K22" s="47">
        <f>IFERROR(I22/I$30,0)</f>
        <v>0</v>
      </c>
    </row>
    <row r="23" spans="2:14" x14ac:dyDescent="0.25">
      <c r="B23" s="50" t="s">
        <v>16</v>
      </c>
      <c r="C23" s="129">
        <v>0</v>
      </c>
      <c r="D23" s="148"/>
      <c r="E23" s="158">
        <f t="shared" ref="E23:E27" si="7">IFERROR(C23/C$30,0)</f>
        <v>0</v>
      </c>
      <c r="F23" s="129">
        <v>0</v>
      </c>
      <c r="G23" s="148"/>
      <c r="H23" s="158">
        <f t="shared" ref="H23:H27" si="8">IFERROR(F23/F$30,0)</f>
        <v>0</v>
      </c>
      <c r="I23" s="44">
        <f t="shared" ref="I23:I27" si="9">SUM(C23,F23)</f>
        <v>0</v>
      </c>
      <c r="J23" s="51"/>
      <c r="K23" s="47">
        <f t="shared" ref="K23:K27" si="10">IFERROR(I23/I$30,0)</f>
        <v>0</v>
      </c>
    </row>
    <row r="24" spans="2:14" x14ac:dyDescent="0.25">
      <c r="B24" s="50" t="s">
        <v>17</v>
      </c>
      <c r="C24" s="129">
        <v>0</v>
      </c>
      <c r="D24" s="148"/>
      <c r="E24" s="158">
        <f t="shared" si="7"/>
        <v>0</v>
      </c>
      <c r="F24" s="129">
        <v>0</v>
      </c>
      <c r="G24" s="148"/>
      <c r="H24" s="158">
        <f t="shared" si="8"/>
        <v>0</v>
      </c>
      <c r="I24" s="44">
        <f t="shared" si="9"/>
        <v>0</v>
      </c>
      <c r="J24" s="51"/>
      <c r="K24" s="47">
        <f t="shared" si="10"/>
        <v>0</v>
      </c>
    </row>
    <row r="25" spans="2:14" x14ac:dyDescent="0.25">
      <c r="B25" s="50" t="s">
        <v>18</v>
      </c>
      <c r="C25" s="129">
        <v>0</v>
      </c>
      <c r="D25" s="148"/>
      <c r="E25" s="158">
        <f t="shared" si="7"/>
        <v>0</v>
      </c>
      <c r="F25" s="129">
        <v>0</v>
      </c>
      <c r="G25" s="148"/>
      <c r="H25" s="158">
        <f t="shared" si="8"/>
        <v>0</v>
      </c>
      <c r="I25" s="44">
        <f t="shared" si="9"/>
        <v>0</v>
      </c>
      <c r="J25" s="51"/>
      <c r="K25" s="47">
        <f t="shared" si="10"/>
        <v>0</v>
      </c>
    </row>
    <row r="26" spans="2:14" x14ac:dyDescent="0.25">
      <c r="B26" s="50" t="s">
        <v>19</v>
      </c>
      <c r="C26" s="129">
        <v>0</v>
      </c>
      <c r="D26" s="148"/>
      <c r="E26" s="158">
        <f t="shared" si="7"/>
        <v>0</v>
      </c>
      <c r="F26" s="129">
        <v>0</v>
      </c>
      <c r="G26" s="148"/>
      <c r="H26" s="158">
        <f t="shared" si="8"/>
        <v>0</v>
      </c>
      <c r="I26" s="44">
        <f t="shared" si="9"/>
        <v>0</v>
      </c>
      <c r="J26" s="51"/>
      <c r="K26" s="47">
        <f t="shared" si="10"/>
        <v>0</v>
      </c>
    </row>
    <row r="27" spans="2:14" ht="15.75" thickBot="1" x14ac:dyDescent="0.3">
      <c r="B27" s="55" t="s">
        <v>20</v>
      </c>
      <c r="C27" s="133">
        <v>0</v>
      </c>
      <c r="D27" s="149"/>
      <c r="E27" s="167">
        <f t="shared" si="7"/>
        <v>0</v>
      </c>
      <c r="F27" s="133">
        <v>0</v>
      </c>
      <c r="G27" s="149"/>
      <c r="H27" s="167">
        <f t="shared" si="8"/>
        <v>0</v>
      </c>
      <c r="I27" s="44">
        <f t="shared" si="9"/>
        <v>0</v>
      </c>
      <c r="J27" s="56"/>
      <c r="K27" s="67">
        <f t="shared" si="10"/>
        <v>0</v>
      </c>
    </row>
    <row r="28" spans="2:14" s="2" customFormat="1" ht="16.5" thickTop="1" thickBot="1" x14ac:dyDescent="0.3">
      <c r="B28" s="60" t="s">
        <v>3</v>
      </c>
      <c r="C28" s="128">
        <f>SUM(C22:C27)</f>
        <v>0</v>
      </c>
      <c r="D28" s="147"/>
      <c r="E28" s="62">
        <f>IFERROR(SUM(E22:E27),0)</f>
        <v>0</v>
      </c>
      <c r="F28" s="128">
        <f>SUM(F22:F27)</f>
        <v>0</v>
      </c>
      <c r="G28" s="147"/>
      <c r="H28" s="62">
        <f>IFERROR(SUM(H22:H27),0)</f>
        <v>0</v>
      </c>
      <c r="I28" s="61">
        <f>SUM(I22:I27)</f>
        <v>0</v>
      </c>
      <c r="J28" s="62"/>
      <c r="K28" s="63">
        <f>IFERROR(SUM(K22:K27),0)</f>
        <v>0</v>
      </c>
      <c r="L28" s="1"/>
      <c r="M28" s="1"/>
      <c r="N28" s="1"/>
    </row>
    <row r="29" spans="2:14" ht="16.5" thickTop="1" thickBot="1" x14ac:dyDescent="0.3">
      <c r="B29" s="59"/>
      <c r="C29" s="151"/>
      <c r="D29" s="150"/>
      <c r="E29" s="159"/>
      <c r="F29" s="151"/>
      <c r="G29" s="150"/>
      <c r="H29" s="159"/>
      <c r="I29" s="150"/>
      <c r="J29" s="150"/>
      <c r="K29" s="168"/>
    </row>
    <row r="30" spans="2:14" s="2" customFormat="1" ht="16.5" thickTop="1" thickBot="1" x14ac:dyDescent="0.3">
      <c r="B30" s="60" t="s">
        <v>6</v>
      </c>
      <c r="C30" s="128">
        <f>SUM(C19,C28)</f>
        <v>0</v>
      </c>
      <c r="D30" s="147"/>
      <c r="E30" s="62">
        <f>IFERROR(SUM(E19,E28),0)</f>
        <v>0</v>
      </c>
      <c r="F30" s="128">
        <f>SUM(F19,F28)</f>
        <v>0</v>
      </c>
      <c r="G30" s="147"/>
      <c r="H30" s="62">
        <f>IFERROR(SUM(H19,H28),0)</f>
        <v>0</v>
      </c>
      <c r="I30" s="61">
        <f>SUM(I19,I28)</f>
        <v>0</v>
      </c>
      <c r="J30" s="64"/>
      <c r="K30" s="66">
        <f>IFERROR(SUM(K19,K28),0)</f>
        <v>0</v>
      </c>
      <c r="L30" s="1"/>
      <c r="M30" s="1"/>
      <c r="N30" s="1"/>
    </row>
    <row r="31" spans="2:14" ht="66" customHeight="1" thickTop="1" thickBot="1" x14ac:dyDescent="0.3">
      <c r="B31" s="190" t="s">
        <v>176</v>
      </c>
      <c r="C31" s="191"/>
      <c r="D31" s="191"/>
      <c r="E31" s="191"/>
      <c r="F31" s="191"/>
      <c r="G31" s="191"/>
      <c r="H31" s="191"/>
      <c r="I31" s="191"/>
      <c r="J31" s="191"/>
      <c r="K31" s="192"/>
    </row>
  </sheetData>
  <mergeCells count="6">
    <mergeCell ref="B31:K31"/>
    <mergeCell ref="B3:K3"/>
    <mergeCell ref="B4:K4"/>
    <mergeCell ref="I5:K5"/>
    <mergeCell ref="F5:H5"/>
    <mergeCell ref="C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8"/>
  <dimension ref="B2:K31"/>
  <sheetViews>
    <sheetView showGridLines="0" showZeros="0" view="pageBreakPreview" zoomScaleNormal="80" zoomScaleSheetLayoutView="100" workbookViewId="0">
      <selection activeCell="C23" sqref="C23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 x14ac:dyDescent="0.3"/>
    <row r="3" spans="2:11" x14ac:dyDescent="0.25">
      <c r="B3" s="193" t="s">
        <v>177</v>
      </c>
      <c r="C3" s="194"/>
      <c r="D3" s="194"/>
      <c r="E3" s="194"/>
      <c r="F3" s="194"/>
      <c r="G3" s="194"/>
      <c r="H3" s="194"/>
      <c r="I3" s="194"/>
      <c r="J3" s="194"/>
      <c r="K3" s="195"/>
    </row>
    <row r="4" spans="2:11" x14ac:dyDescent="0.25">
      <c r="B4" s="196" t="s">
        <v>201</v>
      </c>
      <c r="C4" s="197"/>
      <c r="D4" s="197"/>
      <c r="E4" s="197"/>
      <c r="F4" s="197"/>
      <c r="G4" s="197"/>
      <c r="H4" s="197"/>
      <c r="I4" s="197"/>
      <c r="J4" s="197"/>
      <c r="K4" s="198"/>
    </row>
    <row r="5" spans="2:11" x14ac:dyDescent="0.25">
      <c r="B5" s="52"/>
      <c r="C5" s="197" t="s">
        <v>110</v>
      </c>
      <c r="D5" s="202"/>
      <c r="E5" s="202"/>
      <c r="F5" s="197" t="s">
        <v>175</v>
      </c>
      <c r="G5" s="202"/>
      <c r="H5" s="202"/>
      <c r="I5" s="197" t="s">
        <v>3</v>
      </c>
      <c r="J5" s="197"/>
      <c r="K5" s="198"/>
    </row>
    <row r="6" spans="2:11" x14ac:dyDescent="0.25">
      <c r="B6" s="140" t="s">
        <v>10</v>
      </c>
      <c r="C6" s="125" t="s">
        <v>4</v>
      </c>
      <c r="D6" s="125" t="s">
        <v>5</v>
      </c>
      <c r="E6" s="125" t="s">
        <v>5</v>
      </c>
      <c r="F6" s="125" t="s">
        <v>4</v>
      </c>
      <c r="G6" s="125" t="s">
        <v>5</v>
      </c>
      <c r="H6" s="125" t="s">
        <v>5</v>
      </c>
      <c r="I6" s="41" t="s">
        <v>4</v>
      </c>
      <c r="J6" s="41" t="s">
        <v>5</v>
      </c>
      <c r="K6" s="42" t="s">
        <v>5</v>
      </c>
    </row>
    <row r="7" spans="2:11" x14ac:dyDescent="0.25">
      <c r="B7" s="43" t="s">
        <v>37</v>
      </c>
      <c r="C7" s="169">
        <v>0</v>
      </c>
      <c r="D7" s="162">
        <f t="shared" ref="D7:D18" si="0">IFERROR(C7/C$19,0)</f>
        <v>0</v>
      </c>
      <c r="E7" s="162">
        <f t="shared" ref="E7:E18" si="1">IFERROR(C7/C$30,0)</f>
        <v>0</v>
      </c>
      <c r="F7" s="127">
        <v>0</v>
      </c>
      <c r="G7" s="162">
        <f t="shared" ref="G7:G18" si="2">IFERROR(F7/F$19,0)</f>
        <v>0</v>
      </c>
      <c r="H7" s="162">
        <f t="shared" ref="H7:H18" si="3">IFERROR(F7/F$30,0)</f>
        <v>0</v>
      </c>
      <c r="I7" s="44">
        <f>SUM(C7,F7)</f>
        <v>0</v>
      </c>
      <c r="J7" s="45">
        <f t="shared" ref="J7:J18" si="4">IFERROR(I7/I$19,0)</f>
        <v>0</v>
      </c>
      <c r="K7" s="47">
        <f t="shared" ref="K7:K18" si="5">IFERROR(I7/I$30,0)</f>
        <v>0</v>
      </c>
    </row>
    <row r="8" spans="2:11" x14ac:dyDescent="0.25">
      <c r="B8" s="142" t="s">
        <v>100</v>
      </c>
      <c r="C8" s="127">
        <v>0</v>
      </c>
      <c r="D8" s="162">
        <f t="shared" si="0"/>
        <v>0</v>
      </c>
      <c r="E8" s="162">
        <f t="shared" si="1"/>
        <v>0</v>
      </c>
      <c r="F8" s="127">
        <v>0</v>
      </c>
      <c r="G8" s="162">
        <f t="shared" si="2"/>
        <v>0</v>
      </c>
      <c r="H8" s="162">
        <f t="shared" si="3"/>
        <v>0</v>
      </c>
      <c r="I8" s="44">
        <f t="shared" ref="I8:I18" si="6">SUM(C8,F8)</f>
        <v>0</v>
      </c>
      <c r="J8" s="45">
        <f t="shared" si="4"/>
        <v>0</v>
      </c>
      <c r="K8" s="47">
        <f t="shared" si="5"/>
        <v>0</v>
      </c>
    </row>
    <row r="9" spans="2:11" x14ac:dyDescent="0.25">
      <c r="B9" s="43" t="s">
        <v>51</v>
      </c>
      <c r="C9" s="127">
        <v>0</v>
      </c>
      <c r="D9" s="162">
        <f t="shared" si="0"/>
        <v>0</v>
      </c>
      <c r="E9" s="162">
        <f t="shared" si="1"/>
        <v>0</v>
      </c>
      <c r="F9" s="127">
        <v>0</v>
      </c>
      <c r="G9" s="162">
        <f t="shared" si="2"/>
        <v>0</v>
      </c>
      <c r="H9" s="162">
        <f t="shared" si="3"/>
        <v>0</v>
      </c>
      <c r="I9" s="44">
        <f t="shared" si="6"/>
        <v>0</v>
      </c>
      <c r="J9" s="45">
        <f t="shared" si="4"/>
        <v>0</v>
      </c>
      <c r="K9" s="47">
        <f t="shared" si="5"/>
        <v>0</v>
      </c>
    </row>
    <row r="10" spans="2:11" x14ac:dyDescent="0.25">
      <c r="B10" s="43" t="s">
        <v>11</v>
      </c>
      <c r="C10" s="127">
        <v>0</v>
      </c>
      <c r="D10" s="162">
        <f t="shared" si="0"/>
        <v>0</v>
      </c>
      <c r="E10" s="162">
        <f t="shared" si="1"/>
        <v>0</v>
      </c>
      <c r="F10" s="127">
        <v>0</v>
      </c>
      <c r="G10" s="162">
        <f t="shared" si="2"/>
        <v>0</v>
      </c>
      <c r="H10" s="162">
        <f t="shared" si="3"/>
        <v>0</v>
      </c>
      <c r="I10" s="44">
        <f t="shared" si="6"/>
        <v>0</v>
      </c>
      <c r="J10" s="45">
        <f t="shared" si="4"/>
        <v>0</v>
      </c>
      <c r="K10" s="47">
        <f t="shared" si="5"/>
        <v>0</v>
      </c>
    </row>
    <row r="11" spans="2:11" x14ac:dyDescent="0.25">
      <c r="B11" s="43" t="s">
        <v>12</v>
      </c>
      <c r="C11" s="127">
        <v>0</v>
      </c>
      <c r="D11" s="162">
        <f t="shared" si="0"/>
        <v>0</v>
      </c>
      <c r="E11" s="162">
        <f t="shared" si="1"/>
        <v>0</v>
      </c>
      <c r="F11" s="127">
        <v>0</v>
      </c>
      <c r="G11" s="162">
        <f t="shared" si="2"/>
        <v>0</v>
      </c>
      <c r="H11" s="162">
        <f t="shared" si="3"/>
        <v>0</v>
      </c>
      <c r="I11" s="44">
        <f t="shared" si="6"/>
        <v>0</v>
      </c>
      <c r="J11" s="45">
        <f t="shared" si="4"/>
        <v>0</v>
      </c>
      <c r="K11" s="47">
        <f t="shared" si="5"/>
        <v>0</v>
      </c>
    </row>
    <row r="12" spans="2:11" x14ac:dyDescent="0.25">
      <c r="B12" s="43" t="s">
        <v>162</v>
      </c>
      <c r="C12" s="127">
        <v>0</v>
      </c>
      <c r="D12" s="162">
        <f t="shared" si="0"/>
        <v>0</v>
      </c>
      <c r="E12" s="162">
        <f t="shared" si="1"/>
        <v>0</v>
      </c>
      <c r="F12" s="127">
        <v>0</v>
      </c>
      <c r="G12" s="162">
        <f t="shared" si="2"/>
        <v>0</v>
      </c>
      <c r="H12" s="162">
        <f t="shared" si="3"/>
        <v>0</v>
      </c>
      <c r="I12" s="44">
        <f t="shared" si="6"/>
        <v>0</v>
      </c>
      <c r="J12" s="45">
        <f t="shared" si="4"/>
        <v>0</v>
      </c>
      <c r="K12" s="47">
        <f t="shared" si="5"/>
        <v>0</v>
      </c>
    </row>
    <row r="13" spans="2:11" x14ac:dyDescent="0.25">
      <c r="B13" s="43" t="s">
        <v>106</v>
      </c>
      <c r="C13" s="127">
        <v>0</v>
      </c>
      <c r="D13" s="162">
        <f t="shared" si="0"/>
        <v>0</v>
      </c>
      <c r="E13" s="162">
        <f t="shared" si="1"/>
        <v>0</v>
      </c>
      <c r="F13" s="127">
        <v>0</v>
      </c>
      <c r="G13" s="162">
        <f t="shared" si="2"/>
        <v>0</v>
      </c>
      <c r="H13" s="162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 x14ac:dyDescent="0.25">
      <c r="B14" s="43" t="s">
        <v>107</v>
      </c>
      <c r="C14" s="127">
        <v>0</v>
      </c>
      <c r="D14" s="162">
        <f t="shared" si="0"/>
        <v>0</v>
      </c>
      <c r="E14" s="162">
        <f t="shared" si="1"/>
        <v>0</v>
      </c>
      <c r="F14" s="127">
        <v>0</v>
      </c>
      <c r="G14" s="162">
        <f t="shared" si="2"/>
        <v>0</v>
      </c>
      <c r="H14" s="162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 x14ac:dyDescent="0.25">
      <c r="B15" s="43" t="s">
        <v>198</v>
      </c>
      <c r="C15" s="127">
        <v>0</v>
      </c>
      <c r="D15" s="162">
        <f t="shared" si="0"/>
        <v>0</v>
      </c>
      <c r="E15" s="162">
        <f t="shared" si="1"/>
        <v>0</v>
      </c>
      <c r="F15" s="127">
        <v>0</v>
      </c>
      <c r="G15" s="162">
        <f t="shared" si="2"/>
        <v>0</v>
      </c>
      <c r="H15" s="162">
        <f t="shared" si="3"/>
        <v>0</v>
      </c>
      <c r="I15" s="44">
        <f t="shared" si="6"/>
        <v>0</v>
      </c>
      <c r="J15" s="45">
        <f t="shared" si="4"/>
        <v>0</v>
      </c>
      <c r="K15" s="47">
        <f t="shared" si="5"/>
        <v>0</v>
      </c>
    </row>
    <row r="16" spans="2:11" x14ac:dyDescent="0.25">
      <c r="B16" s="43" t="s">
        <v>184</v>
      </c>
      <c r="C16" s="127">
        <v>0</v>
      </c>
      <c r="D16" s="162">
        <f t="shared" si="0"/>
        <v>0</v>
      </c>
      <c r="E16" s="162">
        <f t="shared" si="1"/>
        <v>0</v>
      </c>
      <c r="F16" s="127">
        <v>0</v>
      </c>
      <c r="G16" s="162">
        <f t="shared" si="2"/>
        <v>0</v>
      </c>
      <c r="H16" s="162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 x14ac:dyDescent="0.25">
      <c r="B17" s="43" t="s">
        <v>163</v>
      </c>
      <c r="C17" s="127">
        <v>0</v>
      </c>
      <c r="D17" s="162">
        <f t="shared" si="0"/>
        <v>0</v>
      </c>
      <c r="E17" s="162">
        <f t="shared" si="1"/>
        <v>0</v>
      </c>
      <c r="F17" s="127">
        <v>0</v>
      </c>
      <c r="G17" s="162">
        <f t="shared" si="2"/>
        <v>0</v>
      </c>
      <c r="H17" s="162">
        <f t="shared" si="3"/>
        <v>0</v>
      </c>
      <c r="I17" s="44">
        <f t="shared" si="6"/>
        <v>0</v>
      </c>
      <c r="J17" s="45">
        <f t="shared" si="4"/>
        <v>0</v>
      </c>
      <c r="K17" s="47">
        <f t="shared" si="5"/>
        <v>0</v>
      </c>
    </row>
    <row r="18" spans="2:11" ht="15.75" thickBot="1" x14ac:dyDescent="0.3">
      <c r="B18" s="43" t="s">
        <v>13</v>
      </c>
      <c r="C18" s="127">
        <v>0</v>
      </c>
      <c r="D18" s="162">
        <f t="shared" si="0"/>
        <v>0</v>
      </c>
      <c r="E18" s="162">
        <f t="shared" si="1"/>
        <v>0</v>
      </c>
      <c r="F18" s="127">
        <v>0</v>
      </c>
      <c r="G18" s="162">
        <f t="shared" si="2"/>
        <v>0</v>
      </c>
      <c r="H18" s="162">
        <f t="shared" si="3"/>
        <v>0</v>
      </c>
      <c r="I18" s="44">
        <f t="shared" si="6"/>
        <v>0</v>
      </c>
      <c r="J18" s="45">
        <f t="shared" si="4"/>
        <v>0</v>
      </c>
      <c r="K18" s="47">
        <f t="shared" si="5"/>
        <v>0</v>
      </c>
    </row>
    <row r="19" spans="2:11" ht="16.5" thickTop="1" thickBot="1" x14ac:dyDescent="0.3">
      <c r="B19" s="60" t="s">
        <v>3</v>
      </c>
      <c r="C19" s="128">
        <f>SUM(C7:C18)</f>
        <v>0</v>
      </c>
      <c r="D19" s="163">
        <f>IFERROR(SUM(D7:D18),0)</f>
        <v>0</v>
      </c>
      <c r="E19" s="163">
        <f>IFERROR(SUM(E7:E18),0)</f>
        <v>0</v>
      </c>
      <c r="F19" s="128">
        <f>SUM(F7:F18)</f>
        <v>0</v>
      </c>
      <c r="G19" s="163">
        <f>IFERROR(SUM(G7:G18),0)</f>
        <v>0</v>
      </c>
      <c r="H19" s="163">
        <f>IFERROR(SUM(H7:H18),0)</f>
        <v>0</v>
      </c>
      <c r="I19" s="61">
        <f>SUM(I7:I18)</f>
        <v>0</v>
      </c>
      <c r="J19" s="62">
        <f>IFERROR(SUM(J7:J18),0)</f>
        <v>0</v>
      </c>
      <c r="K19" s="63">
        <f>IFERROR(SUM(K7:K18),0)</f>
        <v>0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25" t="s">
        <v>4</v>
      </c>
      <c r="D21" s="125"/>
      <c r="E21" s="125" t="s">
        <v>5</v>
      </c>
      <c r="F21" s="125" t="s">
        <v>4</v>
      </c>
      <c r="G21" s="125"/>
      <c r="H21" s="125" t="s">
        <v>5</v>
      </c>
      <c r="I21" s="41" t="s">
        <v>4</v>
      </c>
      <c r="J21" s="48"/>
      <c r="K21" s="49" t="s">
        <v>5</v>
      </c>
    </row>
    <row r="22" spans="2:11" x14ac:dyDescent="0.25">
      <c r="B22" s="50" t="s">
        <v>15</v>
      </c>
      <c r="C22" s="129">
        <v>0</v>
      </c>
      <c r="D22" s="148"/>
      <c r="E22" s="164">
        <f>IFERROR(C22/C$30,0)</f>
        <v>0</v>
      </c>
      <c r="F22" s="129">
        <v>0</v>
      </c>
      <c r="G22" s="148"/>
      <c r="H22" s="164">
        <f>IFERROR(F22/F$30,0)</f>
        <v>0</v>
      </c>
      <c r="I22" s="44">
        <f t="shared" ref="I22:I27" si="7">SUM(C22,F22)</f>
        <v>0</v>
      </c>
      <c r="J22" s="51"/>
      <c r="K22" s="47">
        <f>IFERROR(I22/I$30,0)</f>
        <v>0</v>
      </c>
    </row>
    <row r="23" spans="2:11" x14ac:dyDescent="0.25">
      <c r="B23" s="50" t="s">
        <v>16</v>
      </c>
      <c r="C23" s="129">
        <v>0</v>
      </c>
      <c r="D23" s="148"/>
      <c r="E23" s="164">
        <f t="shared" ref="E23:E27" si="8">IFERROR(C23/C$30,0)</f>
        <v>0</v>
      </c>
      <c r="F23" s="129">
        <v>0</v>
      </c>
      <c r="G23" s="148"/>
      <c r="H23" s="164">
        <f t="shared" ref="H23:H27" si="9">IFERROR(F23/F$30,0)</f>
        <v>0</v>
      </c>
      <c r="I23" s="44">
        <f t="shared" si="7"/>
        <v>0</v>
      </c>
      <c r="J23" s="51"/>
      <c r="K23" s="47">
        <f t="shared" ref="K23:K27" si="10">IFERROR(I23/I$30,0)</f>
        <v>0</v>
      </c>
    </row>
    <row r="24" spans="2:11" x14ac:dyDescent="0.25">
      <c r="B24" s="50" t="s">
        <v>17</v>
      </c>
      <c r="C24" s="129">
        <v>0</v>
      </c>
      <c r="D24" s="148"/>
      <c r="E24" s="164">
        <f t="shared" si="8"/>
        <v>0</v>
      </c>
      <c r="F24" s="129">
        <v>0</v>
      </c>
      <c r="G24" s="148"/>
      <c r="H24" s="164">
        <f t="shared" si="9"/>
        <v>0</v>
      </c>
      <c r="I24" s="44">
        <f t="shared" si="7"/>
        <v>0</v>
      </c>
      <c r="J24" s="51"/>
      <c r="K24" s="47">
        <f t="shared" si="10"/>
        <v>0</v>
      </c>
    </row>
    <row r="25" spans="2:11" x14ac:dyDescent="0.25">
      <c r="B25" s="50" t="s">
        <v>18</v>
      </c>
      <c r="C25" s="129">
        <v>0</v>
      </c>
      <c r="D25" s="148"/>
      <c r="E25" s="164">
        <f t="shared" si="8"/>
        <v>0</v>
      </c>
      <c r="F25" s="129">
        <v>0</v>
      </c>
      <c r="G25" s="148"/>
      <c r="H25" s="164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 x14ac:dyDescent="0.25">
      <c r="B26" s="50" t="s">
        <v>19</v>
      </c>
      <c r="C26" s="129">
        <v>0</v>
      </c>
      <c r="D26" s="148"/>
      <c r="E26" s="164">
        <f t="shared" si="8"/>
        <v>0</v>
      </c>
      <c r="F26" s="129">
        <v>0</v>
      </c>
      <c r="G26" s="148"/>
      <c r="H26" s="164">
        <f t="shared" si="9"/>
        <v>0</v>
      </c>
      <c r="I26" s="44">
        <f t="shared" si="7"/>
        <v>0</v>
      </c>
      <c r="J26" s="51"/>
      <c r="K26" s="47">
        <f t="shared" si="10"/>
        <v>0</v>
      </c>
    </row>
    <row r="27" spans="2:11" ht="15.75" thickBot="1" x14ac:dyDescent="0.3">
      <c r="B27" s="55" t="s">
        <v>20</v>
      </c>
      <c r="C27" s="133">
        <v>0</v>
      </c>
      <c r="D27" s="149"/>
      <c r="E27" s="164">
        <f t="shared" si="8"/>
        <v>0</v>
      </c>
      <c r="F27" s="133">
        <v>0</v>
      </c>
      <c r="G27" s="149"/>
      <c r="H27" s="164">
        <f t="shared" si="9"/>
        <v>0</v>
      </c>
      <c r="I27" s="44">
        <f t="shared" si="7"/>
        <v>0</v>
      </c>
      <c r="J27" s="56"/>
      <c r="K27" s="47">
        <f t="shared" si="10"/>
        <v>0</v>
      </c>
    </row>
    <row r="28" spans="2:11" ht="16.5" thickTop="1" thickBot="1" x14ac:dyDescent="0.3">
      <c r="B28" s="60" t="s">
        <v>3</v>
      </c>
      <c r="C28" s="128">
        <f>SUM(C22:C27)</f>
        <v>0</v>
      </c>
      <c r="D28" s="147"/>
      <c r="E28" s="163">
        <f>IFERROR(SUM(E22:E27),0)</f>
        <v>0</v>
      </c>
      <c r="F28" s="128">
        <f>SUM(F22:F27)</f>
        <v>0</v>
      </c>
      <c r="G28" s="147"/>
      <c r="H28" s="163">
        <f>IFERROR(SUM(H22:H27),0)</f>
        <v>0</v>
      </c>
      <c r="I28" s="61">
        <f>SUM(I22:I27)</f>
        <v>0</v>
      </c>
      <c r="J28" s="62"/>
      <c r="K28" s="63">
        <f>IFERROR(SUM(K22:K27),0)</f>
        <v>0</v>
      </c>
    </row>
    <row r="29" spans="2:11" ht="16.5" thickTop="1" thickBot="1" x14ac:dyDescent="0.3">
      <c r="B29" s="59"/>
      <c r="C29" s="151"/>
      <c r="D29" s="150"/>
      <c r="E29" s="165"/>
      <c r="F29" s="151"/>
      <c r="G29" s="150"/>
      <c r="H29" s="165"/>
      <c r="I29" s="150"/>
      <c r="J29" s="150"/>
      <c r="K29" s="160"/>
    </row>
    <row r="30" spans="2:11" ht="16.5" thickTop="1" thickBot="1" x14ac:dyDescent="0.3">
      <c r="B30" s="60" t="s">
        <v>6</v>
      </c>
      <c r="C30" s="128">
        <f>SUM(C19,C28)</f>
        <v>0</v>
      </c>
      <c r="D30" s="147"/>
      <c r="E30" s="163">
        <f>IFERROR(SUM(E19,E28),0)</f>
        <v>0</v>
      </c>
      <c r="F30" s="128">
        <f>SUM(F19,F28)</f>
        <v>0</v>
      </c>
      <c r="G30" s="147"/>
      <c r="H30" s="163">
        <f>IFERROR(SUM(H19,H28),0)</f>
        <v>0</v>
      </c>
      <c r="I30" s="61">
        <f>SUM(I19,I28)</f>
        <v>0</v>
      </c>
      <c r="J30" s="64"/>
      <c r="K30" s="66">
        <f>IFERROR(SUM(K19,K28),0)</f>
        <v>0</v>
      </c>
    </row>
    <row r="31" spans="2:11" ht="66" customHeight="1" thickTop="1" thickBot="1" x14ac:dyDescent="0.3">
      <c r="B31" s="190" t="s">
        <v>178</v>
      </c>
      <c r="C31" s="191"/>
      <c r="D31" s="191"/>
      <c r="E31" s="191"/>
      <c r="F31" s="191"/>
      <c r="G31" s="191"/>
      <c r="H31" s="191"/>
      <c r="I31" s="191"/>
      <c r="J31" s="191"/>
      <c r="K31" s="192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9"/>
  <dimension ref="B2:K31"/>
  <sheetViews>
    <sheetView showGridLines="0" showZeros="0" view="pageBreakPreview" zoomScaleNormal="80" zoomScaleSheetLayoutView="100" workbookViewId="0">
      <selection activeCell="C23" sqref="C23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 x14ac:dyDescent="0.3"/>
    <row r="3" spans="2:11" x14ac:dyDescent="0.25">
      <c r="B3" s="193" t="s">
        <v>179</v>
      </c>
      <c r="C3" s="194"/>
      <c r="D3" s="194"/>
      <c r="E3" s="194"/>
      <c r="F3" s="194"/>
      <c r="G3" s="194"/>
      <c r="H3" s="194"/>
      <c r="I3" s="194"/>
      <c r="J3" s="194"/>
      <c r="K3" s="195"/>
    </row>
    <row r="4" spans="2:11" x14ac:dyDescent="0.25">
      <c r="B4" s="196" t="s">
        <v>201</v>
      </c>
      <c r="C4" s="197"/>
      <c r="D4" s="197"/>
      <c r="E4" s="197"/>
      <c r="F4" s="197"/>
      <c r="G4" s="197"/>
      <c r="H4" s="197"/>
      <c r="I4" s="197"/>
      <c r="J4" s="197"/>
      <c r="K4" s="198"/>
    </row>
    <row r="5" spans="2:11" x14ac:dyDescent="0.25">
      <c r="B5" s="52"/>
      <c r="C5" s="197" t="s">
        <v>111</v>
      </c>
      <c r="D5" s="202"/>
      <c r="E5" s="202"/>
      <c r="F5" s="197" t="s">
        <v>175</v>
      </c>
      <c r="G5" s="202"/>
      <c r="H5" s="202"/>
      <c r="I5" s="197" t="s">
        <v>3</v>
      </c>
      <c r="J5" s="197"/>
      <c r="K5" s="198"/>
    </row>
    <row r="6" spans="2:11" x14ac:dyDescent="0.25">
      <c r="B6" s="140" t="s">
        <v>10</v>
      </c>
      <c r="C6" s="125" t="s">
        <v>4</v>
      </c>
      <c r="D6" s="125" t="s">
        <v>5</v>
      </c>
      <c r="E6" s="125" t="s">
        <v>5</v>
      </c>
      <c r="F6" s="125" t="s">
        <v>4</v>
      </c>
      <c r="G6" s="125" t="s">
        <v>5</v>
      </c>
      <c r="H6" s="125" t="s">
        <v>5</v>
      </c>
      <c r="I6" s="41" t="s">
        <v>4</v>
      </c>
      <c r="J6" s="41" t="s">
        <v>5</v>
      </c>
      <c r="K6" s="42" t="s">
        <v>5</v>
      </c>
    </row>
    <row r="7" spans="2:11" x14ac:dyDescent="0.25">
      <c r="B7" s="43" t="s">
        <v>37</v>
      </c>
      <c r="C7" s="127">
        <v>0</v>
      </c>
      <c r="D7" s="162">
        <f t="shared" ref="D7:D18" si="0">IFERROR(C7/C$19,0)</f>
        <v>0</v>
      </c>
      <c r="E7" s="162">
        <f t="shared" ref="E7:E18" si="1">IFERROR(C7/C$30,0)</f>
        <v>0</v>
      </c>
      <c r="F7" s="127">
        <v>0</v>
      </c>
      <c r="G7" s="162">
        <f t="shared" ref="G7:G18" si="2">IFERROR(F7/F$19,0)</f>
        <v>0</v>
      </c>
      <c r="H7" s="162">
        <f t="shared" ref="H7:H18" si="3">IFERROR(F7/F$30,0)</f>
        <v>0</v>
      </c>
      <c r="I7" s="44">
        <f>SUM(C7,F7)</f>
        <v>0</v>
      </c>
      <c r="J7" s="45">
        <f t="shared" ref="J7:J18" si="4">IFERROR(I7/I$19,0)</f>
        <v>0</v>
      </c>
      <c r="K7" s="47">
        <f t="shared" ref="K7:K18" si="5">IFERROR(I7/I$30,0)</f>
        <v>0</v>
      </c>
    </row>
    <row r="8" spans="2:11" x14ac:dyDescent="0.25">
      <c r="B8" s="142" t="s">
        <v>100</v>
      </c>
      <c r="C8" s="127">
        <v>0</v>
      </c>
      <c r="D8" s="162">
        <f t="shared" si="0"/>
        <v>0</v>
      </c>
      <c r="E8" s="162">
        <f t="shared" si="1"/>
        <v>0</v>
      </c>
      <c r="F8" s="127">
        <v>0</v>
      </c>
      <c r="G8" s="162">
        <f t="shared" si="2"/>
        <v>0</v>
      </c>
      <c r="H8" s="162">
        <f t="shared" si="3"/>
        <v>0</v>
      </c>
      <c r="I8" s="44">
        <f t="shared" ref="I8:I18" si="6">SUM(C8,F8)</f>
        <v>0</v>
      </c>
      <c r="J8" s="45">
        <f t="shared" si="4"/>
        <v>0</v>
      </c>
      <c r="K8" s="47">
        <f t="shared" si="5"/>
        <v>0</v>
      </c>
    </row>
    <row r="9" spans="2:11" x14ac:dyDescent="0.25">
      <c r="B9" s="43" t="s">
        <v>51</v>
      </c>
      <c r="C9" s="127">
        <v>0</v>
      </c>
      <c r="D9" s="162">
        <f t="shared" si="0"/>
        <v>0</v>
      </c>
      <c r="E9" s="162">
        <f t="shared" si="1"/>
        <v>0</v>
      </c>
      <c r="F9" s="127">
        <v>0</v>
      </c>
      <c r="G9" s="162">
        <f t="shared" si="2"/>
        <v>0</v>
      </c>
      <c r="H9" s="162">
        <f t="shared" si="3"/>
        <v>0</v>
      </c>
      <c r="I9" s="44">
        <f t="shared" si="6"/>
        <v>0</v>
      </c>
      <c r="J9" s="45">
        <f t="shared" si="4"/>
        <v>0</v>
      </c>
      <c r="K9" s="47">
        <f t="shared" si="5"/>
        <v>0</v>
      </c>
    </row>
    <row r="10" spans="2:11" x14ac:dyDescent="0.25">
      <c r="B10" s="43" t="s">
        <v>11</v>
      </c>
      <c r="C10" s="127">
        <v>5.7291666666666697E-3</v>
      </c>
      <c r="D10" s="162">
        <f t="shared" si="0"/>
        <v>1</v>
      </c>
      <c r="E10" s="162">
        <f t="shared" si="1"/>
        <v>1</v>
      </c>
      <c r="F10" s="127">
        <v>0</v>
      </c>
      <c r="G10" s="162">
        <f t="shared" si="2"/>
        <v>0</v>
      </c>
      <c r="H10" s="162">
        <f t="shared" si="3"/>
        <v>0</v>
      </c>
      <c r="I10" s="44">
        <f t="shared" si="6"/>
        <v>5.7291666666666697E-3</v>
      </c>
      <c r="J10" s="45">
        <f t="shared" si="4"/>
        <v>1</v>
      </c>
      <c r="K10" s="47">
        <f t="shared" si="5"/>
        <v>1</v>
      </c>
    </row>
    <row r="11" spans="2:11" x14ac:dyDescent="0.25">
      <c r="B11" s="43" t="s">
        <v>12</v>
      </c>
      <c r="C11" s="127">
        <v>0</v>
      </c>
      <c r="D11" s="162">
        <f t="shared" si="0"/>
        <v>0</v>
      </c>
      <c r="E11" s="162">
        <f t="shared" si="1"/>
        <v>0</v>
      </c>
      <c r="F11" s="127">
        <v>0</v>
      </c>
      <c r="G11" s="162">
        <f t="shared" si="2"/>
        <v>0</v>
      </c>
      <c r="H11" s="162">
        <f t="shared" si="3"/>
        <v>0</v>
      </c>
      <c r="I11" s="44">
        <f t="shared" si="6"/>
        <v>0</v>
      </c>
      <c r="J11" s="45">
        <f t="shared" si="4"/>
        <v>0</v>
      </c>
      <c r="K11" s="47">
        <f t="shared" si="5"/>
        <v>0</v>
      </c>
    </row>
    <row r="12" spans="2:11" x14ac:dyDescent="0.25">
      <c r="B12" s="43" t="s">
        <v>162</v>
      </c>
      <c r="C12" s="127">
        <v>0</v>
      </c>
      <c r="D12" s="162">
        <f t="shared" si="0"/>
        <v>0</v>
      </c>
      <c r="E12" s="162">
        <f t="shared" si="1"/>
        <v>0</v>
      </c>
      <c r="F12" s="127">
        <v>0</v>
      </c>
      <c r="G12" s="162">
        <f t="shared" si="2"/>
        <v>0</v>
      </c>
      <c r="H12" s="162">
        <f t="shared" si="3"/>
        <v>0</v>
      </c>
      <c r="I12" s="44">
        <f t="shared" si="6"/>
        <v>0</v>
      </c>
      <c r="J12" s="45">
        <f t="shared" si="4"/>
        <v>0</v>
      </c>
      <c r="K12" s="47">
        <f t="shared" si="5"/>
        <v>0</v>
      </c>
    </row>
    <row r="13" spans="2:11" x14ac:dyDescent="0.25">
      <c r="B13" s="43" t="s">
        <v>106</v>
      </c>
      <c r="C13" s="127">
        <v>0</v>
      </c>
      <c r="D13" s="162">
        <f t="shared" si="0"/>
        <v>0</v>
      </c>
      <c r="E13" s="162">
        <f t="shared" si="1"/>
        <v>0</v>
      </c>
      <c r="F13" s="127">
        <v>0</v>
      </c>
      <c r="G13" s="162">
        <f t="shared" si="2"/>
        <v>0</v>
      </c>
      <c r="H13" s="162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 x14ac:dyDescent="0.25">
      <c r="B14" s="43" t="s">
        <v>107</v>
      </c>
      <c r="C14" s="127">
        <v>0</v>
      </c>
      <c r="D14" s="162">
        <f t="shared" si="0"/>
        <v>0</v>
      </c>
      <c r="E14" s="162">
        <f t="shared" si="1"/>
        <v>0</v>
      </c>
      <c r="F14" s="127">
        <v>0</v>
      </c>
      <c r="G14" s="162">
        <f t="shared" si="2"/>
        <v>0</v>
      </c>
      <c r="H14" s="162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 x14ac:dyDescent="0.25">
      <c r="B15" s="43" t="s">
        <v>198</v>
      </c>
      <c r="C15" s="127">
        <v>0</v>
      </c>
      <c r="D15" s="162">
        <f t="shared" si="0"/>
        <v>0</v>
      </c>
      <c r="E15" s="162">
        <f t="shared" si="1"/>
        <v>0</v>
      </c>
      <c r="F15" s="127">
        <v>0</v>
      </c>
      <c r="G15" s="162">
        <f t="shared" si="2"/>
        <v>0</v>
      </c>
      <c r="H15" s="162">
        <f t="shared" si="3"/>
        <v>0</v>
      </c>
      <c r="I15" s="44">
        <f t="shared" si="6"/>
        <v>0</v>
      </c>
      <c r="J15" s="45">
        <f t="shared" si="4"/>
        <v>0</v>
      </c>
      <c r="K15" s="47">
        <f t="shared" si="5"/>
        <v>0</v>
      </c>
    </row>
    <row r="16" spans="2:11" x14ac:dyDescent="0.25">
      <c r="B16" s="43" t="s">
        <v>184</v>
      </c>
      <c r="C16" s="127">
        <v>0</v>
      </c>
      <c r="D16" s="162">
        <f t="shared" si="0"/>
        <v>0</v>
      </c>
      <c r="E16" s="162">
        <f t="shared" si="1"/>
        <v>0</v>
      </c>
      <c r="F16" s="127">
        <v>0</v>
      </c>
      <c r="G16" s="162">
        <f t="shared" si="2"/>
        <v>0</v>
      </c>
      <c r="H16" s="162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 x14ac:dyDescent="0.25">
      <c r="B17" s="43" t="s">
        <v>163</v>
      </c>
      <c r="C17" s="127">
        <v>0</v>
      </c>
      <c r="D17" s="162">
        <f t="shared" si="0"/>
        <v>0</v>
      </c>
      <c r="E17" s="162">
        <f t="shared" si="1"/>
        <v>0</v>
      </c>
      <c r="F17" s="127">
        <v>0</v>
      </c>
      <c r="G17" s="162">
        <f t="shared" si="2"/>
        <v>0</v>
      </c>
      <c r="H17" s="162">
        <f t="shared" si="3"/>
        <v>0</v>
      </c>
      <c r="I17" s="44">
        <f t="shared" si="6"/>
        <v>0</v>
      </c>
      <c r="J17" s="45">
        <f t="shared" si="4"/>
        <v>0</v>
      </c>
      <c r="K17" s="47">
        <f t="shared" si="5"/>
        <v>0</v>
      </c>
    </row>
    <row r="18" spans="2:11" ht="15.75" thickBot="1" x14ac:dyDescent="0.3">
      <c r="B18" s="43" t="s">
        <v>13</v>
      </c>
      <c r="C18" s="127">
        <v>0</v>
      </c>
      <c r="D18" s="162">
        <f t="shared" si="0"/>
        <v>0</v>
      </c>
      <c r="E18" s="162">
        <f t="shared" si="1"/>
        <v>0</v>
      </c>
      <c r="F18" s="127">
        <v>0</v>
      </c>
      <c r="G18" s="162">
        <f t="shared" si="2"/>
        <v>0</v>
      </c>
      <c r="H18" s="162">
        <f t="shared" si="3"/>
        <v>0</v>
      </c>
      <c r="I18" s="44">
        <f t="shared" si="6"/>
        <v>0</v>
      </c>
      <c r="J18" s="45">
        <f t="shared" si="4"/>
        <v>0</v>
      </c>
      <c r="K18" s="47">
        <f t="shared" si="5"/>
        <v>0</v>
      </c>
    </row>
    <row r="19" spans="2:11" ht="16.5" thickTop="1" thickBot="1" x14ac:dyDescent="0.3">
      <c r="B19" s="60" t="s">
        <v>3</v>
      </c>
      <c r="C19" s="128">
        <f>SUM(C7:C18)</f>
        <v>5.7291666666666697E-3</v>
      </c>
      <c r="D19" s="163">
        <f>IFERROR(SUM(D7:D18),0)</f>
        <v>1</v>
      </c>
      <c r="E19" s="163">
        <f>IFERROR(SUM(E7:E18),0)</f>
        <v>1</v>
      </c>
      <c r="F19" s="128">
        <f>SUM(F7:F18)</f>
        <v>0</v>
      </c>
      <c r="G19" s="163">
        <f>IFERROR(SUM(G7:G18),0)</f>
        <v>0</v>
      </c>
      <c r="H19" s="163">
        <f>IFERROR(SUM(H7:H18),0)</f>
        <v>0</v>
      </c>
      <c r="I19" s="61">
        <f>SUM(I7:I18)</f>
        <v>5.7291666666666697E-3</v>
      </c>
      <c r="J19" s="62">
        <f>IFERROR(SUM(J7:J18),0)</f>
        <v>1</v>
      </c>
      <c r="K19" s="63">
        <f>IFERROR(SUM(K7:K18),0)</f>
        <v>1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25" t="s">
        <v>4</v>
      </c>
      <c r="D21" s="125"/>
      <c r="E21" s="125" t="s">
        <v>5</v>
      </c>
      <c r="F21" s="125" t="s">
        <v>4</v>
      </c>
      <c r="G21" s="125"/>
      <c r="H21" s="125" t="s">
        <v>5</v>
      </c>
      <c r="I21" s="41" t="s">
        <v>4</v>
      </c>
      <c r="J21" s="48"/>
      <c r="K21" s="49" t="s">
        <v>5</v>
      </c>
    </row>
    <row r="22" spans="2:11" x14ac:dyDescent="0.25">
      <c r="B22" s="50" t="s">
        <v>15</v>
      </c>
      <c r="C22" s="129">
        <v>0</v>
      </c>
      <c r="D22" s="148"/>
      <c r="E22" s="164">
        <f>IFERROR(C22/C$30,0)</f>
        <v>0</v>
      </c>
      <c r="F22" s="129">
        <v>0</v>
      </c>
      <c r="G22" s="148"/>
      <c r="H22" s="164">
        <f>IFERROR(F22/F$30,0)</f>
        <v>0</v>
      </c>
      <c r="I22" s="44">
        <f t="shared" ref="I22:I27" si="7">SUM(C22,F22)</f>
        <v>0</v>
      </c>
      <c r="J22" s="51"/>
      <c r="K22" s="47">
        <f>IFERROR(I22/I$30,0)</f>
        <v>0</v>
      </c>
    </row>
    <row r="23" spans="2:11" x14ac:dyDescent="0.25">
      <c r="B23" s="50" t="s">
        <v>16</v>
      </c>
      <c r="C23" s="129">
        <v>0</v>
      </c>
      <c r="D23" s="148"/>
      <c r="E23" s="164">
        <f t="shared" ref="E23:E27" si="8">IFERROR(C23/C$30,0)</f>
        <v>0</v>
      </c>
      <c r="F23" s="129">
        <v>0</v>
      </c>
      <c r="G23" s="148"/>
      <c r="H23" s="164">
        <f t="shared" ref="H23:H27" si="9">IFERROR(F23/F$30,0)</f>
        <v>0</v>
      </c>
      <c r="I23" s="44">
        <f t="shared" si="7"/>
        <v>0</v>
      </c>
      <c r="J23" s="51"/>
      <c r="K23" s="47">
        <f t="shared" ref="K23:K27" si="10">IFERROR(I23/I$30,0)</f>
        <v>0</v>
      </c>
    </row>
    <row r="24" spans="2:11" x14ac:dyDescent="0.25">
      <c r="B24" s="50" t="s">
        <v>17</v>
      </c>
      <c r="C24" s="129">
        <v>0</v>
      </c>
      <c r="D24" s="148"/>
      <c r="E24" s="164">
        <f t="shared" si="8"/>
        <v>0</v>
      </c>
      <c r="F24" s="129">
        <v>0</v>
      </c>
      <c r="G24" s="148"/>
      <c r="H24" s="164">
        <f t="shared" si="9"/>
        <v>0</v>
      </c>
      <c r="I24" s="44">
        <f t="shared" si="7"/>
        <v>0</v>
      </c>
      <c r="J24" s="51"/>
      <c r="K24" s="47">
        <f t="shared" si="10"/>
        <v>0</v>
      </c>
    </row>
    <row r="25" spans="2:11" x14ac:dyDescent="0.25">
      <c r="B25" s="50" t="s">
        <v>18</v>
      </c>
      <c r="C25" s="129">
        <v>0</v>
      </c>
      <c r="D25" s="148"/>
      <c r="E25" s="164">
        <f t="shared" si="8"/>
        <v>0</v>
      </c>
      <c r="F25" s="129">
        <v>0</v>
      </c>
      <c r="G25" s="148"/>
      <c r="H25" s="164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 x14ac:dyDescent="0.25">
      <c r="B26" s="50" t="s">
        <v>19</v>
      </c>
      <c r="C26" s="129">
        <v>0</v>
      </c>
      <c r="D26" s="148"/>
      <c r="E26" s="164">
        <f t="shared" si="8"/>
        <v>0</v>
      </c>
      <c r="F26" s="129">
        <v>0</v>
      </c>
      <c r="G26" s="148"/>
      <c r="H26" s="164">
        <f t="shared" si="9"/>
        <v>0</v>
      </c>
      <c r="I26" s="44">
        <f t="shared" si="7"/>
        <v>0</v>
      </c>
      <c r="J26" s="51"/>
      <c r="K26" s="47">
        <f t="shared" si="10"/>
        <v>0</v>
      </c>
    </row>
    <row r="27" spans="2:11" ht="15.75" thickBot="1" x14ac:dyDescent="0.3">
      <c r="B27" s="55" t="s">
        <v>20</v>
      </c>
      <c r="C27" s="133">
        <v>0</v>
      </c>
      <c r="D27" s="149"/>
      <c r="E27" s="164">
        <f t="shared" si="8"/>
        <v>0</v>
      </c>
      <c r="F27" s="133">
        <v>0</v>
      </c>
      <c r="G27" s="149"/>
      <c r="H27" s="164">
        <f t="shared" si="9"/>
        <v>0</v>
      </c>
      <c r="I27" s="44">
        <f t="shared" si="7"/>
        <v>0</v>
      </c>
      <c r="J27" s="56"/>
      <c r="K27" s="47">
        <f t="shared" si="10"/>
        <v>0</v>
      </c>
    </row>
    <row r="28" spans="2:11" ht="16.5" thickTop="1" thickBot="1" x14ac:dyDescent="0.3">
      <c r="B28" s="60" t="s">
        <v>3</v>
      </c>
      <c r="C28" s="128">
        <f>SUM(C22:C27)</f>
        <v>0</v>
      </c>
      <c r="D28" s="147"/>
      <c r="E28" s="163">
        <f>IFERROR(SUM(E22:E27),0)</f>
        <v>0</v>
      </c>
      <c r="F28" s="128">
        <f>SUM(F22:F27)</f>
        <v>0</v>
      </c>
      <c r="G28" s="147"/>
      <c r="H28" s="163">
        <f>IFERROR(SUM(H22:H27),0)</f>
        <v>0</v>
      </c>
      <c r="I28" s="61">
        <f>SUM(I22:I27)</f>
        <v>0</v>
      </c>
      <c r="J28" s="62"/>
      <c r="K28" s="63">
        <f>IFERROR(SUM(K22:K27),0)</f>
        <v>0</v>
      </c>
    </row>
    <row r="29" spans="2:11" ht="16.5" thickTop="1" thickBot="1" x14ac:dyDescent="0.3">
      <c r="B29" s="59"/>
      <c r="C29" s="151"/>
      <c r="D29" s="150"/>
      <c r="E29" s="165"/>
      <c r="F29" s="151"/>
      <c r="G29" s="150"/>
      <c r="H29" s="165"/>
      <c r="I29" s="150"/>
      <c r="J29" s="150"/>
      <c r="K29" s="160"/>
    </row>
    <row r="30" spans="2:11" ht="16.5" thickTop="1" thickBot="1" x14ac:dyDescent="0.3">
      <c r="B30" s="60" t="s">
        <v>6</v>
      </c>
      <c r="C30" s="128">
        <f>SUM(C19,C28)</f>
        <v>5.7291666666666697E-3</v>
      </c>
      <c r="D30" s="147"/>
      <c r="E30" s="163">
        <f>IFERROR(SUM(E19,E28),0)</f>
        <v>1</v>
      </c>
      <c r="F30" s="128">
        <f>SUM(F19,F28)</f>
        <v>0</v>
      </c>
      <c r="G30" s="147"/>
      <c r="H30" s="163">
        <f>IFERROR(SUM(H19,H28),0)</f>
        <v>0</v>
      </c>
      <c r="I30" s="61">
        <f>SUM(I19,I28)</f>
        <v>5.7291666666666697E-3</v>
      </c>
      <c r="J30" s="64"/>
      <c r="K30" s="66">
        <f>IFERROR(SUM(K19,K28),0)</f>
        <v>1</v>
      </c>
    </row>
    <row r="31" spans="2:11" ht="66" customHeight="1" thickTop="1" thickBot="1" x14ac:dyDescent="0.3">
      <c r="B31" s="190" t="s">
        <v>205</v>
      </c>
      <c r="C31" s="191"/>
      <c r="D31" s="191"/>
      <c r="E31" s="191"/>
      <c r="F31" s="191"/>
      <c r="G31" s="191"/>
      <c r="H31" s="191"/>
      <c r="I31" s="191"/>
      <c r="J31" s="191"/>
      <c r="K31" s="192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B1:N41"/>
  <sheetViews>
    <sheetView showGridLines="0" showZeros="0" view="pageBreakPreview" topLeftCell="A2" zoomScaleNormal="100" zoomScaleSheetLayoutView="100" workbookViewId="0">
      <selection activeCell="C23" sqref="C23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28515625" style="1" customWidth="1"/>
    <col min="15" max="16384" width="8.85546875" style="1"/>
  </cols>
  <sheetData>
    <row r="1" spans="2:14" s="5" customFormat="1" x14ac:dyDescent="0.25"/>
    <row r="2" spans="2:14" s="5" customFormat="1" ht="15.75" thickBot="1" x14ac:dyDescent="0.3"/>
    <row r="3" spans="2:14" s="5" customFormat="1" x14ac:dyDescent="0.25">
      <c r="B3" s="182" t="s">
        <v>30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4"/>
    </row>
    <row r="4" spans="2:14" s="5" customFormat="1" ht="15.75" thickBot="1" x14ac:dyDescent="0.3">
      <c r="B4" s="185" t="s">
        <v>201</v>
      </c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7"/>
    </row>
    <row r="5" spans="2:14" s="5" customFormat="1" x14ac:dyDescent="0.25">
      <c r="B5" s="39"/>
      <c r="C5" s="188" t="s">
        <v>0</v>
      </c>
      <c r="D5" s="188"/>
      <c r="E5" s="188"/>
      <c r="F5" s="188" t="s">
        <v>1</v>
      </c>
      <c r="G5" s="188"/>
      <c r="H5" s="188"/>
      <c r="I5" s="188" t="s">
        <v>2</v>
      </c>
      <c r="J5" s="188"/>
      <c r="K5" s="188"/>
      <c r="L5" s="188" t="s">
        <v>3</v>
      </c>
      <c r="M5" s="188"/>
      <c r="N5" s="189"/>
    </row>
    <row r="6" spans="2:14" s="5" customFormat="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 s="5" customFormat="1" x14ac:dyDescent="0.25">
      <c r="B7" s="10" t="s">
        <v>37</v>
      </c>
      <c r="C7" s="11">
        <v>5.3773148148148098E-2</v>
      </c>
      <c r="D7" s="12">
        <f t="shared" ref="D7:D18" si="0">IFERROR(C7/C$19,0)</f>
        <v>0.21584204413472682</v>
      </c>
      <c r="E7" s="12">
        <f t="shared" ref="E7:E18" si="1">IFERROR(C7/C$30,0)</f>
        <v>5.6587457218372016E-2</v>
      </c>
      <c r="F7" s="11">
        <v>6.0185185185185203E-3</v>
      </c>
      <c r="G7" s="12">
        <f t="shared" ref="G7:G18" si="2">IFERROR(F7/F$19,0)</f>
        <v>0.15615615615615602</v>
      </c>
      <c r="H7" s="12">
        <f t="shared" ref="H7:H18" si="3">IFERROR(F7/F$30,0)</f>
        <v>2.2598870056497172E-2</v>
      </c>
      <c r="I7" s="11">
        <v>2.20601851851852E-2</v>
      </c>
      <c r="J7" s="12">
        <f t="shared" ref="J7:J18" si="4">IFERROR(I7/I$19,0)</f>
        <v>0.24705119896305924</v>
      </c>
      <c r="K7" s="12">
        <f t="shared" ref="K7:K18" si="5">IFERROR(I7/I$30,0)</f>
        <v>6.6881886448171765E-2</v>
      </c>
      <c r="L7" s="13">
        <f>SUM(C7,F7,I7)</f>
        <v>8.1851851851851815E-2</v>
      </c>
      <c r="M7" s="12">
        <f t="shared" ref="M7:M18" si="6">IFERROR(L7/L$19,0)</f>
        <v>0.2171323303653668</v>
      </c>
      <c r="N7" s="14">
        <f t="shared" ref="N7:N18" si="7">IFERROR(L7/L$30,0)</f>
        <v>5.292977374617356E-2</v>
      </c>
    </row>
    <row r="8" spans="2:14" s="5" customFormat="1" x14ac:dyDescent="0.25">
      <c r="B8" s="145" t="s">
        <v>100</v>
      </c>
      <c r="C8" s="11">
        <v>4.5682870370370401E-2</v>
      </c>
      <c r="D8" s="12">
        <f t="shared" si="0"/>
        <v>0.18336817653890836</v>
      </c>
      <c r="E8" s="12">
        <f t="shared" si="1"/>
        <v>4.8073761007515002E-2</v>
      </c>
      <c r="F8" s="11">
        <v>3.2060185185185199E-3</v>
      </c>
      <c r="G8" s="12">
        <f t="shared" si="2"/>
        <v>8.3183183183183129E-2</v>
      </c>
      <c r="H8" s="12">
        <f t="shared" si="3"/>
        <v>1.2038244241634072E-2</v>
      </c>
      <c r="I8" s="11">
        <v>1.76851851851852E-2</v>
      </c>
      <c r="J8" s="12">
        <f t="shared" si="4"/>
        <v>0.19805573558003914</v>
      </c>
      <c r="K8" s="12">
        <f t="shared" si="5"/>
        <v>5.361779774019227E-2</v>
      </c>
      <c r="L8" s="13">
        <f t="shared" ref="L8:L16" si="8">SUM(C8,F8,I8)</f>
        <v>6.6574074074074119E-2</v>
      </c>
      <c r="M8" s="12">
        <f t="shared" si="6"/>
        <v>0.17660423702793993</v>
      </c>
      <c r="N8" s="14">
        <f t="shared" si="7"/>
        <v>4.3050347651016778E-2</v>
      </c>
    </row>
    <row r="9" spans="2:14" s="5" customFormat="1" x14ac:dyDescent="0.25">
      <c r="B9" s="10" t="s">
        <v>51</v>
      </c>
      <c r="C9" s="11">
        <v>4.7060185185185198E-2</v>
      </c>
      <c r="D9" s="12">
        <f t="shared" si="0"/>
        <v>0.18889663182346111</v>
      </c>
      <c r="E9" s="12">
        <f t="shared" si="1"/>
        <v>4.9523159933254603E-2</v>
      </c>
      <c r="F9" s="11">
        <v>5.8101851851851899E-3</v>
      </c>
      <c r="G9" s="12">
        <f t="shared" si="2"/>
        <v>0.1507507507507507</v>
      </c>
      <c r="H9" s="12">
        <f t="shared" si="3"/>
        <v>2.1816601477618436E-2</v>
      </c>
      <c r="I9" s="11">
        <v>1.97569444444444E-2</v>
      </c>
      <c r="J9" s="12">
        <f t="shared" si="4"/>
        <v>0.22125729099157443</v>
      </c>
      <c r="K9" s="12">
        <f t="shared" si="5"/>
        <v>5.9898940276510423E-2</v>
      </c>
      <c r="L9" s="13">
        <f t="shared" si="8"/>
        <v>7.2627314814814783E-2</v>
      </c>
      <c r="M9" s="12">
        <f t="shared" si="6"/>
        <v>0.19266195885784454</v>
      </c>
      <c r="N9" s="14">
        <f t="shared" si="7"/>
        <v>4.6964696020537204E-2</v>
      </c>
    </row>
    <row r="10" spans="2:14" s="5" customFormat="1" x14ac:dyDescent="0.25">
      <c r="B10" s="10" t="s">
        <v>11</v>
      </c>
      <c r="C10" s="11">
        <v>4.4768518518518499E-2</v>
      </c>
      <c r="D10" s="12">
        <f t="shared" si="0"/>
        <v>0.17969802555168399</v>
      </c>
      <c r="E10" s="12">
        <f t="shared" si="1"/>
        <v>4.7111554997990329E-2</v>
      </c>
      <c r="F10" s="11">
        <v>1.46990740740741E-3</v>
      </c>
      <c r="G10" s="12">
        <f t="shared" si="2"/>
        <v>3.8138138138138163E-2</v>
      </c>
      <c r="H10" s="12">
        <f t="shared" si="3"/>
        <v>5.51933941764451E-3</v>
      </c>
      <c r="I10" s="11">
        <v>1.7534722222222202E-2</v>
      </c>
      <c r="J10" s="12">
        <f t="shared" si="4"/>
        <v>0.19637070641607243</v>
      </c>
      <c r="K10" s="12">
        <f t="shared" si="5"/>
        <v>5.3161625377219329E-2</v>
      </c>
      <c r="L10" s="13">
        <f t="shared" si="8"/>
        <v>6.3773148148148107E-2</v>
      </c>
      <c r="M10" s="12">
        <f t="shared" si="6"/>
        <v>0.16917408658274474</v>
      </c>
      <c r="N10" s="14">
        <f t="shared" si="7"/>
        <v>4.1239119533571303E-2</v>
      </c>
    </row>
    <row r="11" spans="2:14" s="5" customFormat="1" x14ac:dyDescent="0.25">
      <c r="B11" s="10" t="s">
        <v>12</v>
      </c>
      <c r="C11" s="11">
        <v>1.5567129629629599E-2</v>
      </c>
      <c r="D11" s="12">
        <f t="shared" si="0"/>
        <v>6.2485481997676992E-2</v>
      </c>
      <c r="E11" s="12">
        <f t="shared" si="1"/>
        <v>1.6381861807729291E-2</v>
      </c>
      <c r="F11" s="11">
        <v>2.5462962962962999E-4</v>
      </c>
      <c r="G11" s="12">
        <f t="shared" si="2"/>
        <v>6.6066066066066088E-3</v>
      </c>
      <c r="H11" s="12">
        <f t="shared" si="3"/>
        <v>9.5610604085180455E-4</v>
      </c>
      <c r="I11" s="11">
        <v>6.8287037037036997E-3</v>
      </c>
      <c r="J11" s="12">
        <f t="shared" si="4"/>
        <v>7.6474400518470501E-2</v>
      </c>
      <c r="K11" s="12">
        <f t="shared" si="5"/>
        <v>2.0703207242613479E-2</v>
      </c>
      <c r="L11" s="13">
        <f t="shared" si="8"/>
        <v>2.2650462962962928E-2</v>
      </c>
      <c r="M11" s="12">
        <f t="shared" si="6"/>
        <v>6.0085968682836874E-2</v>
      </c>
      <c r="N11" s="14">
        <f t="shared" si="7"/>
        <v>1.4646997627440829E-2</v>
      </c>
    </row>
    <row r="12" spans="2:14" s="5" customFormat="1" x14ac:dyDescent="0.25">
      <c r="B12" s="10" t="s">
        <v>162</v>
      </c>
      <c r="C12" s="11">
        <v>6.0763888888888899E-3</v>
      </c>
      <c r="D12" s="12">
        <f t="shared" si="0"/>
        <v>2.4390243902439025E-2</v>
      </c>
      <c r="E12" s="12">
        <f t="shared" si="1"/>
        <v>6.3944070253218552E-3</v>
      </c>
      <c r="F12" s="11">
        <v>1.1458333333333301E-3</v>
      </c>
      <c r="G12" s="12">
        <f t="shared" si="2"/>
        <v>2.9729729729729613E-2</v>
      </c>
      <c r="H12" s="12">
        <f t="shared" si="3"/>
        <v>4.3024771838331023E-3</v>
      </c>
      <c r="I12" s="11">
        <v>1.35416666666667E-3</v>
      </c>
      <c r="J12" s="12">
        <f t="shared" si="4"/>
        <v>1.5165262475696738E-2</v>
      </c>
      <c r="K12" s="12">
        <f t="shared" si="5"/>
        <v>4.1055512667555671E-3</v>
      </c>
      <c r="L12" s="13">
        <f t="shared" si="8"/>
        <v>8.5763888888888903E-3</v>
      </c>
      <c r="M12" s="12">
        <f t="shared" si="6"/>
        <v>2.2750997850782932E-2</v>
      </c>
      <c r="N12" s="14">
        <f t="shared" si="7"/>
        <v>5.5459505579630421E-3</v>
      </c>
    </row>
    <row r="13" spans="2:14" s="5" customFormat="1" x14ac:dyDescent="0.25">
      <c r="B13" s="10" t="s">
        <v>106</v>
      </c>
      <c r="C13" s="11">
        <v>3.4375E-3</v>
      </c>
      <c r="D13" s="12">
        <f t="shared" si="0"/>
        <v>1.3797909407665504E-2</v>
      </c>
      <c r="E13" s="12">
        <f t="shared" si="1"/>
        <v>3.6174074028963634E-3</v>
      </c>
      <c r="F13" s="11">
        <v>3.1250000000000001E-4</v>
      </c>
      <c r="G13" s="12">
        <f t="shared" si="2"/>
        <v>8.1081081081080999E-3</v>
      </c>
      <c r="H13" s="12">
        <f t="shared" si="3"/>
        <v>1.1734028683181221E-3</v>
      </c>
      <c r="I13" s="11">
        <v>3.7037037037037003E-4</v>
      </c>
      <c r="J13" s="12">
        <f t="shared" si="4"/>
        <v>4.1477640959170425E-3</v>
      </c>
      <c r="K13" s="12">
        <f t="shared" si="5"/>
        <v>1.1228858165485273E-3</v>
      </c>
      <c r="L13" s="13">
        <f>SUM(C13,F13,I13)</f>
        <v>4.1203703703703697E-3</v>
      </c>
      <c r="M13" s="12">
        <f t="shared" si="6"/>
        <v>1.0930303960700029E-2</v>
      </c>
      <c r="N13" s="14">
        <f t="shared" si="7"/>
        <v>2.6644512802089641E-3</v>
      </c>
    </row>
    <row r="14" spans="2:14" s="5" customFormat="1" x14ac:dyDescent="0.25">
      <c r="B14" s="10" t="s">
        <v>107</v>
      </c>
      <c r="C14" s="11">
        <v>5.3240740740740696E-3</v>
      </c>
      <c r="D14" s="12">
        <f t="shared" si="0"/>
        <v>2.1370499419279886E-2</v>
      </c>
      <c r="E14" s="12">
        <f t="shared" si="1"/>
        <v>5.6027185364724771E-3</v>
      </c>
      <c r="F14" s="11">
        <v>1.2731481481481499E-4</v>
      </c>
      <c r="G14" s="12">
        <f t="shared" si="2"/>
        <v>3.3033033033033044E-3</v>
      </c>
      <c r="H14" s="12">
        <f t="shared" si="3"/>
        <v>4.7805302042590227E-4</v>
      </c>
      <c r="I14" s="11">
        <v>1.8518518518518501E-4</v>
      </c>
      <c r="J14" s="12">
        <f t="shared" si="4"/>
        <v>2.0738820479585213E-3</v>
      </c>
      <c r="K14" s="12">
        <f t="shared" si="5"/>
        <v>5.6144290827426363E-4</v>
      </c>
      <c r="L14" s="13">
        <f t="shared" si="8"/>
        <v>5.6365740740740699E-3</v>
      </c>
      <c r="M14" s="12">
        <f t="shared" si="6"/>
        <v>1.4952410193429525E-2</v>
      </c>
      <c r="N14" s="14">
        <f t="shared" si="7"/>
        <v>3.644909476016193E-3</v>
      </c>
    </row>
    <row r="15" spans="2:14" s="5" customFormat="1" x14ac:dyDescent="0.25">
      <c r="B15" s="10" t="s">
        <v>198</v>
      </c>
      <c r="C15" s="11">
        <v>3.4490740740740701E-3</v>
      </c>
      <c r="D15" s="12">
        <f t="shared" si="0"/>
        <v>1.3844367015098705E-2</v>
      </c>
      <c r="E15" s="12">
        <f t="shared" si="1"/>
        <v>3.6295872258017342E-3</v>
      </c>
      <c r="F15" s="15">
        <v>0</v>
      </c>
      <c r="G15" s="12">
        <f t="shared" si="2"/>
        <v>0</v>
      </c>
      <c r="H15" s="12">
        <f t="shared" si="3"/>
        <v>0</v>
      </c>
      <c r="I15" s="11">
        <v>3.2407407407407401E-4</v>
      </c>
      <c r="J15" s="12">
        <f t="shared" si="4"/>
        <v>3.6292935839274147E-3</v>
      </c>
      <c r="K15" s="12">
        <f t="shared" si="5"/>
        <v>9.8252508947996222E-4</v>
      </c>
      <c r="L15" s="13">
        <f>SUM(C15,F15,I15)</f>
        <v>3.773148148148144E-3</v>
      </c>
      <c r="M15" s="12">
        <f t="shared" si="6"/>
        <v>1.0009210930303949E-2</v>
      </c>
      <c r="N15" s="14">
        <f t="shared" si="7"/>
        <v>2.4399188689553973E-3</v>
      </c>
    </row>
    <row r="16" spans="2:14" s="5" customFormat="1" x14ac:dyDescent="0.25">
      <c r="B16" s="10" t="s">
        <v>184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2">
        <f t="shared" si="5"/>
        <v>0</v>
      </c>
      <c r="L16" s="13">
        <f t="shared" si="8"/>
        <v>0</v>
      </c>
      <c r="M16" s="12">
        <f t="shared" si="6"/>
        <v>0</v>
      </c>
      <c r="N16" s="14">
        <f t="shared" si="7"/>
        <v>0</v>
      </c>
    </row>
    <row r="17" spans="2:14" s="5" customFormat="1" x14ac:dyDescent="0.25">
      <c r="B17" s="10" t="s">
        <v>163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2">
        <f t="shared" si="5"/>
        <v>0</v>
      </c>
      <c r="L17" s="13">
        <f>SUM(C17,F17,I17)</f>
        <v>0</v>
      </c>
      <c r="M17" s="12">
        <f t="shared" si="6"/>
        <v>0</v>
      </c>
      <c r="N17" s="14">
        <f t="shared" si="7"/>
        <v>0</v>
      </c>
    </row>
    <row r="18" spans="2:14" s="5" customFormat="1" ht="15.75" thickBot="1" x14ac:dyDescent="0.3">
      <c r="B18" s="10" t="s">
        <v>13</v>
      </c>
      <c r="C18" s="11">
        <v>2.3993055555555601E-2</v>
      </c>
      <c r="D18" s="12">
        <f t="shared" si="0"/>
        <v>9.6306620209059404E-2</v>
      </c>
      <c r="E18" s="12">
        <f t="shared" si="1"/>
        <v>2.5248772882842344E-2</v>
      </c>
      <c r="F18" s="11">
        <v>2.01967592592593E-2</v>
      </c>
      <c r="G18" s="12">
        <f t="shared" si="2"/>
        <v>0.52402402402402448</v>
      </c>
      <c r="H18" s="12">
        <f t="shared" si="3"/>
        <v>7.5836592785745449E-2</v>
      </c>
      <c r="I18" s="11">
        <v>3.1944444444444399E-3</v>
      </c>
      <c r="J18" s="12">
        <f t="shared" si="4"/>
        <v>3.5774465327284476E-2</v>
      </c>
      <c r="K18" s="12">
        <f t="shared" si="5"/>
        <v>9.6848901677310441E-3</v>
      </c>
      <c r="L18" s="13">
        <f>SUM(C18,F18,I18)</f>
        <v>4.7384259259259341E-2</v>
      </c>
      <c r="M18" s="12">
        <f t="shared" si="6"/>
        <v>0.12569849554805057</v>
      </c>
      <c r="N18" s="14">
        <f t="shared" si="7"/>
        <v>3.0641189722403143E-2</v>
      </c>
    </row>
    <row r="19" spans="2:14" s="5" customFormat="1" ht="16.5" thickTop="1" thickBot="1" x14ac:dyDescent="0.3">
      <c r="B19" s="31" t="s">
        <v>3</v>
      </c>
      <c r="C19" s="32">
        <f>SUM(C7:C18)</f>
        <v>0.24913194444444448</v>
      </c>
      <c r="D19" s="33">
        <f>IFERROR(SUM(D7:D18),0)</f>
        <v>0.99999999999999989</v>
      </c>
      <c r="E19" s="33">
        <f>IFERROR(SUM(E7:E18),0)</f>
        <v>0.26217068803819604</v>
      </c>
      <c r="F19" s="32">
        <f>SUM(F7:F18)</f>
        <v>3.854166666666671E-2</v>
      </c>
      <c r="G19" s="33">
        <f>IFERROR(SUM(G7:G18),0)</f>
        <v>1</v>
      </c>
      <c r="H19" s="33">
        <f>IFERROR(SUM(H7:H18),0)</f>
        <v>0.14471968709256855</v>
      </c>
      <c r="I19" s="32">
        <f>SUM(I7:I18)</f>
        <v>8.9293981481481446E-2</v>
      </c>
      <c r="J19" s="33">
        <f>IFERROR(SUM(J7:J18),0)</f>
        <v>0.99999999999999989</v>
      </c>
      <c r="K19" s="33">
        <f>IFERROR(SUM(K7:K18),0)</f>
        <v>0.27072075233349657</v>
      </c>
      <c r="L19" s="32">
        <f>SUM(L7:L18)</f>
        <v>0.3769675925925926</v>
      </c>
      <c r="M19" s="33">
        <f>IFERROR(SUM(M7:M18),0)</f>
        <v>0.99999999999999989</v>
      </c>
      <c r="N19" s="34">
        <f>IFERROR(SUM(N7:N18),0)</f>
        <v>0.24376735448428641</v>
      </c>
    </row>
    <row r="20" spans="2:14" s="5" customFormat="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7"/>
    </row>
    <row r="21" spans="2:14" s="5" customFormat="1" x14ac:dyDescent="0.25">
      <c r="B21" s="7" t="s">
        <v>14</v>
      </c>
      <c r="C21" s="8" t="s">
        <v>58</v>
      </c>
      <c r="D21" s="16" t="s">
        <v>5</v>
      </c>
      <c r="E21" s="16" t="s">
        <v>5</v>
      </c>
      <c r="F21" s="8" t="s">
        <v>58</v>
      </c>
      <c r="G21" s="16" t="s">
        <v>5</v>
      </c>
      <c r="H21" s="16" t="s">
        <v>5</v>
      </c>
      <c r="I21" s="8" t="s">
        <v>58</v>
      </c>
      <c r="J21" s="16" t="s">
        <v>5</v>
      </c>
      <c r="K21" s="16" t="s">
        <v>5</v>
      </c>
      <c r="L21" s="16" t="s">
        <v>58</v>
      </c>
      <c r="M21" s="16" t="s">
        <v>5</v>
      </c>
      <c r="N21" s="17" t="s">
        <v>5</v>
      </c>
    </row>
    <row r="22" spans="2:14" s="5" customFormat="1" x14ac:dyDescent="0.25">
      <c r="B22" s="18" t="s">
        <v>15</v>
      </c>
      <c r="C22" s="11">
        <v>8.7835648148148093E-2</v>
      </c>
      <c r="D22" s="19"/>
      <c r="E22" s="12">
        <f>IFERROR(C22/C$30,0)</f>
        <v>9.243267602889052E-2</v>
      </c>
      <c r="F22" s="11">
        <v>1.8807870370370398E-2</v>
      </c>
      <c r="G22" s="19"/>
      <c r="H22" s="12">
        <f>IFERROR(F22/F$30,0)</f>
        <v>7.0621468926553743E-2</v>
      </c>
      <c r="I22" s="11">
        <v>2.8900462962962999E-2</v>
      </c>
      <c r="J22" s="19"/>
      <c r="K22" s="12">
        <f>IFERROR(I22/I$30,0)</f>
        <v>8.7620183872552465E-2</v>
      </c>
      <c r="L22" s="13">
        <f>SUM(C22,F22,I22)</f>
        <v>0.1355439814814815</v>
      </c>
      <c r="M22" s="19"/>
      <c r="N22" s="14">
        <f>IFERROR(L22/L$30,0)</f>
        <v>8.7649968939683104E-2</v>
      </c>
    </row>
    <row r="23" spans="2:14" s="5" customFormat="1" x14ac:dyDescent="0.25">
      <c r="B23" s="18" t="s">
        <v>16</v>
      </c>
      <c r="C23" s="11">
        <v>6.4930555555555601E-3</v>
      </c>
      <c r="D23" s="19"/>
      <c r="E23" s="12">
        <f t="shared" ref="E23:E27" si="9">IFERROR(C23/C$30,0)</f>
        <v>6.832880649915358E-3</v>
      </c>
      <c r="F23" s="11">
        <v>0</v>
      </c>
      <c r="G23" s="19"/>
      <c r="H23" s="12">
        <f t="shared" ref="H23:H27" si="10">IFERROR(F23/F$30,0)</f>
        <v>0</v>
      </c>
      <c r="I23" s="11">
        <v>9.2592592592592602E-5</v>
      </c>
      <c r="J23" s="19"/>
      <c r="K23" s="12">
        <f t="shared" ref="K23:K27" si="11">IFERROR(I23/I$30,0)</f>
        <v>2.8072145413713214E-4</v>
      </c>
      <c r="L23" s="13">
        <f t="shared" ref="L23:L27" si="12">SUM(C23,F23,I23)</f>
        <v>6.585648148148153E-3</v>
      </c>
      <c r="M23" s="19"/>
      <c r="N23" s="14">
        <f t="shared" ref="N23:N27" si="13">IFERROR(L23/L$30,0)</f>
        <v>4.2586314001092744E-3</v>
      </c>
    </row>
    <row r="24" spans="2:14" s="5" customFormat="1" x14ac:dyDescent="0.25">
      <c r="B24" s="18" t="s">
        <v>17</v>
      </c>
      <c r="C24" s="11">
        <v>7.4999999999999997E-3</v>
      </c>
      <c r="D24" s="19"/>
      <c r="E24" s="12">
        <f t="shared" si="9"/>
        <v>7.8925252426829753E-3</v>
      </c>
      <c r="F24" s="11">
        <v>7.0601851851851804E-4</v>
      </c>
      <c r="G24" s="19"/>
      <c r="H24" s="12">
        <f t="shared" si="10"/>
        <v>2.6510212950890889E-3</v>
      </c>
      <c r="I24" s="11">
        <v>2.2916666666666701E-3</v>
      </c>
      <c r="J24" s="19"/>
      <c r="K24" s="12">
        <f t="shared" si="11"/>
        <v>6.9478559898940298E-3</v>
      </c>
      <c r="L24" s="13">
        <f t="shared" si="12"/>
        <v>1.0497685185185186E-2</v>
      </c>
      <c r="M24" s="19"/>
      <c r="N24" s="14">
        <f t="shared" si="13"/>
        <v>6.7883632335660983E-3</v>
      </c>
    </row>
    <row r="25" spans="2:14" s="5" customFormat="1" x14ac:dyDescent="0.25">
      <c r="B25" s="18" t="s">
        <v>18</v>
      </c>
      <c r="C25" s="11">
        <v>0.19378472222222201</v>
      </c>
      <c r="D25" s="19"/>
      <c r="E25" s="12">
        <f t="shared" si="9"/>
        <v>0.20392677490469274</v>
      </c>
      <c r="F25" s="11">
        <v>4.8495370370370397E-2</v>
      </c>
      <c r="G25" s="19"/>
      <c r="H25" s="12">
        <f t="shared" si="10"/>
        <v>0.18209474141677534</v>
      </c>
      <c r="I25" s="11">
        <v>7.5810185185185203E-2</v>
      </c>
      <c r="J25" s="19"/>
      <c r="K25" s="12">
        <f t="shared" si="11"/>
        <v>0.22984069057477696</v>
      </c>
      <c r="L25" s="13">
        <f t="shared" si="12"/>
        <v>0.31809027777777765</v>
      </c>
      <c r="M25" s="19"/>
      <c r="N25" s="14">
        <f t="shared" si="13"/>
        <v>0.20569414194939029</v>
      </c>
    </row>
    <row r="26" spans="2:14" s="5" customFormat="1" x14ac:dyDescent="0.25">
      <c r="B26" s="18" t="s">
        <v>19</v>
      </c>
      <c r="C26" s="11">
        <v>0.39003472222222202</v>
      </c>
      <c r="D26" s="19"/>
      <c r="E26" s="12">
        <f t="shared" si="9"/>
        <v>0.41044785208823059</v>
      </c>
      <c r="F26" s="11">
        <v>0.157962962962963</v>
      </c>
      <c r="G26" s="19"/>
      <c r="H26" s="12">
        <f t="shared" si="10"/>
        <v>0.59313342025206417</v>
      </c>
      <c r="I26" s="11">
        <v>0.124155092592593</v>
      </c>
      <c r="J26" s="19"/>
      <c r="K26" s="12">
        <f t="shared" si="11"/>
        <v>0.37641237981612824</v>
      </c>
      <c r="L26" s="13">
        <f t="shared" si="12"/>
        <v>0.67215277777777804</v>
      </c>
      <c r="M26" s="19"/>
      <c r="N26" s="14">
        <f t="shared" si="13"/>
        <v>0.43464984170465015</v>
      </c>
    </row>
    <row r="27" spans="2:14" s="5" customFormat="1" ht="15.75" thickBot="1" x14ac:dyDescent="0.3">
      <c r="B27" s="23" t="s">
        <v>20</v>
      </c>
      <c r="C27" s="20">
        <v>1.54861111111111E-2</v>
      </c>
      <c r="D27" s="24"/>
      <c r="E27" s="21">
        <f t="shared" si="9"/>
        <v>1.6296603047391688E-2</v>
      </c>
      <c r="F27" s="20">
        <v>1.80555555555556E-3</v>
      </c>
      <c r="G27" s="24"/>
      <c r="H27" s="21">
        <f t="shared" si="10"/>
        <v>6.7796610169491662E-3</v>
      </c>
      <c r="I27" s="20">
        <v>9.2939814814814795E-3</v>
      </c>
      <c r="J27" s="24"/>
      <c r="K27" s="21">
        <f t="shared" si="11"/>
        <v>2.8177415959014629E-2</v>
      </c>
      <c r="L27" s="13">
        <f t="shared" si="12"/>
        <v>2.658564814814814E-2</v>
      </c>
      <c r="M27" s="24"/>
      <c r="N27" s="22">
        <f t="shared" si="13"/>
        <v>1.7191698288314575E-2</v>
      </c>
    </row>
    <row r="28" spans="2:14" s="5" customFormat="1" ht="16.5" thickTop="1" thickBot="1" x14ac:dyDescent="0.3">
      <c r="B28" s="31" t="s">
        <v>3</v>
      </c>
      <c r="C28" s="32">
        <f>SUM(C22:C27)</f>
        <v>0.70113425925925876</v>
      </c>
      <c r="D28" s="33"/>
      <c r="E28" s="33">
        <f>IFERROR(SUM(E22:E27),0)</f>
        <v>0.73782931196180379</v>
      </c>
      <c r="F28" s="32">
        <f>SUM(F22:F27)</f>
        <v>0.22777777777777786</v>
      </c>
      <c r="G28" s="33"/>
      <c r="H28" s="33">
        <f>IFERROR(SUM(H22:H27),0)</f>
        <v>0.85528031290743145</v>
      </c>
      <c r="I28" s="32">
        <f>SUM(I22:I27)</f>
        <v>0.24054398148148193</v>
      </c>
      <c r="J28" s="33"/>
      <c r="K28" s="33">
        <f>IFERROR(SUM(K22:K27),0)</f>
        <v>0.72927924766650354</v>
      </c>
      <c r="L28" s="32">
        <f>SUM(L22:L27)</f>
        <v>1.1694560185185188</v>
      </c>
      <c r="M28" s="33"/>
      <c r="N28" s="34">
        <f>IFERROR(SUM(N22:N27),0)</f>
        <v>0.75623264551571345</v>
      </c>
    </row>
    <row r="29" spans="2:14" s="5" customFormat="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30"/>
    </row>
    <row r="30" spans="2:14" s="5" customFormat="1" ht="16.5" thickTop="1" thickBot="1" x14ac:dyDescent="0.3">
      <c r="B30" s="31" t="s">
        <v>6</v>
      </c>
      <c r="C30" s="32">
        <f>SUM(C19,C28)</f>
        <v>0.95026620370370329</v>
      </c>
      <c r="D30" s="35"/>
      <c r="E30" s="36">
        <f>IFERROR(SUM(E19,E28),0)</f>
        <v>0.99999999999999978</v>
      </c>
      <c r="F30" s="32">
        <f>SUM(F19,F28)</f>
        <v>0.26631944444444455</v>
      </c>
      <c r="G30" s="35"/>
      <c r="H30" s="36">
        <f>IFERROR(SUM(H19,H28),0)</f>
        <v>1</v>
      </c>
      <c r="I30" s="32">
        <f>SUM(I19,I28)</f>
        <v>0.32983796296296336</v>
      </c>
      <c r="J30" s="35"/>
      <c r="K30" s="36">
        <f>IFERROR(SUM(K19,K28),0)</f>
        <v>1</v>
      </c>
      <c r="L30" s="37">
        <f>SUM(L19,L28)</f>
        <v>1.5464236111111114</v>
      </c>
      <c r="M30" s="35"/>
      <c r="N30" s="38">
        <f>IFERROR(SUM(N19,N28),0)</f>
        <v>0.99999999999999989</v>
      </c>
    </row>
    <row r="31" spans="2:14" s="5" customFormat="1" ht="66" customHeight="1" thickTop="1" thickBot="1" x14ac:dyDescent="0.3">
      <c r="B31" s="179" t="s">
        <v>159</v>
      </c>
      <c r="C31" s="180"/>
      <c r="D31" s="180"/>
      <c r="E31" s="180"/>
      <c r="F31" s="180"/>
      <c r="G31" s="180"/>
      <c r="H31" s="180"/>
      <c r="I31" s="180"/>
      <c r="J31" s="180"/>
      <c r="K31" s="180"/>
      <c r="L31" s="180"/>
      <c r="M31" s="180"/>
      <c r="N31" s="181"/>
    </row>
    <row r="32" spans="2:14" s="5" customFormat="1" x14ac:dyDescent="0.25"/>
    <row r="33" s="5" customFormat="1" x14ac:dyDescent="0.25"/>
    <row r="34" s="5" customFormat="1" x14ac:dyDescent="0.25"/>
    <row r="35" s="5" customFormat="1" x14ac:dyDescent="0.25"/>
    <row r="36" s="5" customFormat="1" x14ac:dyDescent="0.25"/>
    <row r="37" s="5" customFormat="1" x14ac:dyDescent="0.25"/>
    <row r="38" s="5" customFormat="1" x14ac:dyDescent="0.25"/>
    <row r="39" s="5" customFormat="1" x14ac:dyDescent="0.25"/>
    <row r="40" s="5" customFormat="1" x14ac:dyDescent="0.25"/>
    <row r="41" s="5" customFormat="1" x14ac:dyDescent="0.25"/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headerFooter>
    <oddFooter xml:space="preserve">&amp;R
</oddFooter>
  </headerFooter>
  <colBreaks count="1" manualBreakCount="1">
    <brk id="14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0"/>
  <dimension ref="B2:K61"/>
  <sheetViews>
    <sheetView showGridLines="0" showZeros="0" view="pageBreakPreview" zoomScaleNormal="70" zoomScaleSheetLayoutView="100" workbookViewId="0">
      <selection activeCell="C23" sqref="C23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 x14ac:dyDescent="0.3"/>
    <row r="3" spans="2:11" x14ac:dyDescent="0.25">
      <c r="B3" s="193" t="s">
        <v>180</v>
      </c>
      <c r="C3" s="194"/>
      <c r="D3" s="194"/>
      <c r="E3" s="194"/>
      <c r="F3" s="194"/>
      <c r="G3" s="194"/>
      <c r="H3" s="194"/>
      <c r="I3" s="194"/>
      <c r="J3" s="194"/>
      <c r="K3" s="195"/>
    </row>
    <row r="4" spans="2:11" x14ac:dyDescent="0.25">
      <c r="B4" s="196" t="s">
        <v>201</v>
      </c>
      <c r="C4" s="197"/>
      <c r="D4" s="197"/>
      <c r="E4" s="197"/>
      <c r="F4" s="197"/>
      <c r="G4" s="197"/>
      <c r="H4" s="197"/>
      <c r="I4" s="197"/>
      <c r="J4" s="197"/>
      <c r="K4" s="198"/>
    </row>
    <row r="5" spans="2:11" x14ac:dyDescent="0.25">
      <c r="B5" s="52"/>
      <c r="C5" s="197" t="s">
        <v>112</v>
      </c>
      <c r="D5" s="202"/>
      <c r="E5" s="202"/>
      <c r="F5" s="197" t="s">
        <v>175</v>
      </c>
      <c r="G5" s="197"/>
      <c r="H5" s="198"/>
      <c r="I5" s="197" t="s">
        <v>3</v>
      </c>
      <c r="J5" s="197"/>
      <c r="K5" s="198"/>
    </row>
    <row r="6" spans="2:11" x14ac:dyDescent="0.25">
      <c r="B6" s="140" t="s">
        <v>10</v>
      </c>
      <c r="C6" s="125" t="s">
        <v>4</v>
      </c>
      <c r="D6" s="125" t="s">
        <v>5</v>
      </c>
      <c r="E6" s="125" t="s">
        <v>5</v>
      </c>
      <c r="F6" s="125" t="s">
        <v>4</v>
      </c>
      <c r="G6" s="125" t="s">
        <v>5</v>
      </c>
      <c r="H6" s="125" t="s">
        <v>5</v>
      </c>
      <c r="I6" s="41" t="s">
        <v>4</v>
      </c>
      <c r="J6" s="41" t="s">
        <v>5</v>
      </c>
      <c r="K6" s="42" t="s">
        <v>5</v>
      </c>
    </row>
    <row r="7" spans="2:11" x14ac:dyDescent="0.25">
      <c r="B7" s="43" t="s">
        <v>37</v>
      </c>
      <c r="C7" s="127">
        <v>0</v>
      </c>
      <c r="D7" s="157">
        <f t="shared" ref="D7:D18" si="0">IFERROR(C7/C$19,0)</f>
        <v>0</v>
      </c>
      <c r="E7" s="157">
        <f t="shared" ref="E7:E18" si="1">IFERROR(C7/C$30,0)</f>
        <v>0</v>
      </c>
      <c r="F7" s="127">
        <v>0</v>
      </c>
      <c r="G7" s="157">
        <f t="shared" ref="G7:G18" si="2">IFERROR(F7/F$19,0)</f>
        <v>0</v>
      </c>
      <c r="H7" s="157">
        <f t="shared" ref="H7:H18" si="3">IFERROR(F7/F$30,0)</f>
        <v>0</v>
      </c>
      <c r="I7" s="44">
        <f>SUM(C7,F7)</f>
        <v>0</v>
      </c>
      <c r="J7" s="45">
        <f t="shared" ref="J7:J18" si="4">IFERROR(I7/I$19,0)</f>
        <v>0</v>
      </c>
      <c r="K7" s="47">
        <f t="shared" ref="K7:K18" si="5">IFERROR(I7/I$30,0)</f>
        <v>0</v>
      </c>
    </row>
    <row r="8" spans="2:11" x14ac:dyDescent="0.25">
      <c r="B8" s="142" t="s">
        <v>100</v>
      </c>
      <c r="C8" s="127">
        <v>0</v>
      </c>
      <c r="D8" s="157">
        <f t="shared" si="0"/>
        <v>0</v>
      </c>
      <c r="E8" s="157">
        <f t="shared" si="1"/>
        <v>0</v>
      </c>
      <c r="F8" s="127">
        <v>0</v>
      </c>
      <c r="G8" s="157">
        <f t="shared" si="2"/>
        <v>0</v>
      </c>
      <c r="H8" s="157">
        <f t="shared" si="3"/>
        <v>0</v>
      </c>
      <c r="I8" s="44">
        <f t="shared" ref="I8:I18" si="6">SUM(C8,F8)</f>
        <v>0</v>
      </c>
      <c r="J8" s="45">
        <f t="shared" si="4"/>
        <v>0</v>
      </c>
      <c r="K8" s="47">
        <f t="shared" si="5"/>
        <v>0</v>
      </c>
    </row>
    <row r="9" spans="2:11" x14ac:dyDescent="0.25">
      <c r="B9" s="43" t="s">
        <v>51</v>
      </c>
      <c r="C9" s="127">
        <v>0</v>
      </c>
      <c r="D9" s="157">
        <f t="shared" si="0"/>
        <v>0</v>
      </c>
      <c r="E9" s="157">
        <f t="shared" si="1"/>
        <v>0</v>
      </c>
      <c r="F9" s="127">
        <v>0</v>
      </c>
      <c r="G9" s="157">
        <f t="shared" si="2"/>
        <v>0</v>
      </c>
      <c r="H9" s="157">
        <f t="shared" si="3"/>
        <v>0</v>
      </c>
      <c r="I9" s="44">
        <f t="shared" si="6"/>
        <v>0</v>
      </c>
      <c r="J9" s="45">
        <f t="shared" si="4"/>
        <v>0</v>
      </c>
      <c r="K9" s="47">
        <f t="shared" si="5"/>
        <v>0</v>
      </c>
    </row>
    <row r="10" spans="2:11" x14ac:dyDescent="0.25">
      <c r="B10" s="43" t="s">
        <v>11</v>
      </c>
      <c r="C10" s="127">
        <v>0</v>
      </c>
      <c r="D10" s="157">
        <f t="shared" si="0"/>
        <v>0</v>
      </c>
      <c r="E10" s="157">
        <f t="shared" si="1"/>
        <v>0</v>
      </c>
      <c r="F10" s="127">
        <v>0</v>
      </c>
      <c r="G10" s="157">
        <f t="shared" si="2"/>
        <v>0</v>
      </c>
      <c r="H10" s="157">
        <f t="shared" si="3"/>
        <v>0</v>
      </c>
      <c r="I10" s="44">
        <f t="shared" si="6"/>
        <v>0</v>
      </c>
      <c r="J10" s="45">
        <f t="shared" si="4"/>
        <v>0</v>
      </c>
      <c r="K10" s="47">
        <f t="shared" si="5"/>
        <v>0</v>
      </c>
    </row>
    <row r="11" spans="2:11" x14ac:dyDescent="0.25">
      <c r="B11" s="43" t="s">
        <v>12</v>
      </c>
      <c r="C11" s="127">
        <v>0</v>
      </c>
      <c r="D11" s="157">
        <f t="shared" si="0"/>
        <v>0</v>
      </c>
      <c r="E11" s="157">
        <f t="shared" si="1"/>
        <v>0</v>
      </c>
      <c r="F11" s="127">
        <v>0</v>
      </c>
      <c r="G11" s="157">
        <f t="shared" si="2"/>
        <v>0</v>
      </c>
      <c r="H11" s="157">
        <f t="shared" si="3"/>
        <v>0</v>
      </c>
      <c r="I11" s="44">
        <f t="shared" si="6"/>
        <v>0</v>
      </c>
      <c r="J11" s="45">
        <f t="shared" si="4"/>
        <v>0</v>
      </c>
      <c r="K11" s="47">
        <f t="shared" si="5"/>
        <v>0</v>
      </c>
    </row>
    <row r="12" spans="2:11" x14ac:dyDescent="0.25">
      <c r="B12" s="43" t="s">
        <v>162</v>
      </c>
      <c r="C12" s="127">
        <v>0</v>
      </c>
      <c r="D12" s="157">
        <f t="shared" si="0"/>
        <v>0</v>
      </c>
      <c r="E12" s="157">
        <f t="shared" si="1"/>
        <v>0</v>
      </c>
      <c r="F12" s="127">
        <v>0</v>
      </c>
      <c r="G12" s="157">
        <f t="shared" si="2"/>
        <v>0</v>
      </c>
      <c r="H12" s="157">
        <f t="shared" si="3"/>
        <v>0</v>
      </c>
      <c r="I12" s="44">
        <f t="shared" si="6"/>
        <v>0</v>
      </c>
      <c r="J12" s="45">
        <f t="shared" si="4"/>
        <v>0</v>
      </c>
      <c r="K12" s="47">
        <f t="shared" si="5"/>
        <v>0</v>
      </c>
    </row>
    <row r="13" spans="2:11" x14ac:dyDescent="0.25">
      <c r="B13" s="43" t="s">
        <v>106</v>
      </c>
      <c r="C13" s="127">
        <v>0</v>
      </c>
      <c r="D13" s="157">
        <f t="shared" si="0"/>
        <v>0</v>
      </c>
      <c r="E13" s="157">
        <f t="shared" si="1"/>
        <v>0</v>
      </c>
      <c r="F13" s="127">
        <v>0</v>
      </c>
      <c r="G13" s="157">
        <f t="shared" si="2"/>
        <v>0</v>
      </c>
      <c r="H13" s="157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 x14ac:dyDescent="0.25">
      <c r="B14" s="43" t="s">
        <v>107</v>
      </c>
      <c r="C14" s="127">
        <v>0</v>
      </c>
      <c r="D14" s="157">
        <f t="shared" si="0"/>
        <v>0</v>
      </c>
      <c r="E14" s="157">
        <f t="shared" si="1"/>
        <v>0</v>
      </c>
      <c r="F14" s="127">
        <v>0</v>
      </c>
      <c r="G14" s="157">
        <f t="shared" si="2"/>
        <v>0</v>
      </c>
      <c r="H14" s="157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 x14ac:dyDescent="0.25">
      <c r="B15" s="43" t="s">
        <v>198</v>
      </c>
      <c r="C15" s="127">
        <v>0</v>
      </c>
      <c r="D15" s="157">
        <f t="shared" si="0"/>
        <v>0</v>
      </c>
      <c r="E15" s="157">
        <f t="shared" si="1"/>
        <v>0</v>
      </c>
      <c r="F15" s="127">
        <v>0</v>
      </c>
      <c r="G15" s="157">
        <f t="shared" si="2"/>
        <v>0</v>
      </c>
      <c r="H15" s="157">
        <f t="shared" si="3"/>
        <v>0</v>
      </c>
      <c r="I15" s="44">
        <f t="shared" si="6"/>
        <v>0</v>
      </c>
      <c r="J15" s="45">
        <f t="shared" si="4"/>
        <v>0</v>
      </c>
      <c r="K15" s="47">
        <f t="shared" si="5"/>
        <v>0</v>
      </c>
    </row>
    <row r="16" spans="2:11" x14ac:dyDescent="0.25">
      <c r="B16" s="43" t="s">
        <v>184</v>
      </c>
      <c r="C16" s="127">
        <v>0</v>
      </c>
      <c r="D16" s="157">
        <f t="shared" si="0"/>
        <v>0</v>
      </c>
      <c r="E16" s="157">
        <f t="shared" si="1"/>
        <v>0</v>
      </c>
      <c r="F16" s="127">
        <v>0</v>
      </c>
      <c r="G16" s="157">
        <f t="shared" si="2"/>
        <v>0</v>
      </c>
      <c r="H16" s="157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 x14ac:dyDescent="0.25">
      <c r="B17" s="43" t="s">
        <v>163</v>
      </c>
      <c r="C17" s="127">
        <v>0</v>
      </c>
      <c r="D17" s="157">
        <f t="shared" si="0"/>
        <v>0</v>
      </c>
      <c r="E17" s="157">
        <f t="shared" si="1"/>
        <v>0</v>
      </c>
      <c r="F17" s="127">
        <v>0</v>
      </c>
      <c r="G17" s="157">
        <f t="shared" si="2"/>
        <v>0</v>
      </c>
      <c r="H17" s="157">
        <f t="shared" si="3"/>
        <v>0</v>
      </c>
      <c r="I17" s="44">
        <f t="shared" si="6"/>
        <v>0</v>
      </c>
      <c r="J17" s="45">
        <f t="shared" si="4"/>
        <v>0</v>
      </c>
      <c r="K17" s="47">
        <f t="shared" si="5"/>
        <v>0</v>
      </c>
    </row>
    <row r="18" spans="2:11" ht="15.75" thickBot="1" x14ac:dyDescent="0.3">
      <c r="B18" s="43" t="s">
        <v>13</v>
      </c>
      <c r="C18" s="127">
        <v>0</v>
      </c>
      <c r="D18" s="157">
        <f t="shared" si="0"/>
        <v>0</v>
      </c>
      <c r="E18" s="157">
        <f t="shared" si="1"/>
        <v>0</v>
      </c>
      <c r="F18" s="127">
        <v>0</v>
      </c>
      <c r="G18" s="157">
        <f t="shared" si="2"/>
        <v>0</v>
      </c>
      <c r="H18" s="157">
        <f t="shared" si="3"/>
        <v>0</v>
      </c>
      <c r="I18" s="44">
        <f t="shared" si="6"/>
        <v>0</v>
      </c>
      <c r="J18" s="45">
        <f t="shared" si="4"/>
        <v>0</v>
      </c>
      <c r="K18" s="47">
        <f t="shared" si="5"/>
        <v>0</v>
      </c>
    </row>
    <row r="19" spans="2:11" ht="16.5" thickTop="1" thickBot="1" x14ac:dyDescent="0.3">
      <c r="B19" s="60" t="s">
        <v>3</v>
      </c>
      <c r="C19" s="128">
        <f>SUM(C7:C18)</f>
        <v>0</v>
      </c>
      <c r="D19" s="62">
        <f>IFERROR(SUM(D7:D18),0)</f>
        <v>0</v>
      </c>
      <c r="E19" s="62">
        <f>IFERROR(SUM(E7:E18),0)</f>
        <v>0</v>
      </c>
      <c r="F19" s="128">
        <f>SUM(F7:F18)</f>
        <v>0</v>
      </c>
      <c r="G19" s="62">
        <f>IFERROR(SUM(G7:G18),0)</f>
        <v>0</v>
      </c>
      <c r="H19" s="62">
        <f>IFERROR(SUM(H7:H18),0)</f>
        <v>0</v>
      </c>
      <c r="I19" s="61">
        <f>SUM(I7:I18)</f>
        <v>0</v>
      </c>
      <c r="J19" s="62">
        <f>IFERROR(SUM(J7:J18),0)</f>
        <v>0</v>
      </c>
      <c r="K19" s="63">
        <f>IFERROR(SUM(K7:K18),0)</f>
        <v>0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25" t="s">
        <v>4</v>
      </c>
      <c r="D21" s="125"/>
      <c r="E21" s="125" t="s">
        <v>5</v>
      </c>
      <c r="F21" s="125" t="s">
        <v>4</v>
      </c>
      <c r="G21" s="125"/>
      <c r="H21" s="125" t="s">
        <v>5</v>
      </c>
      <c r="I21" s="41" t="s">
        <v>4</v>
      </c>
      <c r="J21" s="48"/>
      <c r="K21" s="49" t="s">
        <v>5</v>
      </c>
    </row>
    <row r="22" spans="2:11" x14ac:dyDescent="0.25">
      <c r="B22" s="50" t="s">
        <v>15</v>
      </c>
      <c r="C22" s="129">
        <v>0</v>
      </c>
      <c r="D22" s="148"/>
      <c r="E22" s="158">
        <f>IFERROR(C22/C$30,0)</f>
        <v>0</v>
      </c>
      <c r="F22" s="129">
        <v>0</v>
      </c>
      <c r="G22" s="148"/>
      <c r="H22" s="158">
        <f>IFERROR(F22/F$30,0)</f>
        <v>0</v>
      </c>
      <c r="I22" s="44">
        <f t="shared" ref="I22:I27" si="7">SUM(C22,F22)</f>
        <v>0</v>
      </c>
      <c r="J22" s="51"/>
      <c r="K22" s="47">
        <f>IFERROR(I22/I$30,0)</f>
        <v>0</v>
      </c>
    </row>
    <row r="23" spans="2:11" x14ac:dyDescent="0.25">
      <c r="B23" s="50" t="s">
        <v>16</v>
      </c>
      <c r="C23" s="129">
        <v>0</v>
      </c>
      <c r="D23" s="148"/>
      <c r="E23" s="158">
        <f t="shared" ref="E23:E27" si="8">IFERROR(C23/C$30,0)</f>
        <v>0</v>
      </c>
      <c r="F23" s="129">
        <v>0</v>
      </c>
      <c r="G23" s="148"/>
      <c r="H23" s="158">
        <f t="shared" ref="H23:H27" si="9">IFERROR(F23/F$30,0)</f>
        <v>0</v>
      </c>
      <c r="I23" s="44">
        <f t="shared" si="7"/>
        <v>0</v>
      </c>
      <c r="J23" s="51"/>
      <c r="K23" s="47">
        <f t="shared" ref="K23:K27" si="10">IFERROR(I23/I$30,0)</f>
        <v>0</v>
      </c>
    </row>
    <row r="24" spans="2:11" x14ac:dyDescent="0.25">
      <c r="B24" s="50" t="s">
        <v>17</v>
      </c>
      <c r="C24" s="129">
        <v>0</v>
      </c>
      <c r="D24" s="148"/>
      <c r="E24" s="158">
        <f t="shared" si="8"/>
        <v>0</v>
      </c>
      <c r="F24" s="129">
        <v>0</v>
      </c>
      <c r="G24" s="148"/>
      <c r="H24" s="158">
        <f t="shared" si="9"/>
        <v>0</v>
      </c>
      <c r="I24" s="44">
        <f t="shared" si="7"/>
        <v>0</v>
      </c>
      <c r="J24" s="51"/>
      <c r="K24" s="47">
        <f t="shared" si="10"/>
        <v>0</v>
      </c>
    </row>
    <row r="25" spans="2:11" x14ac:dyDescent="0.25">
      <c r="B25" s="50" t="s">
        <v>18</v>
      </c>
      <c r="C25" s="129">
        <v>0</v>
      </c>
      <c r="D25" s="148"/>
      <c r="E25" s="158">
        <f t="shared" si="8"/>
        <v>0</v>
      </c>
      <c r="F25" s="129">
        <v>0</v>
      </c>
      <c r="G25" s="148"/>
      <c r="H25" s="158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 x14ac:dyDescent="0.25">
      <c r="B26" s="50" t="s">
        <v>19</v>
      </c>
      <c r="C26" s="129">
        <v>0</v>
      </c>
      <c r="D26" s="148"/>
      <c r="E26" s="158">
        <f t="shared" si="8"/>
        <v>0</v>
      </c>
      <c r="F26" s="129">
        <v>0</v>
      </c>
      <c r="G26" s="148"/>
      <c r="H26" s="158">
        <f t="shared" si="9"/>
        <v>0</v>
      </c>
      <c r="I26" s="44">
        <f t="shared" si="7"/>
        <v>0</v>
      </c>
      <c r="J26" s="51"/>
      <c r="K26" s="47">
        <f t="shared" si="10"/>
        <v>0</v>
      </c>
    </row>
    <row r="27" spans="2:11" ht="15.75" thickBot="1" x14ac:dyDescent="0.3">
      <c r="B27" s="55" t="s">
        <v>20</v>
      </c>
      <c r="C27" s="133">
        <v>0</v>
      </c>
      <c r="D27" s="149"/>
      <c r="E27" s="158">
        <f t="shared" si="8"/>
        <v>0</v>
      </c>
      <c r="F27" s="133">
        <v>0</v>
      </c>
      <c r="G27" s="149"/>
      <c r="H27" s="158">
        <f t="shared" si="9"/>
        <v>0</v>
      </c>
      <c r="I27" s="44">
        <f t="shared" si="7"/>
        <v>0</v>
      </c>
      <c r="J27" s="56"/>
      <c r="K27" s="47">
        <f t="shared" si="10"/>
        <v>0</v>
      </c>
    </row>
    <row r="28" spans="2:11" ht="16.5" thickTop="1" thickBot="1" x14ac:dyDescent="0.3">
      <c r="B28" s="60" t="s">
        <v>3</v>
      </c>
      <c r="C28" s="128">
        <f>SUM(C22:C27)</f>
        <v>0</v>
      </c>
      <c r="D28" s="147"/>
      <c r="E28" s="62">
        <f>IFERROR(SUM(E22:E27),0)</f>
        <v>0</v>
      </c>
      <c r="F28" s="128">
        <f>SUM(F22:F27)</f>
        <v>0</v>
      </c>
      <c r="G28" s="147"/>
      <c r="H28" s="62">
        <f>IFERROR(SUM(H22:H27),0)</f>
        <v>0</v>
      </c>
      <c r="I28" s="61">
        <f>SUM(I22:I27)</f>
        <v>0</v>
      </c>
      <c r="J28" s="62"/>
      <c r="K28" s="63">
        <f>IFERROR(SUM(K22:K27),0)</f>
        <v>0</v>
      </c>
    </row>
    <row r="29" spans="2:11" ht="16.5" thickTop="1" thickBot="1" x14ac:dyDescent="0.3">
      <c r="B29" s="59"/>
      <c r="C29" s="151"/>
      <c r="D29" s="150"/>
      <c r="E29" s="159"/>
      <c r="F29" s="151"/>
      <c r="G29" s="150"/>
      <c r="H29" s="159"/>
      <c r="I29" s="150"/>
      <c r="J29" s="150"/>
      <c r="K29" s="160"/>
    </row>
    <row r="30" spans="2:11" ht="16.5" thickTop="1" thickBot="1" x14ac:dyDescent="0.3">
      <c r="B30" s="60" t="s">
        <v>6</v>
      </c>
      <c r="C30" s="128">
        <f>SUM(C19,C28)</f>
        <v>0</v>
      </c>
      <c r="D30" s="147"/>
      <c r="E30" s="62">
        <f>IFERROR(SUM(E19,E28),0)</f>
        <v>0</v>
      </c>
      <c r="F30" s="128">
        <f>SUM(F19,F28)</f>
        <v>0</v>
      </c>
      <c r="G30" s="147"/>
      <c r="H30" s="62">
        <f>IFERROR(SUM(H19,H28),0)</f>
        <v>0</v>
      </c>
      <c r="I30" s="61">
        <f>SUM(I19,I28)</f>
        <v>0</v>
      </c>
      <c r="J30" s="64"/>
      <c r="K30" s="66">
        <f>IFERROR(SUM(K19,K28),0)</f>
        <v>0</v>
      </c>
    </row>
    <row r="31" spans="2:11" ht="66" customHeight="1" thickTop="1" thickBot="1" x14ac:dyDescent="0.3">
      <c r="B31" s="190" t="s">
        <v>181</v>
      </c>
      <c r="C31" s="191"/>
      <c r="D31" s="191"/>
      <c r="E31" s="191"/>
      <c r="F31" s="191"/>
      <c r="G31" s="191"/>
      <c r="H31" s="191"/>
      <c r="I31" s="191"/>
      <c r="J31" s="191"/>
      <c r="K31" s="192"/>
    </row>
    <row r="61" ht="16.5" customHeight="1" x14ac:dyDescent="0.25"/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1"/>
  <dimension ref="B2:K31"/>
  <sheetViews>
    <sheetView showGridLines="0" showZeros="0" view="pageBreakPreview" zoomScaleNormal="100" zoomScaleSheetLayoutView="100" workbookViewId="0">
      <selection activeCell="C23" sqref="C23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 x14ac:dyDescent="0.3"/>
    <row r="3" spans="2:11" x14ac:dyDescent="0.25">
      <c r="B3" s="193" t="s">
        <v>145</v>
      </c>
      <c r="C3" s="194"/>
      <c r="D3" s="194"/>
      <c r="E3" s="194"/>
      <c r="F3" s="194"/>
      <c r="G3" s="194"/>
      <c r="H3" s="194"/>
      <c r="I3" s="194"/>
      <c r="J3" s="194"/>
      <c r="K3" s="195"/>
    </row>
    <row r="4" spans="2:11" x14ac:dyDescent="0.25">
      <c r="B4" s="196" t="s">
        <v>201</v>
      </c>
      <c r="C4" s="197"/>
      <c r="D4" s="197"/>
      <c r="E4" s="197"/>
      <c r="F4" s="197"/>
      <c r="G4" s="197"/>
      <c r="H4" s="197"/>
      <c r="I4" s="197"/>
      <c r="J4" s="197"/>
      <c r="K4" s="198"/>
    </row>
    <row r="5" spans="2:11" x14ac:dyDescent="0.25">
      <c r="B5" s="52"/>
      <c r="C5" s="197" t="s">
        <v>113</v>
      </c>
      <c r="D5" s="202"/>
      <c r="E5" s="202"/>
      <c r="F5" s="197" t="s">
        <v>21</v>
      </c>
      <c r="G5" s="197"/>
      <c r="H5" s="198"/>
      <c r="I5" s="197" t="s">
        <v>3</v>
      </c>
      <c r="J5" s="197"/>
      <c r="K5" s="198"/>
    </row>
    <row r="6" spans="2:11" x14ac:dyDescent="0.25">
      <c r="B6" s="140" t="s">
        <v>10</v>
      </c>
      <c r="C6" s="125" t="s">
        <v>4</v>
      </c>
      <c r="D6" s="125" t="s">
        <v>5</v>
      </c>
      <c r="E6" s="125" t="s">
        <v>5</v>
      </c>
      <c r="F6" s="125" t="s">
        <v>4</v>
      </c>
      <c r="G6" s="125" t="s">
        <v>5</v>
      </c>
      <c r="H6" s="125" t="s">
        <v>5</v>
      </c>
      <c r="I6" s="41" t="s">
        <v>4</v>
      </c>
      <c r="J6" s="41" t="s">
        <v>5</v>
      </c>
      <c r="K6" s="42" t="s">
        <v>5</v>
      </c>
    </row>
    <row r="7" spans="2:11" x14ac:dyDescent="0.25">
      <c r="B7" s="43" t="s">
        <v>37</v>
      </c>
      <c r="C7" s="127">
        <v>0</v>
      </c>
      <c r="D7" s="157">
        <f t="shared" ref="D7:D18" si="0">IFERROR(C7/C$19,0)</f>
        <v>0</v>
      </c>
      <c r="E7" s="157">
        <f t="shared" ref="E7:E18" si="1">IFERROR(C7/C$30,0)</f>
        <v>0</v>
      </c>
      <c r="F7" s="127">
        <v>0</v>
      </c>
      <c r="G7" s="155">
        <f t="shared" ref="G7:G18" si="2">IFERROR(F7/F$19,0)</f>
        <v>0</v>
      </c>
      <c r="H7" s="155">
        <f t="shared" ref="H7:H18" si="3">IFERROR(F7/F$30,0)</f>
        <v>0</v>
      </c>
      <c r="I7" s="44">
        <f>SUM(C7,F7)</f>
        <v>0</v>
      </c>
      <c r="J7" s="45">
        <f t="shared" ref="J7:J18" si="4">IFERROR(I7/I$19,0)</f>
        <v>0</v>
      </c>
      <c r="K7" s="47">
        <f t="shared" ref="K7:K18" si="5">IFERROR(I7/I$30,0)</f>
        <v>0</v>
      </c>
    </row>
    <row r="8" spans="2:11" x14ac:dyDescent="0.25">
      <c r="B8" s="142" t="s">
        <v>100</v>
      </c>
      <c r="C8" s="127">
        <v>0</v>
      </c>
      <c r="D8" s="157">
        <f t="shared" si="0"/>
        <v>0</v>
      </c>
      <c r="E8" s="157">
        <f t="shared" si="1"/>
        <v>0</v>
      </c>
      <c r="F8" s="127">
        <v>0</v>
      </c>
      <c r="G8" s="155">
        <f t="shared" si="2"/>
        <v>0</v>
      </c>
      <c r="H8" s="155">
        <f t="shared" si="3"/>
        <v>0</v>
      </c>
      <c r="I8" s="44">
        <f t="shared" ref="I8:I18" si="6">SUM(C8,F8)</f>
        <v>0</v>
      </c>
      <c r="J8" s="45">
        <f t="shared" si="4"/>
        <v>0</v>
      </c>
      <c r="K8" s="47">
        <f t="shared" si="5"/>
        <v>0</v>
      </c>
    </row>
    <row r="9" spans="2:11" x14ac:dyDescent="0.25">
      <c r="B9" s="43" t="s">
        <v>51</v>
      </c>
      <c r="C9" s="127">
        <v>0</v>
      </c>
      <c r="D9" s="157">
        <f t="shared" si="0"/>
        <v>0</v>
      </c>
      <c r="E9" s="157">
        <f t="shared" si="1"/>
        <v>0</v>
      </c>
      <c r="F9" s="127">
        <v>0</v>
      </c>
      <c r="G9" s="155">
        <f t="shared" si="2"/>
        <v>0</v>
      </c>
      <c r="H9" s="155">
        <f t="shared" si="3"/>
        <v>0</v>
      </c>
      <c r="I9" s="44">
        <f t="shared" si="6"/>
        <v>0</v>
      </c>
      <c r="J9" s="45">
        <f t="shared" si="4"/>
        <v>0</v>
      </c>
      <c r="K9" s="47">
        <f t="shared" si="5"/>
        <v>0</v>
      </c>
    </row>
    <row r="10" spans="2:11" x14ac:dyDescent="0.25">
      <c r="B10" s="43" t="s">
        <v>11</v>
      </c>
      <c r="C10" s="127">
        <v>0</v>
      </c>
      <c r="D10" s="157">
        <f t="shared" si="0"/>
        <v>0</v>
      </c>
      <c r="E10" s="157">
        <f t="shared" si="1"/>
        <v>0</v>
      </c>
      <c r="F10" s="127">
        <v>0</v>
      </c>
      <c r="G10" s="155">
        <f t="shared" si="2"/>
        <v>0</v>
      </c>
      <c r="H10" s="155">
        <f t="shared" si="3"/>
        <v>0</v>
      </c>
      <c r="I10" s="44">
        <f t="shared" si="6"/>
        <v>0</v>
      </c>
      <c r="J10" s="45">
        <f t="shared" si="4"/>
        <v>0</v>
      </c>
      <c r="K10" s="47">
        <f t="shared" si="5"/>
        <v>0</v>
      </c>
    </row>
    <row r="11" spans="2:11" x14ac:dyDescent="0.25">
      <c r="B11" s="43" t="s">
        <v>12</v>
      </c>
      <c r="C11" s="127">
        <v>0</v>
      </c>
      <c r="D11" s="157">
        <f t="shared" si="0"/>
        <v>0</v>
      </c>
      <c r="E11" s="157">
        <f t="shared" si="1"/>
        <v>0</v>
      </c>
      <c r="F11" s="127">
        <v>0</v>
      </c>
      <c r="G11" s="155">
        <f t="shared" si="2"/>
        <v>0</v>
      </c>
      <c r="H11" s="155">
        <f t="shared" si="3"/>
        <v>0</v>
      </c>
      <c r="I11" s="44">
        <f t="shared" si="6"/>
        <v>0</v>
      </c>
      <c r="J11" s="45">
        <f t="shared" si="4"/>
        <v>0</v>
      </c>
      <c r="K11" s="47">
        <f t="shared" si="5"/>
        <v>0</v>
      </c>
    </row>
    <row r="12" spans="2:11" x14ac:dyDescent="0.25">
      <c r="B12" s="43" t="s">
        <v>162</v>
      </c>
      <c r="C12" s="127">
        <v>0</v>
      </c>
      <c r="D12" s="157">
        <f t="shared" si="0"/>
        <v>0</v>
      </c>
      <c r="E12" s="157">
        <f t="shared" si="1"/>
        <v>0</v>
      </c>
      <c r="F12" s="127">
        <v>0</v>
      </c>
      <c r="G12" s="155">
        <f t="shared" si="2"/>
        <v>0</v>
      </c>
      <c r="H12" s="155">
        <f t="shared" si="3"/>
        <v>0</v>
      </c>
      <c r="I12" s="44">
        <f t="shared" si="6"/>
        <v>0</v>
      </c>
      <c r="J12" s="45">
        <f t="shared" si="4"/>
        <v>0</v>
      </c>
      <c r="K12" s="47">
        <f t="shared" si="5"/>
        <v>0</v>
      </c>
    </row>
    <row r="13" spans="2:11" x14ac:dyDescent="0.25">
      <c r="B13" s="43" t="s">
        <v>106</v>
      </c>
      <c r="C13" s="127">
        <v>0</v>
      </c>
      <c r="D13" s="157">
        <f t="shared" si="0"/>
        <v>0</v>
      </c>
      <c r="E13" s="157">
        <f t="shared" si="1"/>
        <v>0</v>
      </c>
      <c r="F13" s="127">
        <v>0</v>
      </c>
      <c r="G13" s="155">
        <f t="shared" si="2"/>
        <v>0</v>
      </c>
      <c r="H13" s="155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 x14ac:dyDescent="0.25">
      <c r="B14" s="43" t="s">
        <v>107</v>
      </c>
      <c r="C14" s="127">
        <v>0</v>
      </c>
      <c r="D14" s="157">
        <f t="shared" si="0"/>
        <v>0</v>
      </c>
      <c r="E14" s="157">
        <f t="shared" si="1"/>
        <v>0</v>
      </c>
      <c r="F14" s="127">
        <v>0</v>
      </c>
      <c r="G14" s="155">
        <f t="shared" si="2"/>
        <v>0</v>
      </c>
      <c r="H14" s="155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 x14ac:dyDescent="0.25">
      <c r="B15" s="43" t="s">
        <v>198</v>
      </c>
      <c r="C15" s="127">
        <v>0</v>
      </c>
      <c r="D15" s="157">
        <f t="shared" si="0"/>
        <v>0</v>
      </c>
      <c r="E15" s="157">
        <f t="shared" si="1"/>
        <v>0</v>
      </c>
      <c r="F15" s="127">
        <v>0</v>
      </c>
      <c r="G15" s="155">
        <f t="shared" si="2"/>
        <v>0</v>
      </c>
      <c r="H15" s="155">
        <f t="shared" si="3"/>
        <v>0</v>
      </c>
      <c r="I15" s="44">
        <f t="shared" si="6"/>
        <v>0</v>
      </c>
      <c r="J15" s="45">
        <f t="shared" si="4"/>
        <v>0</v>
      </c>
      <c r="K15" s="47">
        <f t="shared" si="5"/>
        <v>0</v>
      </c>
    </row>
    <row r="16" spans="2:11" x14ac:dyDescent="0.25">
      <c r="B16" s="43" t="s">
        <v>184</v>
      </c>
      <c r="C16" s="127">
        <v>0</v>
      </c>
      <c r="D16" s="157">
        <f t="shared" si="0"/>
        <v>0</v>
      </c>
      <c r="E16" s="157">
        <f t="shared" si="1"/>
        <v>0</v>
      </c>
      <c r="F16" s="127">
        <v>0</v>
      </c>
      <c r="G16" s="155">
        <f t="shared" si="2"/>
        <v>0</v>
      </c>
      <c r="H16" s="155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 x14ac:dyDescent="0.25">
      <c r="B17" s="43" t="s">
        <v>163</v>
      </c>
      <c r="C17" s="127">
        <v>0</v>
      </c>
      <c r="D17" s="157">
        <f t="shared" si="0"/>
        <v>0</v>
      </c>
      <c r="E17" s="157">
        <f t="shared" si="1"/>
        <v>0</v>
      </c>
      <c r="F17" s="127">
        <v>0</v>
      </c>
      <c r="G17" s="155">
        <f t="shared" si="2"/>
        <v>0</v>
      </c>
      <c r="H17" s="155">
        <f t="shared" si="3"/>
        <v>0</v>
      </c>
      <c r="I17" s="44">
        <f t="shared" si="6"/>
        <v>0</v>
      </c>
      <c r="J17" s="45">
        <f t="shared" si="4"/>
        <v>0</v>
      </c>
      <c r="K17" s="47">
        <f t="shared" si="5"/>
        <v>0</v>
      </c>
    </row>
    <row r="18" spans="2:11" ht="15.75" thickBot="1" x14ac:dyDescent="0.3">
      <c r="B18" s="43" t="s">
        <v>13</v>
      </c>
      <c r="C18" s="127">
        <v>0</v>
      </c>
      <c r="D18" s="157">
        <f t="shared" si="0"/>
        <v>0</v>
      </c>
      <c r="E18" s="157">
        <f t="shared" si="1"/>
        <v>0</v>
      </c>
      <c r="F18" s="127">
        <v>0</v>
      </c>
      <c r="G18" s="155">
        <f t="shared" si="2"/>
        <v>0</v>
      </c>
      <c r="H18" s="155">
        <f t="shared" si="3"/>
        <v>0</v>
      </c>
      <c r="I18" s="44">
        <f t="shared" si="6"/>
        <v>0</v>
      </c>
      <c r="J18" s="45">
        <f t="shared" si="4"/>
        <v>0</v>
      </c>
      <c r="K18" s="47">
        <f t="shared" si="5"/>
        <v>0</v>
      </c>
    </row>
    <row r="19" spans="2:11" ht="16.5" thickTop="1" thickBot="1" x14ac:dyDescent="0.3">
      <c r="B19" s="60" t="s">
        <v>3</v>
      </c>
      <c r="C19" s="128">
        <f>SUM(C7:C18)</f>
        <v>0</v>
      </c>
      <c r="D19" s="62">
        <f>IFERROR(SUM(D7:D18),0)</f>
        <v>0</v>
      </c>
      <c r="E19" s="62">
        <f>IFERROR(SUM(E7:E18),0)</f>
        <v>0</v>
      </c>
      <c r="F19" s="128">
        <f>SUM(F7:F18)</f>
        <v>0</v>
      </c>
      <c r="G19" s="147">
        <f>IFERROR(SUM(G7:G18),0)</f>
        <v>0</v>
      </c>
      <c r="H19" s="147">
        <f>IFERROR(SUM(H7:H18),0)</f>
        <v>0</v>
      </c>
      <c r="I19" s="61">
        <f>SUM(I7:I18)</f>
        <v>0</v>
      </c>
      <c r="J19" s="62">
        <f>IFERROR(SUM(J7:J18),0)</f>
        <v>0</v>
      </c>
      <c r="K19" s="63">
        <f>IFERROR(SUM(K7:K18),0)</f>
        <v>0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25" t="s">
        <v>4</v>
      </c>
      <c r="D21" s="125"/>
      <c r="E21" s="125" t="s">
        <v>5</v>
      </c>
      <c r="F21" s="125" t="s">
        <v>4</v>
      </c>
      <c r="G21" s="125"/>
      <c r="H21" s="125" t="s">
        <v>5</v>
      </c>
      <c r="I21" s="41" t="s">
        <v>4</v>
      </c>
      <c r="J21" s="48"/>
      <c r="K21" s="49" t="s">
        <v>5</v>
      </c>
    </row>
    <row r="22" spans="2:11" x14ac:dyDescent="0.25">
      <c r="B22" s="50" t="s">
        <v>15</v>
      </c>
      <c r="C22" s="129">
        <v>0</v>
      </c>
      <c r="D22" s="148"/>
      <c r="E22" s="158">
        <f>IFERROR(C22/C$30,0)</f>
        <v>0</v>
      </c>
      <c r="F22" s="129">
        <v>0</v>
      </c>
      <c r="G22" s="148"/>
      <c r="H22" s="158">
        <f>IFERROR(F22/F$30,0)</f>
        <v>0</v>
      </c>
      <c r="I22" s="44">
        <f t="shared" ref="I22:I27" si="7">SUM(C22,F22)</f>
        <v>0</v>
      </c>
      <c r="J22" s="51"/>
      <c r="K22" s="47">
        <f>IFERROR(I22/I$30,0)</f>
        <v>0</v>
      </c>
    </row>
    <row r="23" spans="2:11" x14ac:dyDescent="0.25">
      <c r="B23" s="50" t="s">
        <v>16</v>
      </c>
      <c r="C23" s="129">
        <v>0</v>
      </c>
      <c r="D23" s="148"/>
      <c r="E23" s="158">
        <f t="shared" ref="E23:E27" si="8">IFERROR(C23/C$30,0)</f>
        <v>0</v>
      </c>
      <c r="F23" s="129">
        <v>0</v>
      </c>
      <c r="G23" s="148"/>
      <c r="H23" s="158">
        <f t="shared" ref="H23:H27" si="9">IFERROR(F23/F$30,0)</f>
        <v>0</v>
      </c>
      <c r="I23" s="44">
        <f t="shared" si="7"/>
        <v>0</v>
      </c>
      <c r="J23" s="51"/>
      <c r="K23" s="47">
        <f t="shared" ref="K23:K27" si="10">IFERROR(I23/I$30,0)</f>
        <v>0</v>
      </c>
    </row>
    <row r="24" spans="2:11" x14ac:dyDescent="0.25">
      <c r="B24" s="50" t="s">
        <v>17</v>
      </c>
      <c r="C24" s="129">
        <v>0</v>
      </c>
      <c r="D24" s="148"/>
      <c r="E24" s="158">
        <f t="shared" si="8"/>
        <v>0</v>
      </c>
      <c r="F24" s="129">
        <v>0</v>
      </c>
      <c r="G24" s="148"/>
      <c r="H24" s="158">
        <f t="shared" si="9"/>
        <v>0</v>
      </c>
      <c r="I24" s="44">
        <f t="shared" si="7"/>
        <v>0</v>
      </c>
      <c r="J24" s="51"/>
      <c r="K24" s="47">
        <f t="shared" si="10"/>
        <v>0</v>
      </c>
    </row>
    <row r="25" spans="2:11" x14ac:dyDescent="0.25">
      <c r="B25" s="50" t="s">
        <v>18</v>
      </c>
      <c r="C25" s="129">
        <v>0</v>
      </c>
      <c r="D25" s="148"/>
      <c r="E25" s="158">
        <f t="shared" si="8"/>
        <v>0</v>
      </c>
      <c r="F25" s="129">
        <v>0</v>
      </c>
      <c r="G25" s="148"/>
      <c r="H25" s="158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 x14ac:dyDescent="0.25">
      <c r="B26" s="50" t="s">
        <v>19</v>
      </c>
      <c r="C26" s="129">
        <v>0</v>
      </c>
      <c r="D26" s="148"/>
      <c r="E26" s="158">
        <f t="shared" si="8"/>
        <v>0</v>
      </c>
      <c r="F26" s="129">
        <v>0</v>
      </c>
      <c r="G26" s="148"/>
      <c r="H26" s="158">
        <f t="shared" si="9"/>
        <v>0</v>
      </c>
      <c r="I26" s="44">
        <f t="shared" si="7"/>
        <v>0</v>
      </c>
      <c r="J26" s="51"/>
      <c r="K26" s="47">
        <f t="shared" si="10"/>
        <v>0</v>
      </c>
    </row>
    <row r="27" spans="2:11" ht="15.75" thickBot="1" x14ac:dyDescent="0.3">
      <c r="B27" s="55" t="s">
        <v>20</v>
      </c>
      <c r="C27" s="133">
        <v>0</v>
      </c>
      <c r="D27" s="149"/>
      <c r="E27" s="158">
        <f t="shared" si="8"/>
        <v>0</v>
      </c>
      <c r="F27" s="133">
        <v>0</v>
      </c>
      <c r="G27" s="149"/>
      <c r="H27" s="158">
        <f t="shared" si="9"/>
        <v>0</v>
      </c>
      <c r="I27" s="44">
        <f t="shared" si="7"/>
        <v>0</v>
      </c>
      <c r="J27" s="56"/>
      <c r="K27" s="47">
        <f t="shared" si="10"/>
        <v>0</v>
      </c>
    </row>
    <row r="28" spans="2:11" ht="16.5" thickTop="1" thickBot="1" x14ac:dyDescent="0.3">
      <c r="B28" s="60" t="s">
        <v>3</v>
      </c>
      <c r="C28" s="128">
        <f>SUM(C22:C27)</f>
        <v>0</v>
      </c>
      <c r="D28" s="147"/>
      <c r="E28" s="62">
        <f>IFERROR(SUM(E22:E27),0)</f>
        <v>0</v>
      </c>
      <c r="F28" s="128">
        <f>SUM(F22:F27)</f>
        <v>0</v>
      </c>
      <c r="G28" s="147"/>
      <c r="H28" s="62">
        <f>IFERROR(SUM(H22:H27),0)</f>
        <v>0</v>
      </c>
      <c r="I28" s="61">
        <f>SUM(I22:I27)</f>
        <v>0</v>
      </c>
      <c r="J28" s="62"/>
      <c r="K28" s="63">
        <f>IFERROR(SUM(K22:K27),0)</f>
        <v>0</v>
      </c>
    </row>
    <row r="29" spans="2:11" ht="16.5" thickTop="1" thickBot="1" x14ac:dyDescent="0.3">
      <c r="B29" s="59"/>
      <c r="C29" s="146"/>
      <c r="D29" s="29"/>
      <c r="E29" s="161"/>
      <c r="F29" s="146"/>
      <c r="G29" s="29"/>
      <c r="H29" s="161"/>
      <c r="I29" s="29"/>
      <c r="J29" s="29"/>
      <c r="K29" s="69"/>
    </row>
    <row r="30" spans="2:11" ht="16.5" thickTop="1" thickBot="1" x14ac:dyDescent="0.3">
      <c r="B30" s="60" t="s">
        <v>6</v>
      </c>
      <c r="C30" s="128">
        <f>SUM(C19,C28)</f>
        <v>0</v>
      </c>
      <c r="D30" s="147"/>
      <c r="E30" s="62">
        <f>IFERROR(SUM(E19,E28),0)</f>
        <v>0</v>
      </c>
      <c r="F30" s="128">
        <f>SUM(F19,F28)</f>
        <v>0</v>
      </c>
      <c r="G30" s="147"/>
      <c r="H30" s="62">
        <f>IFERROR(SUM(H19,H28),0)</f>
        <v>0</v>
      </c>
      <c r="I30" s="61">
        <f>SUM(I19,I28)</f>
        <v>0</v>
      </c>
      <c r="J30" s="64"/>
      <c r="K30" s="66">
        <f>IFERROR(SUM(K19,K28),0)</f>
        <v>0</v>
      </c>
    </row>
    <row r="31" spans="2:11" ht="66" customHeight="1" thickTop="1" thickBot="1" x14ac:dyDescent="0.3">
      <c r="B31" s="190" t="s">
        <v>50</v>
      </c>
      <c r="C31" s="191"/>
      <c r="D31" s="191"/>
      <c r="E31" s="191"/>
      <c r="F31" s="191"/>
      <c r="G31" s="191"/>
      <c r="H31" s="191"/>
      <c r="I31" s="191"/>
      <c r="J31" s="191"/>
      <c r="K31" s="192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2"/>
  <dimension ref="B2:K31"/>
  <sheetViews>
    <sheetView showGridLines="0" showZeros="0" view="pageBreakPreview" zoomScaleNormal="100" zoomScaleSheetLayoutView="100" workbookViewId="0">
      <selection activeCell="C23" sqref="C23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 x14ac:dyDescent="0.3"/>
    <row r="3" spans="2:11" x14ac:dyDescent="0.25">
      <c r="B3" s="193" t="s">
        <v>146</v>
      </c>
      <c r="C3" s="194"/>
      <c r="D3" s="194"/>
      <c r="E3" s="194"/>
      <c r="F3" s="194"/>
      <c r="G3" s="194"/>
      <c r="H3" s="194"/>
      <c r="I3" s="194"/>
      <c r="J3" s="194"/>
      <c r="K3" s="195"/>
    </row>
    <row r="4" spans="2:11" x14ac:dyDescent="0.25">
      <c r="B4" s="196" t="s">
        <v>201</v>
      </c>
      <c r="C4" s="197"/>
      <c r="D4" s="197"/>
      <c r="E4" s="197"/>
      <c r="F4" s="197"/>
      <c r="G4" s="197"/>
      <c r="H4" s="197"/>
      <c r="I4" s="197"/>
      <c r="J4" s="197"/>
      <c r="K4" s="198"/>
    </row>
    <row r="5" spans="2:11" x14ac:dyDescent="0.25">
      <c r="B5" s="52"/>
      <c r="C5" s="197" t="s">
        <v>114</v>
      </c>
      <c r="D5" s="202"/>
      <c r="E5" s="202"/>
      <c r="F5" s="197" t="s">
        <v>23</v>
      </c>
      <c r="G5" s="197"/>
      <c r="H5" s="198"/>
      <c r="I5" s="197" t="s">
        <v>3</v>
      </c>
      <c r="J5" s="197"/>
      <c r="K5" s="198"/>
    </row>
    <row r="6" spans="2:11" x14ac:dyDescent="0.25">
      <c r="B6" s="140" t="s">
        <v>10</v>
      </c>
      <c r="C6" s="125" t="s">
        <v>4</v>
      </c>
      <c r="D6" s="125" t="s">
        <v>5</v>
      </c>
      <c r="E6" s="125" t="s">
        <v>5</v>
      </c>
      <c r="F6" s="125" t="s">
        <v>4</v>
      </c>
      <c r="G6" s="125" t="s">
        <v>5</v>
      </c>
      <c r="H6" s="125" t="s">
        <v>5</v>
      </c>
      <c r="I6" s="41" t="s">
        <v>4</v>
      </c>
      <c r="J6" s="41" t="s">
        <v>5</v>
      </c>
      <c r="K6" s="42" t="s">
        <v>5</v>
      </c>
    </row>
    <row r="7" spans="2:11" x14ac:dyDescent="0.25">
      <c r="B7" s="43" t="s">
        <v>37</v>
      </c>
      <c r="C7" s="127">
        <v>0</v>
      </c>
      <c r="D7" s="157">
        <f t="shared" ref="D7:D18" si="0">IFERROR(C7/C$19,0)</f>
        <v>0</v>
      </c>
      <c r="E7" s="157">
        <f t="shared" ref="E7:E18" si="1">IFERROR(C7/C$30,0)</f>
        <v>0</v>
      </c>
      <c r="F7" s="127">
        <v>0</v>
      </c>
      <c r="G7" s="157">
        <f t="shared" ref="G7:G18" si="2">IFERROR(F7/F$19,0)</f>
        <v>0</v>
      </c>
      <c r="H7" s="157">
        <f t="shared" ref="H7:H18" si="3">IFERROR(F7/F$30,0)</f>
        <v>0</v>
      </c>
      <c r="I7" s="44">
        <f>SUM(C7,F7)</f>
        <v>0</v>
      </c>
      <c r="J7" s="45">
        <f t="shared" ref="J7:J18" si="4">IFERROR(I7/I$19,0)</f>
        <v>0</v>
      </c>
      <c r="K7" s="47">
        <f t="shared" ref="K7:K18" si="5">IFERROR(I7/I$30,0)</f>
        <v>0</v>
      </c>
    </row>
    <row r="8" spans="2:11" x14ac:dyDescent="0.25">
      <c r="B8" s="142" t="s">
        <v>100</v>
      </c>
      <c r="C8" s="127">
        <v>0</v>
      </c>
      <c r="D8" s="157">
        <f t="shared" si="0"/>
        <v>0</v>
      </c>
      <c r="E8" s="157">
        <f t="shared" si="1"/>
        <v>0</v>
      </c>
      <c r="F8" s="127">
        <v>0</v>
      </c>
      <c r="G8" s="157">
        <f t="shared" si="2"/>
        <v>0</v>
      </c>
      <c r="H8" s="157">
        <f t="shared" si="3"/>
        <v>0</v>
      </c>
      <c r="I8" s="44">
        <f t="shared" ref="I8:I18" si="6">SUM(C8,F8)</f>
        <v>0</v>
      </c>
      <c r="J8" s="45">
        <f t="shared" si="4"/>
        <v>0</v>
      </c>
      <c r="K8" s="47">
        <f t="shared" si="5"/>
        <v>0</v>
      </c>
    </row>
    <row r="9" spans="2:11" x14ac:dyDescent="0.25">
      <c r="B9" s="43" t="s">
        <v>51</v>
      </c>
      <c r="C9" s="127">
        <v>0</v>
      </c>
      <c r="D9" s="157">
        <f t="shared" si="0"/>
        <v>0</v>
      </c>
      <c r="E9" s="157">
        <f t="shared" si="1"/>
        <v>0</v>
      </c>
      <c r="F9" s="127">
        <v>0</v>
      </c>
      <c r="G9" s="157">
        <f t="shared" si="2"/>
        <v>0</v>
      </c>
      <c r="H9" s="157">
        <f t="shared" si="3"/>
        <v>0</v>
      </c>
      <c r="I9" s="44">
        <f t="shared" si="6"/>
        <v>0</v>
      </c>
      <c r="J9" s="45">
        <f t="shared" si="4"/>
        <v>0</v>
      </c>
      <c r="K9" s="47">
        <f t="shared" si="5"/>
        <v>0</v>
      </c>
    </row>
    <row r="10" spans="2:11" x14ac:dyDescent="0.25">
      <c r="B10" s="43" t="s">
        <v>11</v>
      </c>
      <c r="C10" s="127">
        <v>0</v>
      </c>
      <c r="D10" s="157">
        <f t="shared" si="0"/>
        <v>0</v>
      </c>
      <c r="E10" s="157">
        <f t="shared" si="1"/>
        <v>0</v>
      </c>
      <c r="F10" s="127">
        <v>0</v>
      </c>
      <c r="G10" s="157">
        <f t="shared" si="2"/>
        <v>0</v>
      </c>
      <c r="H10" s="157">
        <f t="shared" si="3"/>
        <v>0</v>
      </c>
      <c r="I10" s="44">
        <f t="shared" si="6"/>
        <v>0</v>
      </c>
      <c r="J10" s="45">
        <f t="shared" si="4"/>
        <v>0</v>
      </c>
      <c r="K10" s="47">
        <f t="shared" si="5"/>
        <v>0</v>
      </c>
    </row>
    <row r="11" spans="2:11" x14ac:dyDescent="0.25">
      <c r="B11" s="43" t="s">
        <v>12</v>
      </c>
      <c r="C11" s="127">
        <v>0</v>
      </c>
      <c r="D11" s="157">
        <f t="shared" si="0"/>
        <v>0</v>
      </c>
      <c r="E11" s="157">
        <f t="shared" si="1"/>
        <v>0</v>
      </c>
      <c r="F11" s="127">
        <v>0</v>
      </c>
      <c r="G11" s="157">
        <f t="shared" si="2"/>
        <v>0</v>
      </c>
      <c r="H11" s="157">
        <f t="shared" si="3"/>
        <v>0</v>
      </c>
      <c r="I11" s="44">
        <f t="shared" si="6"/>
        <v>0</v>
      </c>
      <c r="J11" s="45">
        <f t="shared" si="4"/>
        <v>0</v>
      </c>
      <c r="K11" s="47">
        <f t="shared" si="5"/>
        <v>0</v>
      </c>
    </row>
    <row r="12" spans="2:11" x14ac:dyDescent="0.25">
      <c r="B12" s="43" t="s">
        <v>162</v>
      </c>
      <c r="C12" s="127">
        <v>0</v>
      </c>
      <c r="D12" s="157">
        <f t="shared" si="0"/>
        <v>0</v>
      </c>
      <c r="E12" s="157">
        <f t="shared" si="1"/>
        <v>0</v>
      </c>
      <c r="F12" s="127">
        <v>0</v>
      </c>
      <c r="G12" s="157">
        <f t="shared" si="2"/>
        <v>0</v>
      </c>
      <c r="H12" s="157">
        <f t="shared" si="3"/>
        <v>0</v>
      </c>
      <c r="I12" s="44">
        <f t="shared" si="6"/>
        <v>0</v>
      </c>
      <c r="J12" s="45">
        <f t="shared" si="4"/>
        <v>0</v>
      </c>
      <c r="K12" s="47">
        <f t="shared" si="5"/>
        <v>0</v>
      </c>
    </row>
    <row r="13" spans="2:11" x14ac:dyDescent="0.25">
      <c r="B13" s="43" t="s">
        <v>106</v>
      </c>
      <c r="C13" s="127">
        <v>0</v>
      </c>
      <c r="D13" s="157">
        <f t="shared" si="0"/>
        <v>0</v>
      </c>
      <c r="E13" s="157">
        <f t="shared" si="1"/>
        <v>0</v>
      </c>
      <c r="F13" s="127">
        <v>0</v>
      </c>
      <c r="G13" s="157">
        <f t="shared" si="2"/>
        <v>0</v>
      </c>
      <c r="H13" s="157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 x14ac:dyDescent="0.25">
      <c r="B14" s="43" t="s">
        <v>107</v>
      </c>
      <c r="C14" s="127">
        <v>0</v>
      </c>
      <c r="D14" s="157">
        <f t="shared" si="0"/>
        <v>0</v>
      </c>
      <c r="E14" s="157">
        <f t="shared" si="1"/>
        <v>0</v>
      </c>
      <c r="F14" s="127">
        <v>0</v>
      </c>
      <c r="G14" s="157">
        <f t="shared" si="2"/>
        <v>0</v>
      </c>
      <c r="H14" s="157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 x14ac:dyDescent="0.25">
      <c r="B15" s="43" t="s">
        <v>198</v>
      </c>
      <c r="C15" s="127">
        <v>0</v>
      </c>
      <c r="D15" s="157">
        <f t="shared" si="0"/>
        <v>0</v>
      </c>
      <c r="E15" s="157">
        <f t="shared" si="1"/>
        <v>0</v>
      </c>
      <c r="F15" s="127">
        <v>0</v>
      </c>
      <c r="G15" s="157">
        <f t="shared" si="2"/>
        <v>0</v>
      </c>
      <c r="H15" s="157">
        <f t="shared" si="3"/>
        <v>0</v>
      </c>
      <c r="I15" s="44">
        <f t="shared" si="6"/>
        <v>0</v>
      </c>
      <c r="J15" s="45">
        <f t="shared" si="4"/>
        <v>0</v>
      </c>
      <c r="K15" s="47">
        <f t="shared" si="5"/>
        <v>0</v>
      </c>
    </row>
    <row r="16" spans="2:11" x14ac:dyDescent="0.25">
      <c r="B16" s="43" t="s">
        <v>184</v>
      </c>
      <c r="C16" s="127">
        <v>0</v>
      </c>
      <c r="D16" s="157">
        <f t="shared" si="0"/>
        <v>0</v>
      </c>
      <c r="E16" s="157">
        <f t="shared" si="1"/>
        <v>0</v>
      </c>
      <c r="F16" s="127">
        <v>0</v>
      </c>
      <c r="G16" s="157">
        <f t="shared" si="2"/>
        <v>0</v>
      </c>
      <c r="H16" s="157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 x14ac:dyDescent="0.25">
      <c r="B17" s="43" t="s">
        <v>163</v>
      </c>
      <c r="C17" s="127">
        <v>0</v>
      </c>
      <c r="D17" s="157">
        <f t="shared" si="0"/>
        <v>0</v>
      </c>
      <c r="E17" s="157">
        <f t="shared" si="1"/>
        <v>0</v>
      </c>
      <c r="F17" s="127">
        <v>0</v>
      </c>
      <c r="G17" s="157">
        <f t="shared" si="2"/>
        <v>0</v>
      </c>
      <c r="H17" s="157">
        <f t="shared" si="3"/>
        <v>0</v>
      </c>
      <c r="I17" s="44">
        <f t="shared" si="6"/>
        <v>0</v>
      </c>
      <c r="J17" s="45">
        <f t="shared" si="4"/>
        <v>0</v>
      </c>
      <c r="K17" s="47">
        <f t="shared" si="5"/>
        <v>0</v>
      </c>
    </row>
    <row r="18" spans="2:11" ht="15.75" thickBot="1" x14ac:dyDescent="0.3">
      <c r="B18" s="43" t="s">
        <v>13</v>
      </c>
      <c r="C18" s="127">
        <v>0</v>
      </c>
      <c r="D18" s="157">
        <f t="shared" si="0"/>
        <v>0</v>
      </c>
      <c r="E18" s="157">
        <f t="shared" si="1"/>
        <v>0</v>
      </c>
      <c r="F18" s="127">
        <v>0</v>
      </c>
      <c r="G18" s="157">
        <f t="shared" si="2"/>
        <v>0</v>
      </c>
      <c r="H18" s="157">
        <f t="shared" si="3"/>
        <v>0</v>
      </c>
      <c r="I18" s="44">
        <f t="shared" si="6"/>
        <v>0</v>
      </c>
      <c r="J18" s="45">
        <f t="shared" si="4"/>
        <v>0</v>
      </c>
      <c r="K18" s="47">
        <f t="shared" si="5"/>
        <v>0</v>
      </c>
    </row>
    <row r="19" spans="2:11" ht="16.5" thickTop="1" thickBot="1" x14ac:dyDescent="0.3">
      <c r="B19" s="60" t="s">
        <v>3</v>
      </c>
      <c r="C19" s="128">
        <f>SUM(C7:C18)</f>
        <v>0</v>
      </c>
      <c r="D19" s="62">
        <f>IFERROR(SUM(D7:D18),0)</f>
        <v>0</v>
      </c>
      <c r="E19" s="62">
        <f>IFERROR(SUM(E7:E18),0)</f>
        <v>0</v>
      </c>
      <c r="F19" s="128">
        <f>SUM(F7:F18)</f>
        <v>0</v>
      </c>
      <c r="G19" s="62">
        <f>IFERROR(SUM(G7:G18),0)</f>
        <v>0</v>
      </c>
      <c r="H19" s="62">
        <f>IFERROR(SUM(H7:H18),0)</f>
        <v>0</v>
      </c>
      <c r="I19" s="61">
        <f>SUM(I7:I18)</f>
        <v>0</v>
      </c>
      <c r="J19" s="62">
        <f>IFERROR(SUM(J7:J18),0)</f>
        <v>0</v>
      </c>
      <c r="K19" s="63">
        <f>IFERROR(SUM(K7:K18),0)</f>
        <v>0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25" t="s">
        <v>4</v>
      </c>
      <c r="D21" s="125"/>
      <c r="E21" s="125" t="s">
        <v>5</v>
      </c>
      <c r="F21" s="125" t="s">
        <v>4</v>
      </c>
      <c r="G21" s="125"/>
      <c r="H21" s="125" t="s">
        <v>5</v>
      </c>
      <c r="I21" s="41" t="s">
        <v>4</v>
      </c>
      <c r="J21" s="48"/>
      <c r="K21" s="49" t="s">
        <v>5</v>
      </c>
    </row>
    <row r="22" spans="2:11" x14ac:dyDescent="0.25">
      <c r="B22" s="50" t="s">
        <v>15</v>
      </c>
      <c r="C22" s="129">
        <v>0</v>
      </c>
      <c r="D22" s="148"/>
      <c r="E22" s="158">
        <f>IFERROR(C22/C$30,0)</f>
        <v>0</v>
      </c>
      <c r="F22" s="129">
        <v>0</v>
      </c>
      <c r="G22" s="148"/>
      <c r="H22" s="158">
        <f>IFERROR(F22/F$30,0)</f>
        <v>0</v>
      </c>
      <c r="I22" s="44">
        <f t="shared" ref="I22:I27" si="7">SUM(C22,F22)</f>
        <v>0</v>
      </c>
      <c r="J22" s="51"/>
      <c r="K22" s="47">
        <f>IFERROR(I22/I$30,0)</f>
        <v>0</v>
      </c>
    </row>
    <row r="23" spans="2:11" x14ac:dyDescent="0.25">
      <c r="B23" s="50" t="s">
        <v>16</v>
      </c>
      <c r="C23" s="129">
        <v>0</v>
      </c>
      <c r="D23" s="148"/>
      <c r="E23" s="158">
        <f t="shared" ref="E23:E27" si="8">IFERROR(C23/C$30,0)</f>
        <v>0</v>
      </c>
      <c r="F23" s="129">
        <v>0</v>
      </c>
      <c r="G23" s="148"/>
      <c r="H23" s="158">
        <f t="shared" ref="H23:H27" si="9">IFERROR(F23/F$30,0)</f>
        <v>0</v>
      </c>
      <c r="I23" s="44">
        <f t="shared" si="7"/>
        <v>0</v>
      </c>
      <c r="J23" s="51"/>
      <c r="K23" s="47">
        <f t="shared" ref="K23:K27" si="10">IFERROR(I23/I$30,0)</f>
        <v>0</v>
      </c>
    </row>
    <row r="24" spans="2:11" x14ac:dyDescent="0.25">
      <c r="B24" s="50" t="s">
        <v>17</v>
      </c>
      <c r="C24" s="129">
        <v>0</v>
      </c>
      <c r="D24" s="148"/>
      <c r="E24" s="158">
        <f t="shared" si="8"/>
        <v>0</v>
      </c>
      <c r="F24" s="129">
        <v>0</v>
      </c>
      <c r="G24" s="148"/>
      <c r="H24" s="158">
        <f t="shared" si="9"/>
        <v>0</v>
      </c>
      <c r="I24" s="44">
        <f t="shared" si="7"/>
        <v>0</v>
      </c>
      <c r="J24" s="51"/>
      <c r="K24" s="47">
        <f t="shared" si="10"/>
        <v>0</v>
      </c>
    </row>
    <row r="25" spans="2:11" x14ac:dyDescent="0.25">
      <c r="B25" s="50" t="s">
        <v>18</v>
      </c>
      <c r="C25" s="129">
        <v>0</v>
      </c>
      <c r="D25" s="148"/>
      <c r="E25" s="158">
        <f t="shared" si="8"/>
        <v>0</v>
      </c>
      <c r="F25" s="129">
        <v>0</v>
      </c>
      <c r="G25" s="148"/>
      <c r="H25" s="158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 x14ac:dyDescent="0.25">
      <c r="B26" s="50" t="s">
        <v>19</v>
      </c>
      <c r="C26" s="129">
        <v>0</v>
      </c>
      <c r="D26" s="148"/>
      <c r="E26" s="158">
        <f t="shared" si="8"/>
        <v>0</v>
      </c>
      <c r="F26" s="129">
        <v>0</v>
      </c>
      <c r="G26" s="148"/>
      <c r="H26" s="158">
        <f t="shared" si="9"/>
        <v>0</v>
      </c>
      <c r="I26" s="44">
        <f t="shared" si="7"/>
        <v>0</v>
      </c>
      <c r="J26" s="51"/>
      <c r="K26" s="47">
        <f t="shared" si="10"/>
        <v>0</v>
      </c>
    </row>
    <row r="27" spans="2:11" ht="15.75" thickBot="1" x14ac:dyDescent="0.3">
      <c r="B27" s="55" t="s">
        <v>20</v>
      </c>
      <c r="C27" s="133">
        <v>0</v>
      </c>
      <c r="D27" s="149"/>
      <c r="E27" s="158">
        <f t="shared" si="8"/>
        <v>0</v>
      </c>
      <c r="F27" s="133">
        <v>0</v>
      </c>
      <c r="G27" s="149"/>
      <c r="H27" s="158">
        <f t="shared" si="9"/>
        <v>0</v>
      </c>
      <c r="I27" s="44">
        <f t="shared" si="7"/>
        <v>0</v>
      </c>
      <c r="J27" s="56"/>
      <c r="K27" s="47">
        <f t="shared" si="10"/>
        <v>0</v>
      </c>
    </row>
    <row r="28" spans="2:11" ht="16.5" thickTop="1" thickBot="1" x14ac:dyDescent="0.3">
      <c r="B28" s="60" t="s">
        <v>3</v>
      </c>
      <c r="C28" s="128">
        <f>SUM(C22:C27)</f>
        <v>0</v>
      </c>
      <c r="D28" s="147"/>
      <c r="E28" s="62">
        <f>IFERROR(SUM(E22:E27),0)</f>
        <v>0</v>
      </c>
      <c r="F28" s="128">
        <f>SUM(F22:F27)</f>
        <v>0</v>
      </c>
      <c r="G28" s="147"/>
      <c r="H28" s="62">
        <f>IFERROR(SUM(H22:H27),0)</f>
        <v>0</v>
      </c>
      <c r="I28" s="61">
        <f>SUM(I22:I27)</f>
        <v>0</v>
      </c>
      <c r="J28" s="62"/>
      <c r="K28" s="63">
        <f>IFERROR(SUM(K22:K27),0)</f>
        <v>0</v>
      </c>
    </row>
    <row r="29" spans="2:11" ht="16.5" thickTop="1" thickBot="1" x14ac:dyDescent="0.3">
      <c r="B29" s="59"/>
      <c r="C29" s="151"/>
      <c r="D29" s="150"/>
      <c r="E29" s="159"/>
      <c r="F29" s="151"/>
      <c r="G29" s="150"/>
      <c r="H29" s="159"/>
      <c r="I29" s="150"/>
      <c r="J29" s="150"/>
      <c r="K29" s="160"/>
    </row>
    <row r="30" spans="2:11" ht="16.5" thickTop="1" thickBot="1" x14ac:dyDescent="0.3">
      <c r="B30" s="60" t="s">
        <v>6</v>
      </c>
      <c r="C30" s="128">
        <f>SUM(C19,C28)</f>
        <v>0</v>
      </c>
      <c r="D30" s="147"/>
      <c r="E30" s="62">
        <f>IFERROR(SUM(E19,E28),0)</f>
        <v>0</v>
      </c>
      <c r="F30" s="128">
        <f>SUM(F19,F28)</f>
        <v>0</v>
      </c>
      <c r="G30" s="147"/>
      <c r="H30" s="62">
        <f>IFERROR(SUM(H19,H28),0)</f>
        <v>0</v>
      </c>
      <c r="I30" s="61">
        <f>SUM(I19,I28)</f>
        <v>0</v>
      </c>
      <c r="J30" s="64"/>
      <c r="K30" s="66">
        <f>IFERROR(SUM(K19,K28),0)</f>
        <v>0</v>
      </c>
    </row>
    <row r="31" spans="2:11" ht="66" customHeight="1" thickTop="1" thickBot="1" x14ac:dyDescent="0.3">
      <c r="B31" s="190" t="s">
        <v>56</v>
      </c>
      <c r="C31" s="191"/>
      <c r="D31" s="191"/>
      <c r="E31" s="191"/>
      <c r="F31" s="191"/>
      <c r="G31" s="191"/>
      <c r="H31" s="191"/>
      <c r="I31" s="191"/>
      <c r="J31" s="191"/>
      <c r="K31" s="192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3"/>
  <dimension ref="B2:K31"/>
  <sheetViews>
    <sheetView showGridLines="0" showZeros="0" view="pageBreakPreview" zoomScaleNormal="100" zoomScaleSheetLayoutView="100" workbookViewId="0">
      <selection activeCell="C23" sqref="C23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 x14ac:dyDescent="0.3"/>
    <row r="3" spans="2:11" x14ac:dyDescent="0.25">
      <c r="B3" s="193" t="s">
        <v>147</v>
      </c>
      <c r="C3" s="194"/>
      <c r="D3" s="194"/>
      <c r="E3" s="194"/>
      <c r="F3" s="194"/>
      <c r="G3" s="194"/>
      <c r="H3" s="194"/>
      <c r="I3" s="194"/>
      <c r="J3" s="194"/>
      <c r="K3" s="195"/>
    </row>
    <row r="4" spans="2:11" x14ac:dyDescent="0.25">
      <c r="B4" s="196" t="s">
        <v>201</v>
      </c>
      <c r="C4" s="197"/>
      <c r="D4" s="197"/>
      <c r="E4" s="197"/>
      <c r="F4" s="197"/>
      <c r="G4" s="197"/>
      <c r="H4" s="197"/>
      <c r="I4" s="197"/>
      <c r="J4" s="197"/>
      <c r="K4" s="198"/>
    </row>
    <row r="5" spans="2:11" x14ac:dyDescent="0.25">
      <c r="B5" s="52"/>
      <c r="C5" s="197" t="s">
        <v>115</v>
      </c>
      <c r="D5" s="202"/>
      <c r="E5" s="202"/>
      <c r="F5" s="197" t="s">
        <v>24</v>
      </c>
      <c r="G5" s="197"/>
      <c r="H5" s="198"/>
      <c r="I5" s="197" t="s">
        <v>3</v>
      </c>
      <c r="J5" s="197"/>
      <c r="K5" s="198"/>
    </row>
    <row r="6" spans="2:11" x14ac:dyDescent="0.25">
      <c r="B6" s="140" t="s">
        <v>10</v>
      </c>
      <c r="C6" s="125" t="s">
        <v>4</v>
      </c>
      <c r="D6" s="125" t="s">
        <v>5</v>
      </c>
      <c r="E6" s="125" t="s">
        <v>5</v>
      </c>
      <c r="F6" s="125" t="s">
        <v>4</v>
      </c>
      <c r="G6" s="125" t="s">
        <v>5</v>
      </c>
      <c r="H6" s="125" t="s">
        <v>5</v>
      </c>
      <c r="I6" s="41" t="s">
        <v>4</v>
      </c>
      <c r="J6" s="41" t="s">
        <v>5</v>
      </c>
      <c r="K6" s="42" t="s">
        <v>5</v>
      </c>
    </row>
    <row r="7" spans="2:11" x14ac:dyDescent="0.25">
      <c r="B7" s="43" t="s">
        <v>37</v>
      </c>
      <c r="C7" s="127">
        <v>0</v>
      </c>
      <c r="D7" s="155">
        <f t="shared" ref="D7:D18" si="0">IFERROR(C7/C$19,0)</f>
        <v>0</v>
      </c>
      <c r="E7" s="155">
        <f t="shared" ref="E7:E18" si="1">IFERROR(C7/C$30,0)</f>
        <v>0</v>
      </c>
      <c r="F7" s="127">
        <v>6.4351851851851896E-3</v>
      </c>
      <c r="G7" s="162">
        <f t="shared" ref="G7:G18" si="2">IFERROR(F7/F$19,0)</f>
        <v>5.8348200230874211E-2</v>
      </c>
      <c r="H7" s="162">
        <f t="shared" ref="H7:H18" si="3">IFERROR(F7/F$30,0)</f>
        <v>4.2762651899707751E-2</v>
      </c>
      <c r="I7" s="44">
        <f>SUM(C7,F7)</f>
        <v>6.4351851851851896E-3</v>
      </c>
      <c r="J7" s="45">
        <f t="shared" ref="J7:J18" si="4">IFERROR(I7/I$19,0)</f>
        <v>5.8348200230874211E-2</v>
      </c>
      <c r="K7" s="47">
        <f t="shared" ref="K7:K18" si="5">IFERROR(I7/I$30,0)</f>
        <v>4.2762651899707751E-2</v>
      </c>
    </row>
    <row r="8" spans="2:11" x14ac:dyDescent="0.25">
      <c r="B8" s="142" t="s">
        <v>100</v>
      </c>
      <c r="C8" s="127">
        <v>0</v>
      </c>
      <c r="D8" s="155">
        <f t="shared" si="0"/>
        <v>0</v>
      </c>
      <c r="E8" s="155">
        <f t="shared" si="1"/>
        <v>0</v>
      </c>
      <c r="F8" s="127">
        <v>3.0196759259259302E-2</v>
      </c>
      <c r="G8" s="162">
        <f t="shared" si="2"/>
        <v>0.2737957812991923</v>
      </c>
      <c r="H8" s="162">
        <f t="shared" si="3"/>
        <v>0.20066143670204606</v>
      </c>
      <c r="I8" s="44">
        <f t="shared" ref="I8:I18" si="6">SUM(C8,F8)</f>
        <v>3.0196759259259302E-2</v>
      </c>
      <c r="J8" s="45">
        <f t="shared" si="4"/>
        <v>0.2737957812991923</v>
      </c>
      <c r="K8" s="47">
        <f t="shared" si="5"/>
        <v>0.20066143670204606</v>
      </c>
    </row>
    <row r="9" spans="2:11" x14ac:dyDescent="0.25">
      <c r="B9" s="43" t="s">
        <v>51</v>
      </c>
      <c r="C9" s="127">
        <v>0</v>
      </c>
      <c r="D9" s="155">
        <f t="shared" si="0"/>
        <v>0</v>
      </c>
      <c r="E9" s="155">
        <f t="shared" si="1"/>
        <v>0</v>
      </c>
      <c r="F9" s="127">
        <v>8.8078703703703704E-3</v>
      </c>
      <c r="G9" s="162">
        <f t="shared" si="2"/>
        <v>7.9861475495854747E-2</v>
      </c>
      <c r="H9" s="162">
        <f t="shared" si="3"/>
        <v>5.8529457006614348E-2</v>
      </c>
      <c r="I9" s="44">
        <f t="shared" si="6"/>
        <v>8.8078703703703704E-3</v>
      </c>
      <c r="J9" s="45">
        <f t="shared" si="4"/>
        <v>7.9861475495854747E-2</v>
      </c>
      <c r="K9" s="47">
        <f t="shared" si="5"/>
        <v>5.8529457006614348E-2</v>
      </c>
    </row>
    <row r="10" spans="2:11" x14ac:dyDescent="0.25">
      <c r="B10" s="43" t="s">
        <v>11</v>
      </c>
      <c r="C10" s="127">
        <v>0</v>
      </c>
      <c r="D10" s="155">
        <f t="shared" si="0"/>
        <v>0</v>
      </c>
      <c r="E10" s="155">
        <f t="shared" si="1"/>
        <v>0</v>
      </c>
      <c r="F10" s="127">
        <v>2.4803240740740699E-2</v>
      </c>
      <c r="G10" s="162">
        <f t="shared" si="2"/>
        <v>0.2248924336236747</v>
      </c>
      <c r="H10" s="162">
        <f t="shared" si="3"/>
        <v>0.16482079680049191</v>
      </c>
      <c r="I10" s="44">
        <f t="shared" si="6"/>
        <v>2.4803240740740699E-2</v>
      </c>
      <c r="J10" s="45">
        <f t="shared" si="4"/>
        <v>0.2248924336236747</v>
      </c>
      <c r="K10" s="47">
        <f t="shared" si="5"/>
        <v>0.16482079680049191</v>
      </c>
    </row>
    <row r="11" spans="2:11" x14ac:dyDescent="0.25">
      <c r="B11" s="43" t="s">
        <v>12</v>
      </c>
      <c r="C11" s="127">
        <v>0</v>
      </c>
      <c r="D11" s="155">
        <f t="shared" si="0"/>
        <v>0</v>
      </c>
      <c r="E11" s="155">
        <f t="shared" si="1"/>
        <v>0</v>
      </c>
      <c r="F11" s="127">
        <v>6.31944444444444E-3</v>
      </c>
      <c r="G11" s="162">
        <f t="shared" si="2"/>
        <v>5.7298772169167761E-2</v>
      </c>
      <c r="H11" s="162">
        <f t="shared" si="3"/>
        <v>4.1993539455468347E-2</v>
      </c>
      <c r="I11" s="44">
        <f t="shared" si="6"/>
        <v>6.31944444444444E-3</v>
      </c>
      <c r="J11" s="45">
        <f t="shared" si="4"/>
        <v>5.7298772169167761E-2</v>
      </c>
      <c r="K11" s="47">
        <f t="shared" si="5"/>
        <v>4.1993539455468347E-2</v>
      </c>
    </row>
    <row r="12" spans="2:11" x14ac:dyDescent="0.25">
      <c r="B12" s="43" t="s">
        <v>162</v>
      </c>
      <c r="C12" s="127">
        <v>0</v>
      </c>
      <c r="D12" s="155">
        <f t="shared" si="0"/>
        <v>0</v>
      </c>
      <c r="E12" s="155">
        <f t="shared" si="1"/>
        <v>0</v>
      </c>
      <c r="F12" s="127">
        <v>0</v>
      </c>
      <c r="G12" s="162">
        <f t="shared" si="2"/>
        <v>0</v>
      </c>
      <c r="H12" s="162">
        <f t="shared" si="3"/>
        <v>0</v>
      </c>
      <c r="I12" s="44">
        <f t="shared" si="6"/>
        <v>0</v>
      </c>
      <c r="J12" s="45">
        <f t="shared" si="4"/>
        <v>0</v>
      </c>
      <c r="K12" s="47">
        <f t="shared" si="5"/>
        <v>0</v>
      </c>
    </row>
    <row r="13" spans="2:11" x14ac:dyDescent="0.25">
      <c r="B13" s="43" t="s">
        <v>106</v>
      </c>
      <c r="C13" s="127">
        <v>0</v>
      </c>
      <c r="D13" s="155">
        <f t="shared" si="0"/>
        <v>0</v>
      </c>
      <c r="E13" s="155">
        <f t="shared" si="1"/>
        <v>0</v>
      </c>
      <c r="F13" s="127">
        <v>0</v>
      </c>
      <c r="G13" s="162">
        <f t="shared" si="2"/>
        <v>0</v>
      </c>
      <c r="H13" s="162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 x14ac:dyDescent="0.25">
      <c r="B14" s="43" t="s">
        <v>107</v>
      </c>
      <c r="C14" s="127">
        <v>0</v>
      </c>
      <c r="D14" s="155">
        <f t="shared" si="0"/>
        <v>0</v>
      </c>
      <c r="E14" s="155">
        <f t="shared" si="1"/>
        <v>0</v>
      </c>
      <c r="F14" s="127">
        <v>2.7662037037037E-3</v>
      </c>
      <c r="G14" s="162">
        <f t="shared" si="2"/>
        <v>2.5081330674782208E-2</v>
      </c>
      <c r="H14" s="162">
        <f t="shared" si="3"/>
        <v>1.8381787417320383E-2</v>
      </c>
      <c r="I14" s="44">
        <f t="shared" si="6"/>
        <v>2.7662037037037E-3</v>
      </c>
      <c r="J14" s="45">
        <f t="shared" si="4"/>
        <v>2.5081330674782208E-2</v>
      </c>
      <c r="K14" s="47">
        <f t="shared" si="5"/>
        <v>1.8381787417320383E-2</v>
      </c>
    </row>
    <row r="15" spans="2:11" x14ac:dyDescent="0.25">
      <c r="B15" s="43" t="s">
        <v>198</v>
      </c>
      <c r="C15" s="127">
        <v>0</v>
      </c>
      <c r="D15" s="155">
        <f t="shared" si="0"/>
        <v>0</v>
      </c>
      <c r="E15" s="155">
        <f t="shared" si="1"/>
        <v>0</v>
      </c>
      <c r="F15" s="127">
        <v>5.7754629629629597E-3</v>
      </c>
      <c r="G15" s="162">
        <f t="shared" si="2"/>
        <v>5.2366460279147833E-2</v>
      </c>
      <c r="H15" s="162">
        <f t="shared" si="3"/>
        <v>3.8378710967543424E-2</v>
      </c>
      <c r="I15" s="44">
        <f t="shared" si="6"/>
        <v>5.7754629629629597E-3</v>
      </c>
      <c r="J15" s="45">
        <f t="shared" si="4"/>
        <v>5.2366460279147833E-2</v>
      </c>
      <c r="K15" s="47">
        <f t="shared" si="5"/>
        <v>3.8378710967543424E-2</v>
      </c>
    </row>
    <row r="16" spans="2:11" x14ac:dyDescent="0.25">
      <c r="B16" s="43" t="s">
        <v>184</v>
      </c>
      <c r="C16" s="127">
        <v>0</v>
      </c>
      <c r="D16" s="155">
        <f t="shared" si="0"/>
        <v>0</v>
      </c>
      <c r="E16" s="155">
        <f t="shared" si="1"/>
        <v>0</v>
      </c>
      <c r="F16" s="127">
        <v>0</v>
      </c>
      <c r="G16" s="162">
        <f t="shared" si="2"/>
        <v>0</v>
      </c>
      <c r="H16" s="162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 x14ac:dyDescent="0.25">
      <c r="B17" s="43" t="s">
        <v>163</v>
      </c>
      <c r="C17" s="127">
        <v>0</v>
      </c>
      <c r="D17" s="155">
        <f t="shared" si="0"/>
        <v>0</v>
      </c>
      <c r="E17" s="155">
        <f t="shared" si="1"/>
        <v>0</v>
      </c>
      <c r="F17" s="127">
        <v>0</v>
      </c>
      <c r="G17" s="162">
        <f t="shared" si="2"/>
        <v>0</v>
      </c>
      <c r="H17" s="162">
        <f t="shared" si="3"/>
        <v>0</v>
      </c>
      <c r="I17" s="44">
        <f t="shared" si="6"/>
        <v>0</v>
      </c>
      <c r="J17" s="45">
        <f t="shared" si="4"/>
        <v>0</v>
      </c>
      <c r="K17" s="47">
        <f t="shared" si="5"/>
        <v>0</v>
      </c>
    </row>
    <row r="18" spans="2:11" ht="15.75" thickBot="1" x14ac:dyDescent="0.3">
      <c r="B18" s="43" t="s">
        <v>13</v>
      </c>
      <c r="C18" s="127">
        <v>0</v>
      </c>
      <c r="D18" s="155">
        <f t="shared" si="0"/>
        <v>0</v>
      </c>
      <c r="E18" s="155">
        <f t="shared" si="1"/>
        <v>0</v>
      </c>
      <c r="F18" s="127">
        <v>2.5185185185185199E-2</v>
      </c>
      <c r="G18" s="162">
        <f t="shared" si="2"/>
        <v>0.22835554622730622</v>
      </c>
      <c r="H18" s="162">
        <f t="shared" si="3"/>
        <v>0.16735886786648213</v>
      </c>
      <c r="I18" s="44">
        <f t="shared" si="6"/>
        <v>2.5185185185185199E-2</v>
      </c>
      <c r="J18" s="45">
        <f t="shared" si="4"/>
        <v>0.22835554622730622</v>
      </c>
      <c r="K18" s="47">
        <f t="shared" si="5"/>
        <v>0.16735886786648213</v>
      </c>
    </row>
    <row r="19" spans="2:11" ht="16.5" thickTop="1" thickBot="1" x14ac:dyDescent="0.3">
      <c r="B19" s="60" t="s">
        <v>3</v>
      </c>
      <c r="C19" s="128">
        <f>SUM(C7:C18)</f>
        <v>0</v>
      </c>
      <c r="D19" s="147">
        <f>IFERROR(SUM(D7:D18),0)</f>
        <v>0</v>
      </c>
      <c r="E19" s="147">
        <f>IFERROR(SUM(E7:E18),0)</f>
        <v>0</v>
      </c>
      <c r="F19" s="128">
        <f>SUM(F7:F18)</f>
        <v>0.11028935185185186</v>
      </c>
      <c r="G19" s="163">
        <f>IFERROR(SUM(G7:G18),0)</f>
        <v>1</v>
      </c>
      <c r="H19" s="163">
        <f>IFERROR(SUM(H7:H18),0)</f>
        <v>0.73288724811567441</v>
      </c>
      <c r="I19" s="61">
        <f>SUM(I7:I18)</f>
        <v>0.11028935185185186</v>
      </c>
      <c r="J19" s="62">
        <f>IFERROR(SUM(J7:J18),0)</f>
        <v>1</v>
      </c>
      <c r="K19" s="63">
        <f>IFERROR(SUM(K7:K18),0)</f>
        <v>0.73288724811567441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25" t="s">
        <v>4</v>
      </c>
      <c r="D21" s="125"/>
      <c r="E21" s="125" t="s">
        <v>5</v>
      </c>
      <c r="F21" s="125" t="s">
        <v>4</v>
      </c>
      <c r="G21" s="125"/>
      <c r="H21" s="125" t="s">
        <v>5</v>
      </c>
      <c r="I21" s="41" t="s">
        <v>4</v>
      </c>
      <c r="J21" s="48"/>
      <c r="K21" s="49" t="s">
        <v>5</v>
      </c>
    </row>
    <row r="22" spans="2:11" x14ac:dyDescent="0.25">
      <c r="B22" s="50" t="s">
        <v>15</v>
      </c>
      <c r="C22" s="129">
        <v>0</v>
      </c>
      <c r="D22" s="148"/>
      <c r="E22" s="164">
        <f>IFERROR(C22/C$30,0)</f>
        <v>0</v>
      </c>
      <c r="F22" s="129">
        <v>0</v>
      </c>
      <c r="G22" s="148"/>
      <c r="H22" s="164">
        <f>IFERROR(F22/F$30,0)</f>
        <v>0</v>
      </c>
      <c r="I22" s="44">
        <f t="shared" ref="I22:I27" si="7">SUM(C22,F22)</f>
        <v>0</v>
      </c>
      <c r="J22" s="51"/>
      <c r="K22" s="47">
        <f>IFERROR(I22/I$30,0)</f>
        <v>0</v>
      </c>
    </row>
    <row r="23" spans="2:11" x14ac:dyDescent="0.25">
      <c r="B23" s="50" t="s">
        <v>16</v>
      </c>
      <c r="C23" s="129">
        <v>0</v>
      </c>
      <c r="D23" s="148"/>
      <c r="E23" s="164">
        <f t="shared" ref="E23:E27" si="8">IFERROR(C23/C$30,0)</f>
        <v>0</v>
      </c>
      <c r="F23" s="129">
        <v>0</v>
      </c>
      <c r="G23" s="148"/>
      <c r="H23" s="164">
        <f t="shared" ref="H23:H27" si="9">IFERROR(F23/F$30,0)</f>
        <v>0</v>
      </c>
      <c r="I23" s="44">
        <f t="shared" si="7"/>
        <v>0</v>
      </c>
      <c r="J23" s="51"/>
      <c r="K23" s="47">
        <f t="shared" ref="K23:K27" si="10">IFERROR(I23/I$30,0)</f>
        <v>0</v>
      </c>
    </row>
    <row r="24" spans="2:11" x14ac:dyDescent="0.25">
      <c r="B24" s="50" t="s">
        <v>17</v>
      </c>
      <c r="C24" s="129">
        <v>0</v>
      </c>
      <c r="D24" s="148"/>
      <c r="E24" s="164">
        <f t="shared" si="8"/>
        <v>0</v>
      </c>
      <c r="F24" s="129">
        <v>3.9351851851851901E-4</v>
      </c>
      <c r="G24" s="148"/>
      <c r="H24" s="164">
        <f t="shared" si="9"/>
        <v>2.614982310413785E-3</v>
      </c>
      <c r="I24" s="44">
        <f t="shared" si="7"/>
        <v>3.9351851851851901E-4</v>
      </c>
      <c r="J24" s="51"/>
      <c r="K24" s="47">
        <f t="shared" si="10"/>
        <v>2.614982310413785E-3</v>
      </c>
    </row>
    <row r="25" spans="2:11" x14ac:dyDescent="0.25">
      <c r="B25" s="50" t="s">
        <v>18</v>
      </c>
      <c r="C25" s="129">
        <v>0</v>
      </c>
      <c r="D25" s="148"/>
      <c r="E25" s="164">
        <f t="shared" si="8"/>
        <v>0</v>
      </c>
      <c r="F25" s="129">
        <v>5.9375000000000001E-3</v>
      </c>
      <c r="G25" s="148"/>
      <c r="H25" s="164">
        <f t="shared" si="9"/>
        <v>3.9455468389478533E-2</v>
      </c>
      <c r="I25" s="44">
        <f t="shared" si="7"/>
        <v>5.9375000000000001E-3</v>
      </c>
      <c r="J25" s="51"/>
      <c r="K25" s="47">
        <f t="shared" si="10"/>
        <v>3.9455468389478533E-2</v>
      </c>
    </row>
    <row r="26" spans="2:11" x14ac:dyDescent="0.25">
      <c r="B26" s="50" t="s">
        <v>19</v>
      </c>
      <c r="C26" s="129">
        <v>0</v>
      </c>
      <c r="D26" s="148"/>
      <c r="E26" s="164">
        <f t="shared" si="8"/>
        <v>0</v>
      </c>
      <c r="F26" s="129">
        <v>3.26967592592593E-2</v>
      </c>
      <c r="G26" s="148"/>
      <c r="H26" s="164">
        <f t="shared" si="9"/>
        <v>0.21727426549761597</v>
      </c>
      <c r="I26" s="44">
        <f t="shared" si="7"/>
        <v>3.26967592592593E-2</v>
      </c>
      <c r="J26" s="51"/>
      <c r="K26" s="47">
        <f t="shared" si="10"/>
        <v>0.21727426549761597</v>
      </c>
    </row>
    <row r="27" spans="2:11" ht="15.75" thickBot="1" x14ac:dyDescent="0.3">
      <c r="B27" s="55" t="s">
        <v>20</v>
      </c>
      <c r="C27" s="133">
        <v>0</v>
      </c>
      <c r="D27" s="149"/>
      <c r="E27" s="164">
        <f t="shared" si="8"/>
        <v>0</v>
      </c>
      <c r="F27" s="133">
        <v>1.16898148148148E-3</v>
      </c>
      <c r="G27" s="149"/>
      <c r="H27" s="164">
        <f t="shared" si="9"/>
        <v>7.7680356868174011E-3</v>
      </c>
      <c r="I27" s="44">
        <f t="shared" si="7"/>
        <v>1.16898148148148E-3</v>
      </c>
      <c r="J27" s="56"/>
      <c r="K27" s="47">
        <f t="shared" si="10"/>
        <v>7.7680356868174011E-3</v>
      </c>
    </row>
    <row r="28" spans="2:11" ht="16.5" thickTop="1" thickBot="1" x14ac:dyDescent="0.3">
      <c r="B28" s="60" t="s">
        <v>3</v>
      </c>
      <c r="C28" s="128">
        <f>SUM(C22:C27)</f>
        <v>0</v>
      </c>
      <c r="D28" s="147"/>
      <c r="E28" s="163">
        <f>IFERROR(SUM(E22:E27),0)</f>
        <v>0</v>
      </c>
      <c r="F28" s="128">
        <f>SUM(F22:F27)</f>
        <v>4.01967592592593E-2</v>
      </c>
      <c r="G28" s="147"/>
      <c r="H28" s="163">
        <f>IFERROR(SUM(H22:H27),0)</f>
        <v>0.26711275188432571</v>
      </c>
      <c r="I28" s="61">
        <f>SUM(I22:I27)</f>
        <v>4.01967592592593E-2</v>
      </c>
      <c r="J28" s="62"/>
      <c r="K28" s="63">
        <f>IFERROR(SUM(K22:K27),0)</f>
        <v>0.26711275188432571</v>
      </c>
    </row>
    <row r="29" spans="2:11" ht="16.5" thickTop="1" thickBot="1" x14ac:dyDescent="0.3">
      <c r="B29" s="59"/>
      <c r="C29" s="151"/>
      <c r="D29" s="150"/>
      <c r="E29" s="165"/>
      <c r="F29" s="151"/>
      <c r="G29" s="150"/>
      <c r="H29" s="165"/>
      <c r="I29" s="150"/>
      <c r="J29" s="150"/>
      <c r="K29" s="160"/>
    </row>
    <row r="30" spans="2:11" ht="16.5" thickTop="1" thickBot="1" x14ac:dyDescent="0.3">
      <c r="B30" s="60" t="s">
        <v>6</v>
      </c>
      <c r="C30" s="128">
        <f>SUM(C19,C28)</f>
        <v>0</v>
      </c>
      <c r="D30" s="147"/>
      <c r="E30" s="163">
        <f>IFERROR(SUM(E19,E28),0)</f>
        <v>0</v>
      </c>
      <c r="F30" s="128">
        <f>SUM(F19,F28)</f>
        <v>0.15048611111111115</v>
      </c>
      <c r="G30" s="147"/>
      <c r="H30" s="163">
        <f>IFERROR(SUM(H19,H28),0)</f>
        <v>1</v>
      </c>
      <c r="I30" s="61">
        <f>SUM(I19,I28)</f>
        <v>0.15048611111111115</v>
      </c>
      <c r="J30" s="64"/>
      <c r="K30" s="66">
        <f>IFERROR(SUM(K19,K28),0)</f>
        <v>1</v>
      </c>
    </row>
    <row r="31" spans="2:11" ht="66" customHeight="1" thickTop="1" thickBot="1" x14ac:dyDescent="0.3">
      <c r="B31" s="190" t="s">
        <v>206</v>
      </c>
      <c r="C31" s="191"/>
      <c r="D31" s="191"/>
      <c r="E31" s="191"/>
      <c r="F31" s="191"/>
      <c r="G31" s="191"/>
      <c r="H31" s="191"/>
      <c r="I31" s="191"/>
      <c r="J31" s="191"/>
      <c r="K31" s="192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4"/>
  <dimension ref="B2:K31"/>
  <sheetViews>
    <sheetView showGridLines="0" showZeros="0" view="pageBreakPreview" zoomScaleNormal="80" zoomScaleSheetLayoutView="100" zoomScalePageLayoutView="90" workbookViewId="0">
      <selection activeCell="C23" sqref="C23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 x14ac:dyDescent="0.3"/>
    <row r="3" spans="2:11" x14ac:dyDescent="0.25">
      <c r="B3" s="193" t="s">
        <v>148</v>
      </c>
      <c r="C3" s="194"/>
      <c r="D3" s="194"/>
      <c r="E3" s="194"/>
      <c r="F3" s="194"/>
      <c r="G3" s="194"/>
      <c r="H3" s="194"/>
      <c r="I3" s="194"/>
      <c r="J3" s="194"/>
      <c r="K3" s="195"/>
    </row>
    <row r="4" spans="2:11" x14ac:dyDescent="0.25">
      <c r="B4" s="196" t="s">
        <v>201</v>
      </c>
      <c r="C4" s="197"/>
      <c r="D4" s="197"/>
      <c r="E4" s="197"/>
      <c r="F4" s="197"/>
      <c r="G4" s="197"/>
      <c r="H4" s="197"/>
      <c r="I4" s="197"/>
      <c r="J4" s="197"/>
      <c r="K4" s="198"/>
    </row>
    <row r="5" spans="2:11" x14ac:dyDescent="0.25">
      <c r="B5" s="52"/>
      <c r="C5" s="197" t="s">
        <v>116</v>
      </c>
      <c r="D5" s="202"/>
      <c r="E5" s="202"/>
      <c r="F5" s="197" t="s">
        <v>117</v>
      </c>
      <c r="G5" s="197"/>
      <c r="H5" s="198"/>
      <c r="I5" s="197" t="s">
        <v>3</v>
      </c>
      <c r="J5" s="197"/>
      <c r="K5" s="198"/>
    </row>
    <row r="6" spans="2:11" x14ac:dyDescent="0.25">
      <c r="B6" s="140" t="s">
        <v>10</v>
      </c>
      <c r="C6" s="125" t="s">
        <v>4</v>
      </c>
      <c r="D6" s="125" t="s">
        <v>5</v>
      </c>
      <c r="E6" s="125" t="s">
        <v>5</v>
      </c>
      <c r="F6" s="125" t="s">
        <v>4</v>
      </c>
      <c r="G6" s="125" t="s">
        <v>5</v>
      </c>
      <c r="H6" s="125" t="s">
        <v>5</v>
      </c>
      <c r="I6" s="41" t="s">
        <v>4</v>
      </c>
      <c r="J6" s="41" t="s">
        <v>5</v>
      </c>
      <c r="K6" s="42" t="s">
        <v>5</v>
      </c>
    </row>
    <row r="7" spans="2:11" x14ac:dyDescent="0.25">
      <c r="B7" s="43" t="s">
        <v>37</v>
      </c>
      <c r="C7" s="127">
        <v>0</v>
      </c>
      <c r="D7" s="162">
        <f t="shared" ref="D7:D18" si="0">IFERROR(C7/C$19,0)</f>
        <v>0</v>
      </c>
      <c r="E7" s="162">
        <f t="shared" ref="E7:E18" si="1">IFERROR(C7/C$30,0)</f>
        <v>0</v>
      </c>
      <c r="F7" s="127">
        <v>0</v>
      </c>
      <c r="G7" s="162">
        <f t="shared" ref="G7:G18" si="2">IFERROR(F7/F$19,0)</f>
        <v>0</v>
      </c>
      <c r="H7" s="162">
        <f t="shared" ref="H7:H18" si="3">IFERROR(F7/F$30,0)</f>
        <v>0</v>
      </c>
      <c r="I7" s="44">
        <f>SUM(C7,F7)</f>
        <v>0</v>
      </c>
      <c r="J7" s="45">
        <f t="shared" ref="J7:J18" si="4">IFERROR(I7/I$19,0)</f>
        <v>0</v>
      </c>
      <c r="K7" s="47">
        <f t="shared" ref="K7:K18" si="5">IFERROR(I7/I$30,0)</f>
        <v>0</v>
      </c>
    </row>
    <row r="8" spans="2:11" x14ac:dyDescent="0.25">
      <c r="B8" s="142" t="s">
        <v>100</v>
      </c>
      <c r="C8" s="127">
        <v>0</v>
      </c>
      <c r="D8" s="162">
        <f t="shared" si="0"/>
        <v>0</v>
      </c>
      <c r="E8" s="162">
        <f t="shared" si="1"/>
        <v>0</v>
      </c>
      <c r="F8" s="127">
        <v>0</v>
      </c>
      <c r="G8" s="162">
        <f t="shared" si="2"/>
        <v>0</v>
      </c>
      <c r="H8" s="162">
        <f t="shared" si="3"/>
        <v>0</v>
      </c>
      <c r="I8" s="44">
        <f t="shared" ref="I8:I18" si="6">SUM(C8,F8)</f>
        <v>0</v>
      </c>
      <c r="J8" s="45">
        <f t="shared" si="4"/>
        <v>0</v>
      </c>
      <c r="K8" s="47">
        <f t="shared" si="5"/>
        <v>0</v>
      </c>
    </row>
    <row r="9" spans="2:11" x14ac:dyDescent="0.25">
      <c r="B9" s="43" t="s">
        <v>51</v>
      </c>
      <c r="C9" s="127">
        <v>0</v>
      </c>
      <c r="D9" s="162">
        <f t="shared" si="0"/>
        <v>0</v>
      </c>
      <c r="E9" s="162">
        <f t="shared" si="1"/>
        <v>0</v>
      </c>
      <c r="F9" s="127">
        <v>0</v>
      </c>
      <c r="G9" s="162">
        <f t="shared" si="2"/>
        <v>0</v>
      </c>
      <c r="H9" s="162">
        <f t="shared" si="3"/>
        <v>0</v>
      </c>
      <c r="I9" s="44">
        <f t="shared" si="6"/>
        <v>0</v>
      </c>
      <c r="J9" s="45">
        <f t="shared" si="4"/>
        <v>0</v>
      </c>
      <c r="K9" s="47">
        <f t="shared" si="5"/>
        <v>0</v>
      </c>
    </row>
    <row r="10" spans="2:11" x14ac:dyDescent="0.25">
      <c r="B10" s="43" t="s">
        <v>11</v>
      </c>
      <c r="C10" s="127">
        <v>0</v>
      </c>
      <c r="D10" s="162">
        <f t="shared" si="0"/>
        <v>0</v>
      </c>
      <c r="E10" s="162">
        <f t="shared" si="1"/>
        <v>0</v>
      </c>
      <c r="F10" s="127">
        <v>0</v>
      </c>
      <c r="G10" s="162">
        <f t="shared" si="2"/>
        <v>0</v>
      </c>
      <c r="H10" s="162">
        <f t="shared" si="3"/>
        <v>0</v>
      </c>
      <c r="I10" s="44">
        <f t="shared" si="6"/>
        <v>0</v>
      </c>
      <c r="J10" s="45">
        <f t="shared" si="4"/>
        <v>0</v>
      </c>
      <c r="K10" s="47">
        <f t="shared" si="5"/>
        <v>0</v>
      </c>
    </row>
    <row r="11" spans="2:11" x14ac:dyDescent="0.25">
      <c r="B11" s="43" t="s">
        <v>12</v>
      </c>
      <c r="C11" s="127">
        <v>0</v>
      </c>
      <c r="D11" s="162">
        <f t="shared" si="0"/>
        <v>0</v>
      </c>
      <c r="E11" s="162">
        <f t="shared" si="1"/>
        <v>0</v>
      </c>
      <c r="F11" s="127">
        <v>0</v>
      </c>
      <c r="G11" s="162">
        <f t="shared" si="2"/>
        <v>0</v>
      </c>
      <c r="H11" s="162">
        <f t="shared" si="3"/>
        <v>0</v>
      </c>
      <c r="I11" s="44">
        <f t="shared" si="6"/>
        <v>0</v>
      </c>
      <c r="J11" s="45">
        <f t="shared" si="4"/>
        <v>0</v>
      </c>
      <c r="K11" s="47">
        <f t="shared" si="5"/>
        <v>0</v>
      </c>
    </row>
    <row r="12" spans="2:11" x14ac:dyDescent="0.25">
      <c r="B12" s="43" t="s">
        <v>162</v>
      </c>
      <c r="C12" s="127">
        <v>0</v>
      </c>
      <c r="D12" s="162">
        <f t="shared" si="0"/>
        <v>0</v>
      </c>
      <c r="E12" s="162">
        <f t="shared" si="1"/>
        <v>0</v>
      </c>
      <c r="F12" s="127">
        <v>0</v>
      </c>
      <c r="G12" s="162">
        <f t="shared" si="2"/>
        <v>0</v>
      </c>
      <c r="H12" s="162">
        <f t="shared" si="3"/>
        <v>0</v>
      </c>
      <c r="I12" s="44">
        <f t="shared" si="6"/>
        <v>0</v>
      </c>
      <c r="J12" s="45">
        <f t="shared" si="4"/>
        <v>0</v>
      </c>
      <c r="K12" s="47">
        <f t="shared" si="5"/>
        <v>0</v>
      </c>
    </row>
    <row r="13" spans="2:11" x14ac:dyDescent="0.25">
      <c r="B13" s="43" t="s">
        <v>106</v>
      </c>
      <c r="C13" s="127">
        <v>0</v>
      </c>
      <c r="D13" s="162">
        <f t="shared" si="0"/>
        <v>0</v>
      </c>
      <c r="E13" s="162">
        <f t="shared" si="1"/>
        <v>0</v>
      </c>
      <c r="F13" s="127">
        <v>0</v>
      </c>
      <c r="G13" s="162">
        <f t="shared" si="2"/>
        <v>0</v>
      </c>
      <c r="H13" s="162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 x14ac:dyDescent="0.25">
      <c r="B14" s="43" t="s">
        <v>107</v>
      </c>
      <c r="C14" s="127">
        <v>0</v>
      </c>
      <c r="D14" s="162">
        <f t="shared" si="0"/>
        <v>0</v>
      </c>
      <c r="E14" s="162">
        <f t="shared" si="1"/>
        <v>0</v>
      </c>
      <c r="F14" s="127">
        <v>0</v>
      </c>
      <c r="G14" s="162">
        <f t="shared" si="2"/>
        <v>0</v>
      </c>
      <c r="H14" s="162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 x14ac:dyDescent="0.25">
      <c r="B15" s="43" t="s">
        <v>198</v>
      </c>
      <c r="C15" s="127">
        <v>0</v>
      </c>
      <c r="D15" s="162">
        <f t="shared" si="0"/>
        <v>0</v>
      </c>
      <c r="E15" s="162">
        <f t="shared" si="1"/>
        <v>0</v>
      </c>
      <c r="F15" s="127">
        <v>0</v>
      </c>
      <c r="G15" s="162">
        <f t="shared" si="2"/>
        <v>0</v>
      </c>
      <c r="H15" s="162">
        <f t="shared" si="3"/>
        <v>0</v>
      </c>
      <c r="I15" s="44">
        <f t="shared" si="6"/>
        <v>0</v>
      </c>
      <c r="J15" s="45">
        <f t="shared" si="4"/>
        <v>0</v>
      </c>
      <c r="K15" s="47">
        <f t="shared" si="5"/>
        <v>0</v>
      </c>
    </row>
    <row r="16" spans="2:11" x14ac:dyDescent="0.25">
      <c r="B16" s="43" t="s">
        <v>184</v>
      </c>
      <c r="C16" s="127">
        <v>0</v>
      </c>
      <c r="D16" s="162">
        <f t="shared" si="0"/>
        <v>0</v>
      </c>
      <c r="E16" s="162">
        <f t="shared" si="1"/>
        <v>0</v>
      </c>
      <c r="F16" s="127">
        <v>0</v>
      </c>
      <c r="G16" s="162">
        <f t="shared" si="2"/>
        <v>0</v>
      </c>
      <c r="H16" s="162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 x14ac:dyDescent="0.25">
      <c r="B17" s="43" t="s">
        <v>163</v>
      </c>
      <c r="C17" s="127">
        <v>0</v>
      </c>
      <c r="D17" s="162">
        <f t="shared" si="0"/>
        <v>0</v>
      </c>
      <c r="E17" s="162">
        <f t="shared" si="1"/>
        <v>0</v>
      </c>
      <c r="F17" s="127">
        <v>0</v>
      </c>
      <c r="G17" s="162">
        <f t="shared" si="2"/>
        <v>0</v>
      </c>
      <c r="H17" s="162">
        <f t="shared" si="3"/>
        <v>0</v>
      </c>
      <c r="I17" s="44">
        <f t="shared" si="6"/>
        <v>0</v>
      </c>
      <c r="J17" s="45">
        <f t="shared" si="4"/>
        <v>0</v>
      </c>
      <c r="K17" s="47">
        <f t="shared" si="5"/>
        <v>0</v>
      </c>
    </row>
    <row r="18" spans="2:11" ht="15.75" thickBot="1" x14ac:dyDescent="0.3">
      <c r="B18" s="43" t="s">
        <v>13</v>
      </c>
      <c r="C18" s="127">
        <v>0</v>
      </c>
      <c r="D18" s="162">
        <f t="shared" si="0"/>
        <v>0</v>
      </c>
      <c r="E18" s="162">
        <f t="shared" si="1"/>
        <v>0</v>
      </c>
      <c r="F18" s="127">
        <v>0</v>
      </c>
      <c r="G18" s="162">
        <f t="shared" si="2"/>
        <v>0</v>
      </c>
      <c r="H18" s="162">
        <f t="shared" si="3"/>
        <v>0</v>
      </c>
      <c r="I18" s="44">
        <f t="shared" si="6"/>
        <v>0</v>
      </c>
      <c r="J18" s="45">
        <f t="shared" si="4"/>
        <v>0</v>
      </c>
      <c r="K18" s="47">
        <f t="shared" si="5"/>
        <v>0</v>
      </c>
    </row>
    <row r="19" spans="2:11" ht="16.5" thickTop="1" thickBot="1" x14ac:dyDescent="0.3">
      <c r="B19" s="60" t="s">
        <v>3</v>
      </c>
      <c r="C19" s="128">
        <f>SUM(C7:C18)</f>
        <v>0</v>
      </c>
      <c r="D19" s="163">
        <f>IFERROR(SUM(D7:D18),0)</f>
        <v>0</v>
      </c>
      <c r="E19" s="163">
        <f>IFERROR(SUM(E7:E18),0)</f>
        <v>0</v>
      </c>
      <c r="F19" s="128">
        <f>SUM(F7:F18)</f>
        <v>0</v>
      </c>
      <c r="G19" s="163">
        <f>IFERROR(SUM(G7:G18),0)</f>
        <v>0</v>
      </c>
      <c r="H19" s="163">
        <f>IFERROR(SUM(H7:H18),0)</f>
        <v>0</v>
      </c>
      <c r="I19" s="61">
        <f>SUM(I7:I18)</f>
        <v>0</v>
      </c>
      <c r="J19" s="62">
        <f>IFERROR(SUM(J7:J18),0)</f>
        <v>0</v>
      </c>
      <c r="K19" s="63">
        <f>IFERROR(SUM(K7:K18),0)</f>
        <v>0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25" t="s">
        <v>4</v>
      </c>
      <c r="D21" s="125"/>
      <c r="E21" s="166" t="s">
        <v>5</v>
      </c>
      <c r="F21" s="125" t="s">
        <v>4</v>
      </c>
      <c r="G21" s="125"/>
      <c r="H21" s="166" t="s">
        <v>5</v>
      </c>
      <c r="I21" s="41" t="s">
        <v>4</v>
      </c>
      <c r="J21" s="48"/>
      <c r="K21" s="49" t="s">
        <v>5</v>
      </c>
    </row>
    <row r="22" spans="2:11" x14ac:dyDescent="0.25">
      <c r="B22" s="50" t="s">
        <v>15</v>
      </c>
      <c r="C22" s="129">
        <v>0</v>
      </c>
      <c r="D22" s="148"/>
      <c r="E22" s="164">
        <f>IFERROR(C22/C$30,0)</f>
        <v>0</v>
      </c>
      <c r="F22" s="129">
        <v>0</v>
      </c>
      <c r="G22" s="148"/>
      <c r="H22" s="164">
        <f>IFERROR(F22/F$30,0)</f>
        <v>0</v>
      </c>
      <c r="I22" s="44">
        <f t="shared" ref="I22:I27" si="7">SUM(C22,F22)</f>
        <v>0</v>
      </c>
      <c r="J22" s="51"/>
      <c r="K22" s="47">
        <f>IFERROR(I22/I$30,0)</f>
        <v>0</v>
      </c>
    </row>
    <row r="23" spans="2:11" x14ac:dyDescent="0.25">
      <c r="B23" s="50" t="s">
        <v>16</v>
      </c>
      <c r="C23" s="129">
        <v>0</v>
      </c>
      <c r="D23" s="148"/>
      <c r="E23" s="164">
        <f t="shared" ref="E23:E27" si="8">IFERROR(C23/C$30,0)</f>
        <v>0</v>
      </c>
      <c r="F23" s="129">
        <v>0</v>
      </c>
      <c r="G23" s="148"/>
      <c r="H23" s="164">
        <f t="shared" ref="H23:H27" si="9">IFERROR(F23/F$30,0)</f>
        <v>0</v>
      </c>
      <c r="I23" s="44">
        <f t="shared" si="7"/>
        <v>0</v>
      </c>
      <c r="J23" s="51"/>
      <c r="K23" s="47">
        <f t="shared" ref="K23:K27" si="10">IFERROR(I23/I$30,0)</f>
        <v>0</v>
      </c>
    </row>
    <row r="24" spans="2:11" x14ac:dyDescent="0.25">
      <c r="B24" s="50" t="s">
        <v>17</v>
      </c>
      <c r="C24" s="129">
        <v>0</v>
      </c>
      <c r="D24" s="148"/>
      <c r="E24" s="164">
        <f t="shared" si="8"/>
        <v>0</v>
      </c>
      <c r="F24" s="129">
        <v>0</v>
      </c>
      <c r="G24" s="148"/>
      <c r="H24" s="164">
        <f t="shared" si="9"/>
        <v>0</v>
      </c>
      <c r="I24" s="44">
        <f t="shared" si="7"/>
        <v>0</v>
      </c>
      <c r="J24" s="51"/>
      <c r="K24" s="47">
        <f t="shared" si="10"/>
        <v>0</v>
      </c>
    </row>
    <row r="25" spans="2:11" x14ac:dyDescent="0.25">
      <c r="B25" s="50" t="s">
        <v>18</v>
      </c>
      <c r="C25" s="129">
        <v>0</v>
      </c>
      <c r="D25" s="148"/>
      <c r="E25" s="164">
        <f t="shared" si="8"/>
        <v>0</v>
      </c>
      <c r="F25" s="129">
        <v>0</v>
      </c>
      <c r="G25" s="148"/>
      <c r="H25" s="164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 x14ac:dyDescent="0.25">
      <c r="B26" s="50" t="s">
        <v>19</v>
      </c>
      <c r="C26" s="129">
        <v>0</v>
      </c>
      <c r="D26" s="148"/>
      <c r="E26" s="164">
        <f t="shared" si="8"/>
        <v>0</v>
      </c>
      <c r="F26" s="129">
        <v>0</v>
      </c>
      <c r="G26" s="148"/>
      <c r="H26" s="164">
        <f t="shared" si="9"/>
        <v>0</v>
      </c>
      <c r="I26" s="44">
        <f t="shared" si="7"/>
        <v>0</v>
      </c>
      <c r="J26" s="51"/>
      <c r="K26" s="47">
        <f t="shared" si="10"/>
        <v>0</v>
      </c>
    </row>
    <row r="27" spans="2:11" ht="15.75" thickBot="1" x14ac:dyDescent="0.3">
      <c r="B27" s="55" t="s">
        <v>20</v>
      </c>
      <c r="C27" s="133">
        <v>0</v>
      </c>
      <c r="D27" s="149"/>
      <c r="E27" s="164">
        <f t="shared" si="8"/>
        <v>0</v>
      </c>
      <c r="F27" s="133">
        <v>0</v>
      </c>
      <c r="G27" s="149"/>
      <c r="H27" s="164">
        <f t="shared" si="9"/>
        <v>0</v>
      </c>
      <c r="I27" s="44">
        <f t="shared" si="7"/>
        <v>0</v>
      </c>
      <c r="J27" s="56"/>
      <c r="K27" s="47">
        <f t="shared" si="10"/>
        <v>0</v>
      </c>
    </row>
    <row r="28" spans="2:11" ht="16.5" thickTop="1" thickBot="1" x14ac:dyDescent="0.3">
      <c r="B28" s="60" t="s">
        <v>3</v>
      </c>
      <c r="C28" s="128">
        <f>SUM(C22:C27)</f>
        <v>0</v>
      </c>
      <c r="D28" s="147"/>
      <c r="E28" s="163">
        <f>IFERROR(SUM(E22:E27),0)</f>
        <v>0</v>
      </c>
      <c r="F28" s="128">
        <f>SUM(F22:F27)</f>
        <v>0</v>
      </c>
      <c r="G28" s="147"/>
      <c r="H28" s="163">
        <f>IFERROR(SUM(H22:H27),0)</f>
        <v>0</v>
      </c>
      <c r="I28" s="61">
        <f>SUM(I22:I27)</f>
        <v>0</v>
      </c>
      <c r="J28" s="62"/>
      <c r="K28" s="63">
        <f>IFERROR(SUM(K22:K27),0)</f>
        <v>0</v>
      </c>
    </row>
    <row r="29" spans="2:11" ht="16.5" thickTop="1" thickBot="1" x14ac:dyDescent="0.3">
      <c r="B29" s="59"/>
      <c r="C29" s="151"/>
      <c r="D29" s="150"/>
      <c r="E29" s="165"/>
      <c r="F29" s="151"/>
      <c r="G29" s="150"/>
      <c r="H29" s="165"/>
      <c r="I29" s="150"/>
      <c r="J29" s="150"/>
      <c r="K29" s="160"/>
    </row>
    <row r="30" spans="2:11" ht="16.5" thickTop="1" thickBot="1" x14ac:dyDescent="0.3">
      <c r="B30" s="60" t="s">
        <v>6</v>
      </c>
      <c r="C30" s="128">
        <f>SUM(C19,C28)</f>
        <v>0</v>
      </c>
      <c r="D30" s="147"/>
      <c r="E30" s="163">
        <f>IFERROR(SUM(E19,E28),0)</f>
        <v>0</v>
      </c>
      <c r="F30" s="128">
        <f>SUM(F19,F28)</f>
        <v>0</v>
      </c>
      <c r="G30" s="147"/>
      <c r="H30" s="163">
        <f>IFERROR(SUM(H19,H28),0)</f>
        <v>0</v>
      </c>
      <c r="I30" s="61">
        <f>SUM(I19,I28)</f>
        <v>0</v>
      </c>
      <c r="J30" s="64"/>
      <c r="K30" s="66">
        <f>IFERROR(SUM(K19,K28),0)</f>
        <v>0</v>
      </c>
    </row>
    <row r="31" spans="2:11" ht="66" customHeight="1" thickTop="1" thickBot="1" x14ac:dyDescent="0.3">
      <c r="B31" s="190" t="s">
        <v>46</v>
      </c>
      <c r="C31" s="191"/>
      <c r="D31" s="191"/>
      <c r="E31" s="191"/>
      <c r="F31" s="191"/>
      <c r="G31" s="191"/>
      <c r="H31" s="191"/>
      <c r="I31" s="191"/>
      <c r="J31" s="191"/>
      <c r="K31" s="192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5"/>
  <dimension ref="B2:K31"/>
  <sheetViews>
    <sheetView showGridLines="0" showZeros="0" view="pageBreakPreview" zoomScaleNormal="80" zoomScaleSheetLayoutView="100" zoomScalePageLayoutView="80" workbookViewId="0">
      <selection activeCell="C23" sqref="C23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 x14ac:dyDescent="0.3"/>
    <row r="3" spans="2:11" x14ac:dyDescent="0.25">
      <c r="B3" s="193" t="s">
        <v>149</v>
      </c>
      <c r="C3" s="194"/>
      <c r="D3" s="194"/>
      <c r="E3" s="194"/>
      <c r="F3" s="194"/>
      <c r="G3" s="194"/>
      <c r="H3" s="194"/>
      <c r="I3" s="194"/>
      <c r="J3" s="194"/>
      <c r="K3" s="195"/>
    </row>
    <row r="4" spans="2:11" x14ac:dyDescent="0.25">
      <c r="B4" s="196" t="s">
        <v>201</v>
      </c>
      <c r="C4" s="197"/>
      <c r="D4" s="197"/>
      <c r="E4" s="197"/>
      <c r="F4" s="197"/>
      <c r="G4" s="197"/>
      <c r="H4" s="197"/>
      <c r="I4" s="197"/>
      <c r="J4" s="197"/>
      <c r="K4" s="198"/>
    </row>
    <row r="5" spans="2:11" x14ac:dyDescent="0.25">
      <c r="B5" s="52"/>
      <c r="C5" s="197" t="s">
        <v>118</v>
      </c>
      <c r="D5" s="202"/>
      <c r="E5" s="202"/>
      <c r="F5" s="197" t="s">
        <v>22</v>
      </c>
      <c r="G5" s="197"/>
      <c r="H5" s="198"/>
      <c r="I5" s="197" t="s">
        <v>3</v>
      </c>
      <c r="J5" s="197"/>
      <c r="K5" s="198"/>
    </row>
    <row r="6" spans="2:11" x14ac:dyDescent="0.25">
      <c r="B6" s="140" t="s">
        <v>10</v>
      </c>
      <c r="C6" s="125" t="s">
        <v>4</v>
      </c>
      <c r="D6" s="125" t="s">
        <v>5</v>
      </c>
      <c r="E6" s="125" t="s">
        <v>5</v>
      </c>
      <c r="F6" s="125" t="s">
        <v>4</v>
      </c>
      <c r="G6" s="125" t="s">
        <v>5</v>
      </c>
      <c r="H6" s="125" t="s">
        <v>5</v>
      </c>
      <c r="I6" s="41" t="s">
        <v>4</v>
      </c>
      <c r="J6" s="41" t="s">
        <v>5</v>
      </c>
      <c r="K6" s="42" t="s">
        <v>5</v>
      </c>
    </row>
    <row r="7" spans="2:11" x14ac:dyDescent="0.25">
      <c r="B7" s="43" t="s">
        <v>37</v>
      </c>
      <c r="C7" s="127">
        <v>0</v>
      </c>
      <c r="D7" s="162">
        <f t="shared" ref="D7:D18" si="0">IFERROR(C7/C$19,0)</f>
        <v>0</v>
      </c>
      <c r="E7" s="162">
        <f t="shared" ref="E7:E18" si="1">IFERROR(C7/C$30,0)</f>
        <v>0</v>
      </c>
      <c r="F7" s="127">
        <v>0</v>
      </c>
      <c r="G7" s="162">
        <f t="shared" ref="G7:G18" si="2">IFERROR(F7/F$19,0)</f>
        <v>0</v>
      </c>
      <c r="H7" s="162">
        <f t="shared" ref="H7:H18" si="3">IFERROR(F7/F$30,0)</f>
        <v>0</v>
      </c>
      <c r="I7" s="44">
        <f>SUM(C7,F7)</f>
        <v>0</v>
      </c>
      <c r="J7" s="45">
        <f t="shared" ref="J7:J18" si="4">IFERROR(I7/I$19,0)</f>
        <v>0</v>
      </c>
      <c r="K7" s="47">
        <f t="shared" ref="K7:K18" si="5">IFERROR(I7/I$30,0)</f>
        <v>0</v>
      </c>
    </row>
    <row r="8" spans="2:11" x14ac:dyDescent="0.25">
      <c r="B8" s="142" t="s">
        <v>100</v>
      </c>
      <c r="C8" s="127">
        <v>0</v>
      </c>
      <c r="D8" s="162">
        <f t="shared" si="0"/>
        <v>0</v>
      </c>
      <c r="E8" s="162">
        <f t="shared" si="1"/>
        <v>0</v>
      </c>
      <c r="F8" s="127">
        <v>1.08912037037037E-2</v>
      </c>
      <c r="G8" s="162">
        <f t="shared" si="2"/>
        <v>0.38236489232019488</v>
      </c>
      <c r="H8" s="162">
        <f t="shared" si="3"/>
        <v>0.31747638326585681</v>
      </c>
      <c r="I8" s="44">
        <f t="shared" ref="I8:I18" si="6">SUM(C8,F8)</f>
        <v>1.08912037037037E-2</v>
      </c>
      <c r="J8" s="45">
        <f t="shared" si="4"/>
        <v>0.38236489232019488</v>
      </c>
      <c r="K8" s="47">
        <f t="shared" si="5"/>
        <v>0.25404967602591777</v>
      </c>
    </row>
    <row r="9" spans="2:11" x14ac:dyDescent="0.25">
      <c r="B9" s="43" t="s">
        <v>51</v>
      </c>
      <c r="C9" s="127">
        <v>0</v>
      </c>
      <c r="D9" s="162">
        <f t="shared" si="0"/>
        <v>0</v>
      </c>
      <c r="E9" s="162">
        <f t="shared" si="1"/>
        <v>0</v>
      </c>
      <c r="F9" s="127">
        <v>0</v>
      </c>
      <c r="G9" s="162">
        <f t="shared" si="2"/>
        <v>0</v>
      </c>
      <c r="H9" s="162">
        <f t="shared" si="3"/>
        <v>0</v>
      </c>
      <c r="I9" s="44">
        <f t="shared" si="6"/>
        <v>0</v>
      </c>
      <c r="J9" s="45">
        <f t="shared" si="4"/>
        <v>0</v>
      </c>
      <c r="K9" s="47">
        <f t="shared" si="5"/>
        <v>0</v>
      </c>
    </row>
    <row r="10" spans="2:11" x14ac:dyDescent="0.25">
      <c r="B10" s="43" t="s">
        <v>11</v>
      </c>
      <c r="C10" s="127">
        <v>0</v>
      </c>
      <c r="D10" s="162">
        <f t="shared" si="0"/>
        <v>0</v>
      </c>
      <c r="E10" s="162">
        <f t="shared" si="1"/>
        <v>0</v>
      </c>
      <c r="F10" s="127">
        <v>5.6597222222222196E-3</v>
      </c>
      <c r="G10" s="162">
        <f t="shared" si="2"/>
        <v>0.19869971556277924</v>
      </c>
      <c r="H10" s="162">
        <f t="shared" si="3"/>
        <v>0.16497975708502013</v>
      </c>
      <c r="I10" s="44">
        <f t="shared" si="6"/>
        <v>5.6597222222222196E-3</v>
      </c>
      <c r="J10" s="45">
        <f t="shared" si="4"/>
        <v>0.19869971556277924</v>
      </c>
      <c r="K10" s="47">
        <f t="shared" si="5"/>
        <v>0.13201943844492431</v>
      </c>
    </row>
    <row r="11" spans="2:11" x14ac:dyDescent="0.25">
      <c r="B11" s="43" t="s">
        <v>12</v>
      </c>
      <c r="C11" s="127">
        <v>0</v>
      </c>
      <c r="D11" s="162">
        <f t="shared" si="0"/>
        <v>0</v>
      </c>
      <c r="E11" s="162">
        <f t="shared" si="1"/>
        <v>0</v>
      </c>
      <c r="F11" s="127">
        <v>4.2013888888888899E-3</v>
      </c>
      <c r="G11" s="162">
        <f t="shared" si="2"/>
        <v>0.14750101584721662</v>
      </c>
      <c r="H11" s="162">
        <f t="shared" si="3"/>
        <v>0.12246963562753037</v>
      </c>
      <c r="I11" s="44">
        <f t="shared" si="6"/>
        <v>4.2013888888888899E-3</v>
      </c>
      <c r="J11" s="45">
        <f t="shared" si="4"/>
        <v>0.14750101584721662</v>
      </c>
      <c r="K11" s="47">
        <f t="shared" si="5"/>
        <v>9.8002159827213831E-2</v>
      </c>
    </row>
    <row r="12" spans="2:11" x14ac:dyDescent="0.25">
      <c r="B12" s="43" t="s">
        <v>162</v>
      </c>
      <c r="C12" s="127">
        <v>0</v>
      </c>
      <c r="D12" s="162">
        <f t="shared" si="0"/>
        <v>0</v>
      </c>
      <c r="E12" s="162">
        <f t="shared" si="1"/>
        <v>0</v>
      </c>
      <c r="F12" s="127">
        <v>0</v>
      </c>
      <c r="G12" s="162">
        <f t="shared" si="2"/>
        <v>0</v>
      </c>
      <c r="H12" s="162">
        <f t="shared" si="3"/>
        <v>0</v>
      </c>
      <c r="I12" s="44">
        <f t="shared" si="6"/>
        <v>0</v>
      </c>
      <c r="J12" s="45">
        <f t="shared" si="4"/>
        <v>0</v>
      </c>
      <c r="K12" s="47">
        <f t="shared" si="5"/>
        <v>0</v>
      </c>
    </row>
    <row r="13" spans="2:11" x14ac:dyDescent="0.25">
      <c r="B13" s="43" t="s">
        <v>106</v>
      </c>
      <c r="C13" s="127">
        <v>0</v>
      </c>
      <c r="D13" s="162">
        <f t="shared" si="0"/>
        <v>0</v>
      </c>
      <c r="E13" s="162">
        <f t="shared" si="1"/>
        <v>0</v>
      </c>
      <c r="F13" s="127">
        <v>0</v>
      </c>
      <c r="G13" s="162">
        <f t="shared" si="2"/>
        <v>0</v>
      </c>
      <c r="H13" s="162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 x14ac:dyDescent="0.25">
      <c r="B14" s="43" t="s">
        <v>107</v>
      </c>
      <c r="C14" s="127">
        <v>0</v>
      </c>
      <c r="D14" s="162">
        <f t="shared" si="0"/>
        <v>0</v>
      </c>
      <c r="E14" s="162">
        <f t="shared" si="1"/>
        <v>0</v>
      </c>
      <c r="F14" s="127">
        <v>0</v>
      </c>
      <c r="G14" s="162">
        <f t="shared" si="2"/>
        <v>0</v>
      </c>
      <c r="H14" s="162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 x14ac:dyDescent="0.25">
      <c r="B15" s="43" t="s">
        <v>198</v>
      </c>
      <c r="C15" s="127">
        <v>0</v>
      </c>
      <c r="D15" s="162">
        <f t="shared" si="0"/>
        <v>0</v>
      </c>
      <c r="E15" s="162">
        <f t="shared" si="1"/>
        <v>0</v>
      </c>
      <c r="F15" s="127">
        <v>3.1134259259259301E-3</v>
      </c>
      <c r="G15" s="162">
        <f t="shared" si="2"/>
        <v>0.10930516050386035</v>
      </c>
      <c r="H15" s="162">
        <f t="shared" si="3"/>
        <v>9.0755735492577705E-2</v>
      </c>
      <c r="I15" s="44">
        <f t="shared" si="6"/>
        <v>3.1134259259259301E-3</v>
      </c>
      <c r="J15" s="45">
        <f t="shared" si="4"/>
        <v>0.10930516050386035</v>
      </c>
      <c r="K15" s="47">
        <f t="shared" si="5"/>
        <v>7.2624190064794897E-2</v>
      </c>
    </row>
    <row r="16" spans="2:11" x14ac:dyDescent="0.25">
      <c r="B16" s="43" t="s">
        <v>184</v>
      </c>
      <c r="C16" s="127">
        <v>0</v>
      </c>
      <c r="D16" s="162">
        <f t="shared" si="0"/>
        <v>0</v>
      </c>
      <c r="E16" s="162">
        <f t="shared" si="1"/>
        <v>0</v>
      </c>
      <c r="F16" s="127">
        <v>0</v>
      </c>
      <c r="G16" s="162">
        <f t="shared" si="2"/>
        <v>0</v>
      </c>
      <c r="H16" s="162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 x14ac:dyDescent="0.25">
      <c r="B17" s="43" t="s">
        <v>163</v>
      </c>
      <c r="C17" s="127">
        <v>0</v>
      </c>
      <c r="D17" s="162">
        <f t="shared" si="0"/>
        <v>0</v>
      </c>
      <c r="E17" s="162">
        <f t="shared" si="1"/>
        <v>0</v>
      </c>
      <c r="F17" s="127">
        <v>0</v>
      </c>
      <c r="G17" s="162">
        <f t="shared" si="2"/>
        <v>0</v>
      </c>
      <c r="H17" s="162">
        <f t="shared" si="3"/>
        <v>0</v>
      </c>
      <c r="I17" s="44">
        <f t="shared" si="6"/>
        <v>0</v>
      </c>
      <c r="J17" s="45">
        <f t="shared" si="4"/>
        <v>0</v>
      </c>
      <c r="K17" s="47">
        <f t="shared" si="5"/>
        <v>0</v>
      </c>
    </row>
    <row r="18" spans="2:11" ht="15.75" thickBot="1" x14ac:dyDescent="0.3">
      <c r="B18" s="43" t="s">
        <v>13</v>
      </c>
      <c r="C18" s="127">
        <v>0</v>
      </c>
      <c r="D18" s="162">
        <f t="shared" si="0"/>
        <v>0</v>
      </c>
      <c r="E18" s="162">
        <f t="shared" si="1"/>
        <v>0</v>
      </c>
      <c r="F18" s="127">
        <v>4.6180555555555601E-3</v>
      </c>
      <c r="G18" s="162">
        <f t="shared" si="2"/>
        <v>0.16212921576594894</v>
      </c>
      <c r="H18" s="162">
        <f t="shared" si="3"/>
        <v>0.13461538461538472</v>
      </c>
      <c r="I18" s="44">
        <f t="shared" si="6"/>
        <v>4.6180555555555601E-3</v>
      </c>
      <c r="J18" s="45">
        <f t="shared" si="4"/>
        <v>0.16212921576594894</v>
      </c>
      <c r="K18" s="47">
        <f t="shared" si="5"/>
        <v>0.10772138228941694</v>
      </c>
    </row>
    <row r="19" spans="2:11" ht="16.5" thickTop="1" thickBot="1" x14ac:dyDescent="0.3">
      <c r="B19" s="60" t="s">
        <v>3</v>
      </c>
      <c r="C19" s="128">
        <f>SUM(C7:C18)</f>
        <v>0</v>
      </c>
      <c r="D19" s="163">
        <f>IFERROR(SUM(D7:D18),0)</f>
        <v>0</v>
      </c>
      <c r="E19" s="163">
        <f>IFERROR(SUM(E7:E18),0)</f>
        <v>0</v>
      </c>
      <c r="F19" s="128">
        <f>SUM(F7:F18)</f>
        <v>2.8483796296296299E-2</v>
      </c>
      <c r="G19" s="163">
        <f>IFERROR(SUM(G7:G18),0)</f>
        <v>1</v>
      </c>
      <c r="H19" s="163">
        <f>IFERROR(SUM(H7:H18),0)</f>
        <v>0.83029689608636958</v>
      </c>
      <c r="I19" s="61">
        <f>SUM(I7:I18)</f>
        <v>2.8483796296296299E-2</v>
      </c>
      <c r="J19" s="62">
        <f>IFERROR(SUM(J7:J18),0)</f>
        <v>1</v>
      </c>
      <c r="K19" s="63">
        <f>IFERROR(SUM(K7:K18),0)</f>
        <v>0.66441684665226775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25" t="s">
        <v>4</v>
      </c>
      <c r="D21" s="125"/>
      <c r="E21" s="125" t="s">
        <v>5</v>
      </c>
      <c r="F21" s="125" t="s">
        <v>4</v>
      </c>
      <c r="G21" s="125"/>
      <c r="H21" s="125" t="s">
        <v>5</v>
      </c>
      <c r="I21" s="41" t="s">
        <v>4</v>
      </c>
      <c r="J21" s="48"/>
      <c r="K21" s="49" t="s">
        <v>5</v>
      </c>
    </row>
    <row r="22" spans="2:11" x14ac:dyDescent="0.25">
      <c r="B22" s="50" t="s">
        <v>15</v>
      </c>
      <c r="C22" s="129">
        <v>0</v>
      </c>
      <c r="D22" s="148"/>
      <c r="E22" s="164">
        <f>IFERROR(C22/C$30,0)</f>
        <v>0</v>
      </c>
      <c r="F22" s="129">
        <v>0</v>
      </c>
      <c r="G22" s="148"/>
      <c r="H22" s="164">
        <f>IFERROR(F22/F$30,0)</f>
        <v>0</v>
      </c>
      <c r="I22" s="44">
        <f t="shared" ref="I22:I27" si="7">SUM(C22,F22)</f>
        <v>0</v>
      </c>
      <c r="J22" s="51"/>
      <c r="K22" s="47">
        <f>IFERROR(I22/I$30,0)</f>
        <v>0</v>
      </c>
    </row>
    <row r="23" spans="2:11" x14ac:dyDescent="0.25">
      <c r="B23" s="50" t="s">
        <v>16</v>
      </c>
      <c r="C23" s="129">
        <v>0</v>
      </c>
      <c r="D23" s="148"/>
      <c r="E23" s="164">
        <f t="shared" ref="E23:E27" si="8">IFERROR(C23/C$30,0)</f>
        <v>0</v>
      </c>
      <c r="F23" s="129">
        <v>0</v>
      </c>
      <c r="G23" s="148"/>
      <c r="H23" s="164">
        <f t="shared" ref="H23:H27" si="9">IFERROR(F23/F$30,0)</f>
        <v>0</v>
      </c>
      <c r="I23" s="44">
        <f t="shared" si="7"/>
        <v>0</v>
      </c>
      <c r="J23" s="51"/>
      <c r="K23" s="47">
        <f t="shared" ref="K23:K27" si="10">IFERROR(I23/I$30,0)</f>
        <v>0</v>
      </c>
    </row>
    <row r="24" spans="2:11" x14ac:dyDescent="0.25">
      <c r="B24" s="50" t="s">
        <v>17</v>
      </c>
      <c r="C24" s="129">
        <v>0</v>
      </c>
      <c r="D24" s="148"/>
      <c r="E24" s="164">
        <f t="shared" si="8"/>
        <v>0</v>
      </c>
      <c r="F24" s="129">
        <v>0</v>
      </c>
      <c r="G24" s="148"/>
      <c r="H24" s="164">
        <f t="shared" si="9"/>
        <v>0</v>
      </c>
      <c r="I24" s="44">
        <f t="shared" si="7"/>
        <v>0</v>
      </c>
      <c r="J24" s="51"/>
      <c r="K24" s="47">
        <f t="shared" si="10"/>
        <v>0</v>
      </c>
    </row>
    <row r="25" spans="2:11" x14ac:dyDescent="0.25">
      <c r="B25" s="50" t="s">
        <v>18</v>
      </c>
      <c r="C25" s="129">
        <v>8.5648148148148202E-3</v>
      </c>
      <c r="D25" s="148"/>
      <c r="E25" s="164">
        <f t="shared" si="8"/>
        <v>1</v>
      </c>
      <c r="F25" s="129">
        <v>0</v>
      </c>
      <c r="G25" s="148"/>
      <c r="H25" s="164">
        <f t="shared" si="9"/>
        <v>0</v>
      </c>
      <c r="I25" s="44">
        <f t="shared" si="7"/>
        <v>8.5648148148148202E-3</v>
      </c>
      <c r="J25" s="51"/>
      <c r="K25" s="47">
        <f t="shared" si="10"/>
        <v>0.1997840172786178</v>
      </c>
    </row>
    <row r="26" spans="2:11" x14ac:dyDescent="0.25">
      <c r="B26" s="50" t="s">
        <v>19</v>
      </c>
      <c r="C26" s="129">
        <v>0</v>
      </c>
      <c r="D26" s="148"/>
      <c r="E26" s="164">
        <f t="shared" si="8"/>
        <v>0</v>
      </c>
      <c r="F26" s="129">
        <v>5.82175925925926E-3</v>
      </c>
      <c r="G26" s="148"/>
      <c r="H26" s="164">
        <f t="shared" si="9"/>
        <v>0.16970310391363022</v>
      </c>
      <c r="I26" s="44">
        <f t="shared" si="7"/>
        <v>5.82175925925926E-3</v>
      </c>
      <c r="J26" s="51"/>
      <c r="K26" s="47">
        <f t="shared" si="10"/>
        <v>0.13579913606911445</v>
      </c>
    </row>
    <row r="27" spans="2:11" ht="15.75" thickBot="1" x14ac:dyDescent="0.3">
      <c r="B27" s="55" t="s">
        <v>20</v>
      </c>
      <c r="C27" s="133">
        <v>0</v>
      </c>
      <c r="D27" s="149"/>
      <c r="E27" s="164">
        <f t="shared" si="8"/>
        <v>0</v>
      </c>
      <c r="F27" s="133">
        <v>0</v>
      </c>
      <c r="G27" s="149"/>
      <c r="H27" s="164">
        <f t="shared" si="9"/>
        <v>0</v>
      </c>
      <c r="I27" s="44">
        <f t="shared" si="7"/>
        <v>0</v>
      </c>
      <c r="J27" s="56"/>
      <c r="K27" s="47">
        <f t="shared" si="10"/>
        <v>0</v>
      </c>
    </row>
    <row r="28" spans="2:11" ht="16.5" thickTop="1" thickBot="1" x14ac:dyDescent="0.3">
      <c r="B28" s="60" t="s">
        <v>3</v>
      </c>
      <c r="C28" s="128">
        <f>SUM(C22:C27)</f>
        <v>8.5648148148148202E-3</v>
      </c>
      <c r="D28" s="147"/>
      <c r="E28" s="163">
        <f>IFERROR(SUM(E22:E27),0)</f>
        <v>1</v>
      </c>
      <c r="F28" s="128">
        <f>SUM(F22:F27)</f>
        <v>5.82175925925926E-3</v>
      </c>
      <c r="G28" s="147"/>
      <c r="H28" s="163">
        <f>IFERROR(SUM(H22:H27),0)</f>
        <v>0.16970310391363022</v>
      </c>
      <c r="I28" s="61">
        <f>SUM(I22:I27)</f>
        <v>1.4386574074074079E-2</v>
      </c>
      <c r="J28" s="62"/>
      <c r="K28" s="63">
        <f>IFERROR(SUM(K22:K27),0)</f>
        <v>0.33558315334773225</v>
      </c>
    </row>
    <row r="29" spans="2:11" ht="16.5" thickTop="1" thickBot="1" x14ac:dyDescent="0.3">
      <c r="B29" s="59"/>
      <c r="C29" s="151"/>
      <c r="D29" s="150"/>
      <c r="E29" s="165"/>
      <c r="F29" s="151"/>
      <c r="G29" s="150"/>
      <c r="H29" s="165"/>
      <c r="I29" s="150"/>
      <c r="J29" s="150"/>
      <c r="K29" s="160"/>
    </row>
    <row r="30" spans="2:11" ht="16.5" thickTop="1" thickBot="1" x14ac:dyDescent="0.3">
      <c r="B30" s="60" t="s">
        <v>6</v>
      </c>
      <c r="C30" s="128">
        <f>SUM(C19,C28)</f>
        <v>8.5648148148148202E-3</v>
      </c>
      <c r="D30" s="147"/>
      <c r="E30" s="163">
        <f>IFERROR(SUM(E19,E28),0)</f>
        <v>1</v>
      </c>
      <c r="F30" s="128">
        <f>SUM(F19,F28)</f>
        <v>3.4305555555555561E-2</v>
      </c>
      <c r="G30" s="147"/>
      <c r="H30" s="163">
        <f>IFERROR(SUM(H19,H28),0)</f>
        <v>0.99999999999999978</v>
      </c>
      <c r="I30" s="61">
        <f>SUM(I19,I28)</f>
        <v>4.2870370370370378E-2</v>
      </c>
      <c r="J30" s="64"/>
      <c r="K30" s="66">
        <f>IFERROR(SUM(K19,K28),0)</f>
        <v>1</v>
      </c>
    </row>
    <row r="31" spans="2:11" ht="66" customHeight="1" thickTop="1" thickBot="1" x14ac:dyDescent="0.3">
      <c r="B31" s="190" t="s">
        <v>207</v>
      </c>
      <c r="C31" s="191"/>
      <c r="D31" s="191"/>
      <c r="E31" s="191"/>
      <c r="F31" s="191"/>
      <c r="G31" s="191"/>
      <c r="H31" s="191"/>
      <c r="I31" s="191"/>
      <c r="J31" s="191"/>
      <c r="K31" s="192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6"/>
  <dimension ref="B2:K31"/>
  <sheetViews>
    <sheetView showGridLines="0" showZeros="0" view="pageBreakPreview" zoomScaleNormal="70" zoomScaleSheetLayoutView="100" workbookViewId="0">
      <selection activeCell="C23" sqref="C23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 x14ac:dyDescent="0.3"/>
    <row r="3" spans="2:11" x14ac:dyDescent="0.25">
      <c r="B3" s="193" t="s">
        <v>150</v>
      </c>
      <c r="C3" s="194"/>
      <c r="D3" s="194"/>
      <c r="E3" s="194"/>
      <c r="F3" s="194"/>
      <c r="G3" s="194"/>
      <c r="H3" s="194"/>
      <c r="I3" s="194"/>
      <c r="J3" s="194"/>
      <c r="K3" s="195"/>
    </row>
    <row r="4" spans="2:11" x14ac:dyDescent="0.25">
      <c r="B4" s="196" t="s">
        <v>201</v>
      </c>
      <c r="C4" s="197"/>
      <c r="D4" s="197"/>
      <c r="E4" s="197"/>
      <c r="F4" s="197"/>
      <c r="G4" s="197"/>
      <c r="H4" s="197"/>
      <c r="I4" s="197"/>
      <c r="J4" s="197"/>
      <c r="K4" s="198"/>
    </row>
    <row r="5" spans="2:11" x14ac:dyDescent="0.25">
      <c r="B5" s="52"/>
      <c r="C5" s="197" t="s">
        <v>182</v>
      </c>
      <c r="D5" s="202"/>
      <c r="E5" s="202"/>
      <c r="F5" s="197" t="s">
        <v>183</v>
      </c>
      <c r="G5" s="197"/>
      <c r="H5" s="198"/>
      <c r="I5" s="197" t="s">
        <v>3</v>
      </c>
      <c r="J5" s="197"/>
      <c r="K5" s="198"/>
    </row>
    <row r="6" spans="2:11" x14ac:dyDescent="0.25">
      <c r="B6" s="140" t="s">
        <v>10</v>
      </c>
      <c r="C6" s="125" t="s">
        <v>4</v>
      </c>
      <c r="D6" s="125" t="s">
        <v>5</v>
      </c>
      <c r="E6" s="125" t="s">
        <v>5</v>
      </c>
      <c r="F6" s="125" t="s">
        <v>4</v>
      </c>
      <c r="G6" s="125" t="s">
        <v>5</v>
      </c>
      <c r="H6" s="125" t="s">
        <v>5</v>
      </c>
      <c r="I6" s="41" t="s">
        <v>4</v>
      </c>
      <c r="J6" s="41" t="s">
        <v>5</v>
      </c>
      <c r="K6" s="42" t="s">
        <v>5</v>
      </c>
    </row>
    <row r="7" spans="2:11" x14ac:dyDescent="0.25">
      <c r="B7" s="43" t="s">
        <v>37</v>
      </c>
      <c r="C7" s="127">
        <v>0</v>
      </c>
      <c r="D7" s="162">
        <f t="shared" ref="D7:D18" si="0">IFERROR(C7/C$19,0)</f>
        <v>0</v>
      </c>
      <c r="E7" s="162">
        <f t="shared" ref="E7:E18" si="1">IFERROR(C7/C$30,0)</f>
        <v>0</v>
      </c>
      <c r="F7" s="127">
        <v>0</v>
      </c>
      <c r="G7" s="162">
        <f t="shared" ref="G7:G18" si="2">IFERROR(F7/F$19,0)</f>
        <v>0</v>
      </c>
      <c r="H7" s="162">
        <f t="shared" ref="H7:H18" si="3">IFERROR(F7/F$30,0)</f>
        <v>0</v>
      </c>
      <c r="I7" s="44">
        <f>SUM(C7,F7)</f>
        <v>0</v>
      </c>
      <c r="J7" s="45">
        <f t="shared" ref="J7:J18" si="4">IFERROR(I7/I$19,0)</f>
        <v>0</v>
      </c>
      <c r="K7" s="47">
        <f t="shared" ref="K7:K18" si="5">IFERROR(I7/I$30,0)</f>
        <v>0</v>
      </c>
    </row>
    <row r="8" spans="2:11" x14ac:dyDescent="0.25">
      <c r="B8" s="142" t="s">
        <v>100</v>
      </c>
      <c r="C8" s="127">
        <v>0</v>
      </c>
      <c r="D8" s="162">
        <f t="shared" si="0"/>
        <v>0</v>
      </c>
      <c r="E8" s="162">
        <f t="shared" si="1"/>
        <v>0</v>
      </c>
      <c r="F8" s="127">
        <v>0</v>
      </c>
      <c r="G8" s="162">
        <f t="shared" si="2"/>
        <v>0</v>
      </c>
      <c r="H8" s="162">
        <f t="shared" si="3"/>
        <v>0</v>
      </c>
      <c r="I8" s="44">
        <f t="shared" ref="I8:I18" si="6">SUM(C8,F8)</f>
        <v>0</v>
      </c>
      <c r="J8" s="45">
        <f t="shared" si="4"/>
        <v>0</v>
      </c>
      <c r="K8" s="47">
        <f t="shared" si="5"/>
        <v>0</v>
      </c>
    </row>
    <row r="9" spans="2:11" x14ac:dyDescent="0.25">
      <c r="B9" s="43" t="s">
        <v>51</v>
      </c>
      <c r="C9" s="127">
        <v>0</v>
      </c>
      <c r="D9" s="162">
        <f t="shared" si="0"/>
        <v>0</v>
      </c>
      <c r="E9" s="162">
        <f t="shared" si="1"/>
        <v>0</v>
      </c>
      <c r="F9" s="127">
        <v>0</v>
      </c>
      <c r="G9" s="162">
        <f t="shared" si="2"/>
        <v>0</v>
      </c>
      <c r="H9" s="162">
        <f t="shared" si="3"/>
        <v>0</v>
      </c>
      <c r="I9" s="44">
        <f t="shared" si="6"/>
        <v>0</v>
      </c>
      <c r="J9" s="45">
        <f t="shared" si="4"/>
        <v>0</v>
      </c>
      <c r="K9" s="47">
        <f t="shared" si="5"/>
        <v>0</v>
      </c>
    </row>
    <row r="10" spans="2:11" x14ac:dyDescent="0.25">
      <c r="B10" s="43" t="s">
        <v>11</v>
      </c>
      <c r="C10" s="127">
        <v>0</v>
      </c>
      <c r="D10" s="162">
        <f t="shared" si="0"/>
        <v>0</v>
      </c>
      <c r="E10" s="162">
        <f t="shared" si="1"/>
        <v>0</v>
      </c>
      <c r="F10" s="127">
        <v>0</v>
      </c>
      <c r="G10" s="162">
        <f t="shared" si="2"/>
        <v>0</v>
      </c>
      <c r="H10" s="162">
        <f t="shared" si="3"/>
        <v>0</v>
      </c>
      <c r="I10" s="44">
        <f t="shared" si="6"/>
        <v>0</v>
      </c>
      <c r="J10" s="45">
        <f t="shared" si="4"/>
        <v>0</v>
      </c>
      <c r="K10" s="47">
        <f t="shared" si="5"/>
        <v>0</v>
      </c>
    </row>
    <row r="11" spans="2:11" x14ac:dyDescent="0.25">
      <c r="B11" s="43" t="s">
        <v>12</v>
      </c>
      <c r="C11" s="127">
        <v>0</v>
      </c>
      <c r="D11" s="162">
        <f t="shared" si="0"/>
        <v>0</v>
      </c>
      <c r="E11" s="162">
        <f t="shared" si="1"/>
        <v>0</v>
      </c>
      <c r="F11" s="127">
        <v>0</v>
      </c>
      <c r="G11" s="162">
        <f t="shared" si="2"/>
        <v>0</v>
      </c>
      <c r="H11" s="162">
        <f t="shared" si="3"/>
        <v>0</v>
      </c>
      <c r="I11" s="44">
        <f t="shared" si="6"/>
        <v>0</v>
      </c>
      <c r="J11" s="45">
        <f t="shared" si="4"/>
        <v>0</v>
      </c>
      <c r="K11" s="47">
        <f t="shared" si="5"/>
        <v>0</v>
      </c>
    </row>
    <row r="12" spans="2:11" x14ac:dyDescent="0.25">
      <c r="B12" s="43" t="s">
        <v>162</v>
      </c>
      <c r="C12" s="127">
        <v>0</v>
      </c>
      <c r="D12" s="162">
        <f t="shared" si="0"/>
        <v>0</v>
      </c>
      <c r="E12" s="162">
        <f t="shared" si="1"/>
        <v>0</v>
      </c>
      <c r="F12" s="127">
        <v>0</v>
      </c>
      <c r="G12" s="162">
        <f t="shared" si="2"/>
        <v>0</v>
      </c>
      <c r="H12" s="162">
        <f t="shared" si="3"/>
        <v>0</v>
      </c>
      <c r="I12" s="44">
        <f t="shared" si="6"/>
        <v>0</v>
      </c>
      <c r="J12" s="45">
        <f t="shared" si="4"/>
        <v>0</v>
      </c>
      <c r="K12" s="47">
        <f t="shared" si="5"/>
        <v>0</v>
      </c>
    </row>
    <row r="13" spans="2:11" x14ac:dyDescent="0.25">
      <c r="B13" s="43" t="s">
        <v>106</v>
      </c>
      <c r="C13" s="127">
        <v>0</v>
      </c>
      <c r="D13" s="162">
        <f t="shared" si="0"/>
        <v>0</v>
      </c>
      <c r="E13" s="162">
        <f t="shared" si="1"/>
        <v>0</v>
      </c>
      <c r="F13" s="127">
        <v>0</v>
      </c>
      <c r="G13" s="162">
        <f t="shared" si="2"/>
        <v>0</v>
      </c>
      <c r="H13" s="162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 x14ac:dyDescent="0.25">
      <c r="B14" s="43" t="s">
        <v>107</v>
      </c>
      <c r="C14" s="127">
        <v>0</v>
      </c>
      <c r="D14" s="162">
        <f t="shared" si="0"/>
        <v>0</v>
      </c>
      <c r="E14" s="162">
        <f t="shared" si="1"/>
        <v>0</v>
      </c>
      <c r="F14" s="127">
        <v>0</v>
      </c>
      <c r="G14" s="162">
        <f t="shared" si="2"/>
        <v>0</v>
      </c>
      <c r="H14" s="162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 x14ac:dyDescent="0.25">
      <c r="B15" s="43" t="s">
        <v>198</v>
      </c>
      <c r="C15" s="127">
        <v>0</v>
      </c>
      <c r="D15" s="162">
        <f t="shared" si="0"/>
        <v>0</v>
      </c>
      <c r="E15" s="162">
        <f t="shared" si="1"/>
        <v>0</v>
      </c>
      <c r="F15" s="127">
        <v>0</v>
      </c>
      <c r="G15" s="162">
        <f t="shared" si="2"/>
        <v>0</v>
      </c>
      <c r="H15" s="162">
        <f t="shared" si="3"/>
        <v>0</v>
      </c>
      <c r="I15" s="44">
        <f t="shared" si="6"/>
        <v>0</v>
      </c>
      <c r="J15" s="45">
        <f t="shared" si="4"/>
        <v>0</v>
      </c>
      <c r="K15" s="47">
        <f t="shared" si="5"/>
        <v>0</v>
      </c>
    </row>
    <row r="16" spans="2:11" x14ac:dyDescent="0.25">
      <c r="B16" s="43" t="s">
        <v>184</v>
      </c>
      <c r="C16" s="127">
        <v>0</v>
      </c>
      <c r="D16" s="162">
        <f t="shared" si="0"/>
        <v>0</v>
      </c>
      <c r="E16" s="162">
        <f t="shared" si="1"/>
        <v>0</v>
      </c>
      <c r="F16" s="127">
        <v>0</v>
      </c>
      <c r="G16" s="162">
        <f t="shared" si="2"/>
        <v>0</v>
      </c>
      <c r="H16" s="162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 x14ac:dyDescent="0.25">
      <c r="B17" s="43" t="s">
        <v>163</v>
      </c>
      <c r="C17" s="127">
        <v>0</v>
      </c>
      <c r="D17" s="162">
        <f t="shared" si="0"/>
        <v>0</v>
      </c>
      <c r="E17" s="162">
        <f t="shared" si="1"/>
        <v>0</v>
      </c>
      <c r="F17" s="127">
        <v>0</v>
      </c>
      <c r="G17" s="162">
        <f t="shared" si="2"/>
        <v>0</v>
      </c>
      <c r="H17" s="162">
        <f t="shared" si="3"/>
        <v>0</v>
      </c>
      <c r="I17" s="44">
        <f t="shared" si="6"/>
        <v>0</v>
      </c>
      <c r="J17" s="45">
        <f t="shared" si="4"/>
        <v>0</v>
      </c>
      <c r="K17" s="47">
        <f t="shared" si="5"/>
        <v>0</v>
      </c>
    </row>
    <row r="18" spans="2:11" ht="15.75" thickBot="1" x14ac:dyDescent="0.3">
      <c r="B18" s="43" t="s">
        <v>13</v>
      </c>
      <c r="C18" s="127">
        <v>0</v>
      </c>
      <c r="D18" s="162">
        <f t="shared" si="0"/>
        <v>0</v>
      </c>
      <c r="E18" s="162">
        <f t="shared" si="1"/>
        <v>0</v>
      </c>
      <c r="F18" s="127">
        <v>0</v>
      </c>
      <c r="G18" s="162">
        <f t="shared" si="2"/>
        <v>0</v>
      </c>
      <c r="H18" s="162">
        <f t="shared" si="3"/>
        <v>0</v>
      </c>
      <c r="I18" s="44">
        <f t="shared" si="6"/>
        <v>0</v>
      </c>
      <c r="J18" s="45">
        <f t="shared" si="4"/>
        <v>0</v>
      </c>
      <c r="K18" s="47">
        <f t="shared" si="5"/>
        <v>0</v>
      </c>
    </row>
    <row r="19" spans="2:11" ht="16.5" thickTop="1" thickBot="1" x14ac:dyDescent="0.3">
      <c r="B19" s="60" t="s">
        <v>3</v>
      </c>
      <c r="C19" s="128">
        <f>SUM(C7:C18)</f>
        <v>0</v>
      </c>
      <c r="D19" s="163">
        <f>IFERROR(SUM(D7:D18),0)</f>
        <v>0</v>
      </c>
      <c r="E19" s="163">
        <f>IFERROR(SUM(E7:E18),0)</f>
        <v>0</v>
      </c>
      <c r="F19" s="128">
        <f>SUM(F7:F18)</f>
        <v>0</v>
      </c>
      <c r="G19" s="163">
        <f>IFERROR(SUM(G7:G18),0)</f>
        <v>0</v>
      </c>
      <c r="H19" s="163">
        <f>IFERROR(SUM(H7:H18),0)</f>
        <v>0</v>
      </c>
      <c r="I19" s="61">
        <f>SUM(I7:I18)</f>
        <v>0</v>
      </c>
      <c r="J19" s="62">
        <f>IFERROR(SUM(J7:J18),0)</f>
        <v>0</v>
      </c>
      <c r="K19" s="63">
        <f>IFERROR(SUM(K7:K18),0)</f>
        <v>0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25" t="s">
        <v>4</v>
      </c>
      <c r="D21" s="125"/>
      <c r="E21" s="125" t="s">
        <v>5</v>
      </c>
      <c r="F21" s="125" t="s">
        <v>4</v>
      </c>
      <c r="G21" s="125"/>
      <c r="H21" s="125" t="s">
        <v>5</v>
      </c>
      <c r="I21" s="41" t="s">
        <v>4</v>
      </c>
      <c r="J21" s="48"/>
      <c r="K21" s="49" t="s">
        <v>5</v>
      </c>
    </row>
    <row r="22" spans="2:11" x14ac:dyDescent="0.25">
      <c r="B22" s="50" t="s">
        <v>15</v>
      </c>
      <c r="C22" s="129">
        <v>0</v>
      </c>
      <c r="D22" s="148"/>
      <c r="E22" s="164">
        <f>IFERROR(C22/C$30,0)</f>
        <v>0</v>
      </c>
      <c r="F22" s="129">
        <v>0</v>
      </c>
      <c r="G22" s="148"/>
      <c r="H22" s="164">
        <f>IFERROR(F22/F$30,0)</f>
        <v>0</v>
      </c>
      <c r="I22" s="44">
        <f t="shared" ref="I22:I27" si="7">SUM(C22,F22)</f>
        <v>0</v>
      </c>
      <c r="J22" s="51"/>
      <c r="K22" s="47">
        <f>IFERROR(I22/I$30,0)</f>
        <v>0</v>
      </c>
    </row>
    <row r="23" spans="2:11" x14ac:dyDescent="0.25">
      <c r="B23" s="50" t="s">
        <v>16</v>
      </c>
      <c r="C23" s="129">
        <v>0</v>
      </c>
      <c r="D23" s="148"/>
      <c r="E23" s="164">
        <f t="shared" ref="E23:E27" si="8">IFERROR(C23/C$30,0)</f>
        <v>0</v>
      </c>
      <c r="F23" s="129">
        <v>0</v>
      </c>
      <c r="G23" s="148"/>
      <c r="H23" s="164">
        <f t="shared" ref="H23:H27" si="9">IFERROR(F23/F$30,0)</f>
        <v>0</v>
      </c>
      <c r="I23" s="44">
        <f t="shared" si="7"/>
        <v>0</v>
      </c>
      <c r="J23" s="51"/>
      <c r="K23" s="47">
        <f t="shared" ref="K23:K27" si="10">IFERROR(I23/I$30,0)</f>
        <v>0</v>
      </c>
    </row>
    <row r="24" spans="2:11" x14ac:dyDescent="0.25">
      <c r="B24" s="50" t="s">
        <v>17</v>
      </c>
      <c r="C24" s="129">
        <v>0</v>
      </c>
      <c r="D24" s="148"/>
      <c r="E24" s="164">
        <f t="shared" si="8"/>
        <v>0</v>
      </c>
      <c r="F24" s="129">
        <v>0</v>
      </c>
      <c r="G24" s="148"/>
      <c r="H24" s="164">
        <f t="shared" si="9"/>
        <v>0</v>
      </c>
      <c r="I24" s="44">
        <f t="shared" si="7"/>
        <v>0</v>
      </c>
      <c r="J24" s="51"/>
      <c r="K24" s="47">
        <f t="shared" si="10"/>
        <v>0</v>
      </c>
    </row>
    <row r="25" spans="2:11" x14ac:dyDescent="0.25">
      <c r="B25" s="50" t="s">
        <v>18</v>
      </c>
      <c r="C25" s="129">
        <v>0</v>
      </c>
      <c r="D25" s="148"/>
      <c r="E25" s="164">
        <f t="shared" si="8"/>
        <v>0</v>
      </c>
      <c r="F25" s="129">
        <v>0</v>
      </c>
      <c r="G25" s="148"/>
      <c r="H25" s="164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 x14ac:dyDescent="0.25">
      <c r="B26" s="50" t="s">
        <v>19</v>
      </c>
      <c r="C26" s="129">
        <v>0</v>
      </c>
      <c r="D26" s="148"/>
      <c r="E26" s="164">
        <f t="shared" si="8"/>
        <v>0</v>
      </c>
      <c r="F26" s="129">
        <v>0</v>
      </c>
      <c r="G26" s="148"/>
      <c r="H26" s="164">
        <f t="shared" si="9"/>
        <v>0</v>
      </c>
      <c r="I26" s="44">
        <f t="shared" si="7"/>
        <v>0</v>
      </c>
      <c r="J26" s="51"/>
      <c r="K26" s="47">
        <f t="shared" si="10"/>
        <v>0</v>
      </c>
    </row>
    <row r="27" spans="2:11" ht="15.75" thickBot="1" x14ac:dyDescent="0.3">
      <c r="B27" s="55" t="s">
        <v>20</v>
      </c>
      <c r="C27" s="133">
        <v>0</v>
      </c>
      <c r="D27" s="149"/>
      <c r="E27" s="164">
        <f t="shared" si="8"/>
        <v>0</v>
      </c>
      <c r="F27" s="133">
        <v>0</v>
      </c>
      <c r="G27" s="149"/>
      <c r="H27" s="164">
        <f t="shared" si="9"/>
        <v>0</v>
      </c>
      <c r="I27" s="44">
        <f t="shared" si="7"/>
        <v>0</v>
      </c>
      <c r="J27" s="56"/>
      <c r="K27" s="47">
        <f t="shared" si="10"/>
        <v>0</v>
      </c>
    </row>
    <row r="28" spans="2:11" ht="16.5" thickTop="1" thickBot="1" x14ac:dyDescent="0.3">
      <c r="B28" s="60" t="s">
        <v>3</v>
      </c>
      <c r="C28" s="128">
        <f>SUM(C22:C27)</f>
        <v>0</v>
      </c>
      <c r="D28" s="147"/>
      <c r="E28" s="163">
        <f>IFERROR(SUM(E22:E27),0)</f>
        <v>0</v>
      </c>
      <c r="F28" s="128">
        <f>SUM(F22:F27)</f>
        <v>0</v>
      </c>
      <c r="G28" s="147"/>
      <c r="H28" s="163">
        <f>IFERROR(SUM(H22:H27),0)</f>
        <v>0</v>
      </c>
      <c r="I28" s="61">
        <f>SUM(I22:I27)</f>
        <v>0</v>
      </c>
      <c r="J28" s="62"/>
      <c r="K28" s="63">
        <f>IFERROR(SUM(K22:K27),0)</f>
        <v>0</v>
      </c>
    </row>
    <row r="29" spans="2:11" ht="16.5" thickTop="1" thickBot="1" x14ac:dyDescent="0.3">
      <c r="B29" s="59"/>
      <c r="C29" s="151"/>
      <c r="D29" s="150"/>
      <c r="E29" s="165"/>
      <c r="F29" s="151"/>
      <c r="G29" s="150"/>
      <c r="H29" s="165"/>
      <c r="I29" s="150"/>
      <c r="J29" s="150"/>
      <c r="K29" s="160"/>
    </row>
    <row r="30" spans="2:11" ht="16.5" thickTop="1" thickBot="1" x14ac:dyDescent="0.3">
      <c r="B30" s="60" t="s">
        <v>6</v>
      </c>
      <c r="C30" s="128">
        <f>SUM(C19,C28)</f>
        <v>0</v>
      </c>
      <c r="D30" s="147"/>
      <c r="E30" s="163">
        <f>IFERROR(SUM(E19,E28),0)</f>
        <v>0</v>
      </c>
      <c r="F30" s="128">
        <f>SUM(F19,F28)</f>
        <v>0</v>
      </c>
      <c r="G30" s="147"/>
      <c r="H30" s="163">
        <f>IFERROR(SUM(H19,H28),0)</f>
        <v>0</v>
      </c>
      <c r="I30" s="61">
        <f>SUM(I19,I28)</f>
        <v>0</v>
      </c>
      <c r="J30" s="64"/>
      <c r="K30" s="66">
        <f>IFERROR(SUM(K19,K28),0)</f>
        <v>0</v>
      </c>
    </row>
    <row r="31" spans="2:11" ht="66" customHeight="1" thickTop="1" thickBot="1" x14ac:dyDescent="0.3">
      <c r="B31" s="190" t="s">
        <v>47</v>
      </c>
      <c r="C31" s="191"/>
      <c r="D31" s="191"/>
      <c r="E31" s="191"/>
      <c r="F31" s="191"/>
      <c r="G31" s="191"/>
      <c r="H31" s="191"/>
      <c r="I31" s="191"/>
      <c r="J31" s="191"/>
      <c r="K31" s="192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7"/>
  <dimension ref="B2:K31"/>
  <sheetViews>
    <sheetView showGridLines="0" showZeros="0" view="pageBreakPreview" zoomScale="80" zoomScaleNormal="80" zoomScaleSheetLayoutView="80" zoomScalePageLayoutView="90" workbookViewId="0">
      <selection activeCell="C23" sqref="C23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 x14ac:dyDescent="0.3"/>
    <row r="3" spans="2:11" x14ac:dyDescent="0.25">
      <c r="B3" s="193" t="s">
        <v>151</v>
      </c>
      <c r="C3" s="194"/>
      <c r="D3" s="194"/>
      <c r="E3" s="194"/>
      <c r="F3" s="194"/>
      <c r="G3" s="194"/>
      <c r="H3" s="194"/>
      <c r="I3" s="194"/>
      <c r="J3" s="194"/>
      <c r="K3" s="195"/>
    </row>
    <row r="4" spans="2:11" x14ac:dyDescent="0.25">
      <c r="B4" s="196" t="s">
        <v>201</v>
      </c>
      <c r="C4" s="197"/>
      <c r="D4" s="197"/>
      <c r="E4" s="197"/>
      <c r="F4" s="197"/>
      <c r="G4" s="197"/>
      <c r="H4" s="197"/>
      <c r="I4" s="197"/>
      <c r="J4" s="197"/>
      <c r="K4" s="198"/>
    </row>
    <row r="5" spans="2:11" x14ac:dyDescent="0.25">
      <c r="B5" s="52"/>
      <c r="C5" s="197" t="s">
        <v>119</v>
      </c>
      <c r="D5" s="202"/>
      <c r="E5" s="202"/>
      <c r="F5" s="197" t="s">
        <v>120</v>
      </c>
      <c r="G5" s="197"/>
      <c r="H5" s="198"/>
      <c r="I5" s="197" t="s">
        <v>3</v>
      </c>
      <c r="J5" s="197"/>
      <c r="K5" s="198"/>
    </row>
    <row r="6" spans="2:11" x14ac:dyDescent="0.25">
      <c r="B6" s="140" t="s">
        <v>10</v>
      </c>
      <c r="C6" s="125" t="s">
        <v>4</v>
      </c>
      <c r="D6" s="125" t="s">
        <v>5</v>
      </c>
      <c r="E6" s="125" t="s">
        <v>5</v>
      </c>
      <c r="F6" s="125" t="s">
        <v>4</v>
      </c>
      <c r="G6" s="125" t="s">
        <v>5</v>
      </c>
      <c r="H6" s="125" t="s">
        <v>5</v>
      </c>
      <c r="I6" s="41" t="s">
        <v>4</v>
      </c>
      <c r="J6" s="41" t="s">
        <v>5</v>
      </c>
      <c r="K6" s="42" t="s">
        <v>5</v>
      </c>
    </row>
    <row r="7" spans="2:11" x14ac:dyDescent="0.25">
      <c r="B7" s="43" t="s">
        <v>37</v>
      </c>
      <c r="C7" s="127">
        <v>0</v>
      </c>
      <c r="D7" s="162">
        <f t="shared" ref="D7:D18" si="0">IFERROR(C7/C$19,0)</f>
        <v>0</v>
      </c>
      <c r="E7" s="162">
        <f t="shared" ref="E7:E18" si="1">IFERROR(C7/C$30,0)</f>
        <v>0</v>
      </c>
      <c r="F7" s="127">
        <v>0</v>
      </c>
      <c r="G7" s="162">
        <f t="shared" ref="G7:G18" si="2">IFERROR(F7/F$19,0)</f>
        <v>0</v>
      </c>
      <c r="H7" s="162">
        <f t="shared" ref="H7:H18" si="3">IFERROR(F7/F$30,0)</f>
        <v>0</v>
      </c>
      <c r="I7" s="44">
        <f>SUM(C7,F7)</f>
        <v>0</v>
      </c>
      <c r="J7" s="45">
        <f t="shared" ref="J7:J18" si="4">IFERROR(I7/I$19,0)</f>
        <v>0</v>
      </c>
      <c r="K7" s="47">
        <f t="shared" ref="K7:K18" si="5">IFERROR(I7/I$30,0)</f>
        <v>0</v>
      </c>
    </row>
    <row r="8" spans="2:11" x14ac:dyDescent="0.25">
      <c r="B8" s="142" t="s">
        <v>100</v>
      </c>
      <c r="C8" s="127">
        <v>0</v>
      </c>
      <c r="D8" s="162">
        <f t="shared" si="0"/>
        <v>0</v>
      </c>
      <c r="E8" s="162">
        <f t="shared" si="1"/>
        <v>0</v>
      </c>
      <c r="F8" s="127">
        <v>0</v>
      </c>
      <c r="G8" s="162">
        <f t="shared" si="2"/>
        <v>0</v>
      </c>
      <c r="H8" s="162">
        <f t="shared" si="3"/>
        <v>0</v>
      </c>
      <c r="I8" s="44">
        <f t="shared" ref="I8:I18" si="6">SUM(C8,F8)</f>
        <v>0</v>
      </c>
      <c r="J8" s="45">
        <f t="shared" si="4"/>
        <v>0</v>
      </c>
      <c r="K8" s="47">
        <f t="shared" si="5"/>
        <v>0</v>
      </c>
    </row>
    <row r="9" spans="2:11" x14ac:dyDescent="0.25">
      <c r="B9" s="43" t="s">
        <v>51</v>
      </c>
      <c r="C9" s="127">
        <v>0</v>
      </c>
      <c r="D9" s="162">
        <f t="shared" si="0"/>
        <v>0</v>
      </c>
      <c r="E9" s="162">
        <f t="shared" si="1"/>
        <v>0</v>
      </c>
      <c r="F9" s="127">
        <v>0</v>
      </c>
      <c r="G9" s="162">
        <f t="shared" si="2"/>
        <v>0</v>
      </c>
      <c r="H9" s="162">
        <f t="shared" si="3"/>
        <v>0</v>
      </c>
      <c r="I9" s="44">
        <f t="shared" si="6"/>
        <v>0</v>
      </c>
      <c r="J9" s="45">
        <f t="shared" si="4"/>
        <v>0</v>
      </c>
      <c r="K9" s="47">
        <f t="shared" si="5"/>
        <v>0</v>
      </c>
    </row>
    <row r="10" spans="2:11" x14ac:dyDescent="0.25">
      <c r="B10" s="43" t="s">
        <v>11</v>
      </c>
      <c r="C10" s="127">
        <v>0</v>
      </c>
      <c r="D10" s="162">
        <f t="shared" si="0"/>
        <v>0</v>
      </c>
      <c r="E10" s="162">
        <f t="shared" si="1"/>
        <v>0</v>
      </c>
      <c r="F10" s="127">
        <v>0</v>
      </c>
      <c r="G10" s="162">
        <f t="shared" si="2"/>
        <v>0</v>
      </c>
      <c r="H10" s="162">
        <f t="shared" si="3"/>
        <v>0</v>
      </c>
      <c r="I10" s="44">
        <f t="shared" si="6"/>
        <v>0</v>
      </c>
      <c r="J10" s="45">
        <f t="shared" si="4"/>
        <v>0</v>
      </c>
      <c r="K10" s="47">
        <f t="shared" si="5"/>
        <v>0</v>
      </c>
    </row>
    <row r="11" spans="2:11" x14ac:dyDescent="0.25">
      <c r="B11" s="43" t="s">
        <v>12</v>
      </c>
      <c r="C11" s="127">
        <v>0</v>
      </c>
      <c r="D11" s="162">
        <f t="shared" si="0"/>
        <v>0</v>
      </c>
      <c r="E11" s="162">
        <f t="shared" si="1"/>
        <v>0</v>
      </c>
      <c r="F11" s="127">
        <v>0</v>
      </c>
      <c r="G11" s="162">
        <f t="shared" si="2"/>
        <v>0</v>
      </c>
      <c r="H11" s="162">
        <f t="shared" si="3"/>
        <v>0</v>
      </c>
      <c r="I11" s="44">
        <f t="shared" si="6"/>
        <v>0</v>
      </c>
      <c r="J11" s="45">
        <f t="shared" si="4"/>
        <v>0</v>
      </c>
      <c r="K11" s="47">
        <f t="shared" si="5"/>
        <v>0</v>
      </c>
    </row>
    <row r="12" spans="2:11" x14ac:dyDescent="0.25">
      <c r="B12" s="43" t="s">
        <v>162</v>
      </c>
      <c r="C12" s="127">
        <v>0</v>
      </c>
      <c r="D12" s="162">
        <f t="shared" si="0"/>
        <v>0</v>
      </c>
      <c r="E12" s="162">
        <f t="shared" si="1"/>
        <v>0</v>
      </c>
      <c r="F12" s="127">
        <v>0</v>
      </c>
      <c r="G12" s="162">
        <f t="shared" si="2"/>
        <v>0</v>
      </c>
      <c r="H12" s="162">
        <f t="shared" si="3"/>
        <v>0</v>
      </c>
      <c r="I12" s="44">
        <f t="shared" si="6"/>
        <v>0</v>
      </c>
      <c r="J12" s="45">
        <f t="shared" si="4"/>
        <v>0</v>
      </c>
      <c r="K12" s="47">
        <f t="shared" si="5"/>
        <v>0</v>
      </c>
    </row>
    <row r="13" spans="2:11" x14ac:dyDescent="0.25">
      <c r="B13" s="43" t="s">
        <v>106</v>
      </c>
      <c r="C13" s="127">
        <v>0</v>
      </c>
      <c r="D13" s="162">
        <f t="shared" si="0"/>
        <v>0</v>
      </c>
      <c r="E13" s="162">
        <f t="shared" si="1"/>
        <v>0</v>
      </c>
      <c r="F13" s="127">
        <v>0</v>
      </c>
      <c r="G13" s="162">
        <f t="shared" si="2"/>
        <v>0</v>
      </c>
      <c r="H13" s="162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 x14ac:dyDescent="0.25">
      <c r="B14" s="43" t="s">
        <v>107</v>
      </c>
      <c r="C14" s="127">
        <v>0</v>
      </c>
      <c r="D14" s="162">
        <f t="shared" si="0"/>
        <v>0</v>
      </c>
      <c r="E14" s="162">
        <f t="shared" si="1"/>
        <v>0</v>
      </c>
      <c r="F14" s="127">
        <v>0</v>
      </c>
      <c r="G14" s="162">
        <f t="shared" si="2"/>
        <v>0</v>
      </c>
      <c r="H14" s="162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 x14ac:dyDescent="0.25">
      <c r="B15" s="43" t="s">
        <v>198</v>
      </c>
      <c r="C15" s="127">
        <v>0</v>
      </c>
      <c r="D15" s="162">
        <f t="shared" si="0"/>
        <v>0</v>
      </c>
      <c r="E15" s="162">
        <f t="shared" si="1"/>
        <v>0</v>
      </c>
      <c r="F15" s="127">
        <v>0</v>
      </c>
      <c r="G15" s="162">
        <f t="shared" si="2"/>
        <v>0</v>
      </c>
      <c r="H15" s="162">
        <f t="shared" si="3"/>
        <v>0</v>
      </c>
      <c r="I15" s="44">
        <f t="shared" si="6"/>
        <v>0</v>
      </c>
      <c r="J15" s="45">
        <f t="shared" si="4"/>
        <v>0</v>
      </c>
      <c r="K15" s="47">
        <f t="shared" si="5"/>
        <v>0</v>
      </c>
    </row>
    <row r="16" spans="2:11" x14ac:dyDescent="0.25">
      <c r="B16" s="43" t="s">
        <v>184</v>
      </c>
      <c r="C16" s="127">
        <v>0</v>
      </c>
      <c r="D16" s="162">
        <f t="shared" si="0"/>
        <v>0</v>
      </c>
      <c r="E16" s="162">
        <f t="shared" si="1"/>
        <v>0</v>
      </c>
      <c r="F16" s="127">
        <v>0</v>
      </c>
      <c r="G16" s="162">
        <f t="shared" si="2"/>
        <v>0</v>
      </c>
      <c r="H16" s="162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 x14ac:dyDescent="0.25">
      <c r="B17" s="43" t="s">
        <v>163</v>
      </c>
      <c r="C17" s="127">
        <v>0</v>
      </c>
      <c r="D17" s="162">
        <f t="shared" si="0"/>
        <v>0</v>
      </c>
      <c r="E17" s="162">
        <f t="shared" si="1"/>
        <v>0</v>
      </c>
      <c r="F17" s="127">
        <v>0</v>
      </c>
      <c r="G17" s="162">
        <f t="shared" si="2"/>
        <v>0</v>
      </c>
      <c r="H17" s="162">
        <f t="shared" si="3"/>
        <v>0</v>
      </c>
      <c r="I17" s="44">
        <f t="shared" si="6"/>
        <v>0</v>
      </c>
      <c r="J17" s="45">
        <f t="shared" si="4"/>
        <v>0</v>
      </c>
      <c r="K17" s="47">
        <f t="shared" si="5"/>
        <v>0</v>
      </c>
    </row>
    <row r="18" spans="2:11" ht="15.75" thickBot="1" x14ac:dyDescent="0.3">
      <c r="B18" s="43" t="s">
        <v>13</v>
      </c>
      <c r="C18" s="127">
        <v>0</v>
      </c>
      <c r="D18" s="162">
        <f t="shared" si="0"/>
        <v>0</v>
      </c>
      <c r="E18" s="162">
        <f t="shared" si="1"/>
        <v>0</v>
      </c>
      <c r="F18" s="127">
        <v>0</v>
      </c>
      <c r="G18" s="162">
        <f t="shared" si="2"/>
        <v>0</v>
      </c>
      <c r="H18" s="162">
        <f t="shared" si="3"/>
        <v>0</v>
      </c>
      <c r="I18" s="44">
        <f t="shared" si="6"/>
        <v>0</v>
      </c>
      <c r="J18" s="45">
        <f t="shared" si="4"/>
        <v>0</v>
      </c>
      <c r="K18" s="47">
        <f t="shared" si="5"/>
        <v>0</v>
      </c>
    </row>
    <row r="19" spans="2:11" ht="16.5" thickTop="1" thickBot="1" x14ac:dyDescent="0.3">
      <c r="B19" s="60" t="s">
        <v>3</v>
      </c>
      <c r="C19" s="128">
        <f>SUM(C7:C18)</f>
        <v>0</v>
      </c>
      <c r="D19" s="163">
        <f>IFERROR(SUM(D7:D18),0)</f>
        <v>0</v>
      </c>
      <c r="E19" s="163">
        <f>IFERROR(SUM(E7:E18),0)</f>
        <v>0</v>
      </c>
      <c r="F19" s="128">
        <f>SUM(F7:F18)</f>
        <v>0</v>
      </c>
      <c r="G19" s="163">
        <f>IFERROR(SUM(G7:G18),0)</f>
        <v>0</v>
      </c>
      <c r="H19" s="163">
        <f>IFERROR(SUM(H7:H18),0)</f>
        <v>0</v>
      </c>
      <c r="I19" s="61">
        <f>SUM(I7:I18)</f>
        <v>0</v>
      </c>
      <c r="J19" s="62">
        <f>IFERROR(SUM(J7:J18),0)</f>
        <v>0</v>
      </c>
      <c r="K19" s="63">
        <f>IFERROR(SUM(K7:K18),0)</f>
        <v>0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25" t="s">
        <v>4</v>
      </c>
      <c r="D21" s="125"/>
      <c r="E21" s="125" t="s">
        <v>5</v>
      </c>
      <c r="F21" s="125" t="s">
        <v>4</v>
      </c>
      <c r="G21" s="125"/>
      <c r="H21" s="125" t="s">
        <v>5</v>
      </c>
      <c r="I21" s="41" t="s">
        <v>4</v>
      </c>
      <c r="J21" s="48"/>
      <c r="K21" s="49" t="s">
        <v>5</v>
      </c>
    </row>
    <row r="22" spans="2:11" x14ac:dyDescent="0.25">
      <c r="B22" s="50" t="s">
        <v>15</v>
      </c>
      <c r="C22" s="129">
        <v>0</v>
      </c>
      <c r="D22" s="148"/>
      <c r="E22" s="164">
        <f>IFERROR(C22/C$30,0)</f>
        <v>0</v>
      </c>
      <c r="F22" s="129">
        <v>0</v>
      </c>
      <c r="G22" s="148"/>
      <c r="H22" s="164">
        <f>IFERROR(F22/F$30,0)</f>
        <v>0</v>
      </c>
      <c r="I22" s="44">
        <f t="shared" ref="I22:I27" si="7">SUM(C22,F22)</f>
        <v>0</v>
      </c>
      <c r="J22" s="51"/>
      <c r="K22" s="47">
        <f>IFERROR(I22/I$30,0)</f>
        <v>0</v>
      </c>
    </row>
    <row r="23" spans="2:11" x14ac:dyDescent="0.25">
      <c r="B23" s="50" t="s">
        <v>16</v>
      </c>
      <c r="C23" s="129">
        <v>0</v>
      </c>
      <c r="D23" s="148"/>
      <c r="E23" s="164">
        <f t="shared" ref="E23:E27" si="8">IFERROR(C23/C$30,0)</f>
        <v>0</v>
      </c>
      <c r="F23" s="129">
        <v>0</v>
      </c>
      <c r="G23" s="148"/>
      <c r="H23" s="164">
        <f t="shared" ref="H23:H27" si="9">IFERROR(F23/F$30,0)</f>
        <v>0</v>
      </c>
      <c r="I23" s="44">
        <f t="shared" si="7"/>
        <v>0</v>
      </c>
      <c r="J23" s="51"/>
      <c r="K23" s="47">
        <f t="shared" ref="K23:K27" si="10">IFERROR(I23/I$30,0)</f>
        <v>0</v>
      </c>
    </row>
    <row r="24" spans="2:11" x14ac:dyDescent="0.25">
      <c r="B24" s="50" t="s">
        <v>17</v>
      </c>
      <c r="C24" s="129">
        <v>0</v>
      </c>
      <c r="D24" s="148"/>
      <c r="E24" s="164">
        <f t="shared" si="8"/>
        <v>0</v>
      </c>
      <c r="F24" s="129">
        <v>0</v>
      </c>
      <c r="G24" s="148"/>
      <c r="H24" s="164">
        <f t="shared" si="9"/>
        <v>0</v>
      </c>
      <c r="I24" s="44">
        <f t="shared" si="7"/>
        <v>0</v>
      </c>
      <c r="J24" s="51"/>
      <c r="K24" s="47">
        <f t="shared" si="10"/>
        <v>0</v>
      </c>
    </row>
    <row r="25" spans="2:11" x14ac:dyDescent="0.25">
      <c r="B25" s="50" t="s">
        <v>18</v>
      </c>
      <c r="C25" s="129">
        <v>0</v>
      </c>
      <c r="D25" s="148"/>
      <c r="E25" s="164">
        <f t="shared" si="8"/>
        <v>0</v>
      </c>
      <c r="F25" s="129">
        <v>0</v>
      </c>
      <c r="G25" s="148"/>
      <c r="H25" s="164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 x14ac:dyDescent="0.25">
      <c r="B26" s="50" t="s">
        <v>19</v>
      </c>
      <c r="C26" s="129">
        <v>0</v>
      </c>
      <c r="D26" s="148"/>
      <c r="E26" s="164">
        <f t="shared" si="8"/>
        <v>0</v>
      </c>
      <c r="F26" s="129">
        <v>0</v>
      </c>
      <c r="G26" s="148"/>
      <c r="H26" s="164">
        <f t="shared" si="9"/>
        <v>0</v>
      </c>
      <c r="I26" s="44">
        <f t="shared" si="7"/>
        <v>0</v>
      </c>
      <c r="J26" s="51"/>
      <c r="K26" s="47">
        <f t="shared" si="10"/>
        <v>0</v>
      </c>
    </row>
    <row r="27" spans="2:11" ht="15.75" thickBot="1" x14ac:dyDescent="0.3">
      <c r="B27" s="55" t="s">
        <v>20</v>
      </c>
      <c r="C27" s="133">
        <v>0</v>
      </c>
      <c r="D27" s="149"/>
      <c r="E27" s="164">
        <f t="shared" si="8"/>
        <v>0</v>
      </c>
      <c r="F27" s="133">
        <v>0</v>
      </c>
      <c r="G27" s="149"/>
      <c r="H27" s="164">
        <f t="shared" si="9"/>
        <v>0</v>
      </c>
      <c r="I27" s="44">
        <f t="shared" si="7"/>
        <v>0</v>
      </c>
      <c r="J27" s="56"/>
      <c r="K27" s="47">
        <f t="shared" si="10"/>
        <v>0</v>
      </c>
    </row>
    <row r="28" spans="2:11" ht="16.5" thickTop="1" thickBot="1" x14ac:dyDescent="0.3">
      <c r="B28" s="60" t="s">
        <v>3</v>
      </c>
      <c r="C28" s="128">
        <f>SUM(C22:C27)</f>
        <v>0</v>
      </c>
      <c r="D28" s="147"/>
      <c r="E28" s="163">
        <f>IFERROR(SUM(E22:E27),0)</f>
        <v>0</v>
      </c>
      <c r="F28" s="128">
        <f>SUM(F22:F27)</f>
        <v>0</v>
      </c>
      <c r="G28" s="147"/>
      <c r="H28" s="163">
        <f>IFERROR(SUM(H22:H27),0)</f>
        <v>0</v>
      </c>
      <c r="I28" s="61">
        <f>SUM(I22:I27)</f>
        <v>0</v>
      </c>
      <c r="J28" s="62"/>
      <c r="K28" s="63">
        <f>IFERROR(SUM(K22:K27),0)</f>
        <v>0</v>
      </c>
    </row>
    <row r="29" spans="2:11" ht="16.5" thickTop="1" thickBot="1" x14ac:dyDescent="0.3">
      <c r="B29" s="59"/>
      <c r="C29" s="151"/>
      <c r="D29" s="150"/>
      <c r="E29" s="165"/>
      <c r="F29" s="151"/>
      <c r="G29" s="150"/>
      <c r="H29" s="165"/>
      <c r="I29" s="150"/>
      <c r="J29" s="150"/>
      <c r="K29" s="160"/>
    </row>
    <row r="30" spans="2:11" ht="16.5" thickTop="1" thickBot="1" x14ac:dyDescent="0.3">
      <c r="B30" s="60" t="s">
        <v>6</v>
      </c>
      <c r="C30" s="128">
        <f>SUM(C19,C28)</f>
        <v>0</v>
      </c>
      <c r="D30" s="147"/>
      <c r="E30" s="163">
        <f>IFERROR(SUM(E19,E28),0)</f>
        <v>0</v>
      </c>
      <c r="F30" s="128">
        <f>SUM(F19,F28)</f>
        <v>0</v>
      </c>
      <c r="G30" s="147"/>
      <c r="H30" s="163">
        <f>IFERROR(SUM(H19,H28),0)</f>
        <v>0</v>
      </c>
      <c r="I30" s="61">
        <f>SUM(I19,I28)</f>
        <v>0</v>
      </c>
      <c r="J30" s="64"/>
      <c r="K30" s="66">
        <f>IFERROR(SUM(K19,K28),0)</f>
        <v>0</v>
      </c>
    </row>
    <row r="31" spans="2:11" ht="65.25" customHeight="1" thickTop="1" thickBot="1" x14ac:dyDescent="0.3">
      <c r="B31" s="190" t="s">
        <v>57</v>
      </c>
      <c r="C31" s="191"/>
      <c r="D31" s="191"/>
      <c r="E31" s="191"/>
      <c r="F31" s="191"/>
      <c r="G31" s="191"/>
      <c r="H31" s="191"/>
      <c r="I31" s="191"/>
      <c r="J31" s="191"/>
      <c r="K31" s="192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4"/>
  <dimension ref="B2:K32"/>
  <sheetViews>
    <sheetView showGridLines="0" showZeros="0" view="pageBreakPreview" zoomScaleNormal="60" zoomScaleSheetLayoutView="100" workbookViewId="0">
      <selection activeCell="C23" sqref="C23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/>
    <row r="3" spans="2:11" x14ac:dyDescent="0.25">
      <c r="B3" s="193" t="s">
        <v>121</v>
      </c>
      <c r="C3" s="194"/>
      <c r="D3" s="194"/>
      <c r="E3" s="194"/>
      <c r="F3" s="194"/>
      <c r="G3" s="194"/>
      <c r="H3" s="194"/>
      <c r="I3" s="194"/>
      <c r="J3" s="194"/>
      <c r="K3" s="195"/>
    </row>
    <row r="4" spans="2:11" x14ac:dyDescent="0.25">
      <c r="B4" s="196" t="s">
        <v>201</v>
      </c>
      <c r="C4" s="197"/>
      <c r="D4" s="197"/>
      <c r="E4" s="197"/>
      <c r="F4" s="197"/>
      <c r="G4" s="197"/>
      <c r="H4" s="197"/>
      <c r="I4" s="197"/>
      <c r="J4" s="197"/>
      <c r="K4" s="198"/>
    </row>
    <row r="5" spans="2:11" x14ac:dyDescent="0.25">
      <c r="B5" s="52"/>
      <c r="C5" s="170" t="s">
        <v>122</v>
      </c>
      <c r="D5" s="170" t="s">
        <v>123</v>
      </c>
      <c r="E5" s="170" t="s">
        <v>124</v>
      </c>
      <c r="F5" s="170" t="s">
        <v>125</v>
      </c>
      <c r="G5" s="170" t="s">
        <v>126</v>
      </c>
      <c r="H5" s="171" t="s">
        <v>127</v>
      </c>
      <c r="I5" s="170" t="s">
        <v>128</v>
      </c>
      <c r="J5" s="170" t="s">
        <v>129</v>
      </c>
      <c r="K5" s="171" t="s">
        <v>3</v>
      </c>
    </row>
    <row r="6" spans="2:11" x14ac:dyDescent="0.25">
      <c r="B6" s="140" t="s">
        <v>10</v>
      </c>
      <c r="C6" s="125" t="s">
        <v>4</v>
      </c>
      <c r="D6" s="125" t="s">
        <v>4</v>
      </c>
      <c r="E6" s="125" t="s">
        <v>4</v>
      </c>
      <c r="F6" s="125" t="s">
        <v>4</v>
      </c>
      <c r="G6" s="125" t="s">
        <v>4</v>
      </c>
      <c r="H6" s="125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37</v>
      </c>
      <c r="C7" s="127">
        <v>5.4976851851851853E-3</v>
      </c>
      <c r="D7" s="127"/>
      <c r="E7" s="127">
        <v>2.5752314814814815E-2</v>
      </c>
      <c r="F7" s="127">
        <v>3.4374999999999996E-3</v>
      </c>
      <c r="G7" s="127">
        <v>1.3553240740740741E-2</v>
      </c>
      <c r="H7" s="127"/>
      <c r="I7" s="130"/>
      <c r="J7" s="141">
        <v>0</v>
      </c>
      <c r="K7" s="132">
        <f>SUM(C7:J7)</f>
        <v>4.8240740740740737E-2</v>
      </c>
    </row>
    <row r="8" spans="2:11" x14ac:dyDescent="0.25">
      <c r="B8" s="142" t="s">
        <v>100</v>
      </c>
      <c r="C8" s="127">
        <v>2.4976851851851858E-2</v>
      </c>
      <c r="D8" s="127">
        <v>5.3125000000000004E-3</v>
      </c>
      <c r="E8" s="127">
        <v>3.9374999999999979E-2</v>
      </c>
      <c r="F8" s="127">
        <v>1.2962962962962963E-3</v>
      </c>
      <c r="G8" s="127">
        <v>1.7928240740740741E-2</v>
      </c>
      <c r="H8" s="127">
        <v>4.7916666666666663E-3</v>
      </c>
      <c r="I8" s="130"/>
      <c r="J8" s="141">
        <v>0</v>
      </c>
      <c r="K8" s="132">
        <f t="shared" ref="K8:K18" si="0">SUM(C8:J8)</f>
        <v>9.3680555555555545E-2</v>
      </c>
    </row>
    <row r="9" spans="2:11" x14ac:dyDescent="0.25">
      <c r="B9" s="142" t="s">
        <v>51</v>
      </c>
      <c r="C9" s="127">
        <v>1.8750000000000001E-3</v>
      </c>
      <c r="D9" s="127">
        <v>3.2638888888888891E-3</v>
      </c>
      <c r="E9" s="127">
        <v>4.9155092592592597E-2</v>
      </c>
      <c r="F9" s="127">
        <v>3.5416666666666665E-3</v>
      </c>
      <c r="G9" s="127">
        <v>1.9328703703703706E-2</v>
      </c>
      <c r="H9" s="127"/>
      <c r="I9" s="130"/>
      <c r="J9" s="141">
        <v>0</v>
      </c>
      <c r="K9" s="132">
        <f t="shared" si="0"/>
        <v>7.7164351851851859E-2</v>
      </c>
    </row>
    <row r="10" spans="2:11" x14ac:dyDescent="0.25">
      <c r="B10" s="142" t="s">
        <v>11</v>
      </c>
      <c r="C10" s="127">
        <v>1.2905092592592593E-2</v>
      </c>
      <c r="D10" s="127">
        <v>3.7499999999999992E-2</v>
      </c>
      <c r="E10" s="127">
        <v>5.7337962962962917E-2</v>
      </c>
      <c r="F10" s="127">
        <v>1.3414351851851851E-2</v>
      </c>
      <c r="G10" s="127">
        <v>3.335648148148148E-2</v>
      </c>
      <c r="H10" s="127"/>
      <c r="I10" s="130">
        <v>2.0717592592592593E-3</v>
      </c>
      <c r="J10" s="141">
        <v>0</v>
      </c>
      <c r="K10" s="132">
        <f t="shared" si="0"/>
        <v>0.1565856481481481</v>
      </c>
    </row>
    <row r="11" spans="2:11" x14ac:dyDescent="0.25">
      <c r="B11" s="43" t="s">
        <v>12</v>
      </c>
      <c r="C11" s="127">
        <v>1.2743055555555556E-2</v>
      </c>
      <c r="D11" s="127">
        <v>3.8541666666666659E-3</v>
      </c>
      <c r="E11" s="127">
        <v>1.1493055555555553E-2</v>
      </c>
      <c r="F11" s="127"/>
      <c r="G11" s="127">
        <v>1.273148148148148E-4</v>
      </c>
      <c r="H11" s="127">
        <v>2.5462962962962956E-3</v>
      </c>
      <c r="I11" s="130"/>
      <c r="J11" s="141">
        <v>0</v>
      </c>
      <c r="K11" s="132">
        <f t="shared" si="0"/>
        <v>3.0763888888888889E-2</v>
      </c>
    </row>
    <row r="12" spans="2:11" x14ac:dyDescent="0.25">
      <c r="B12" s="43" t="s">
        <v>162</v>
      </c>
      <c r="C12" s="127"/>
      <c r="D12" s="127"/>
      <c r="E12" s="127">
        <v>1.3298611111111117E-2</v>
      </c>
      <c r="F12" s="127"/>
      <c r="G12" s="127">
        <v>4.6064814814814822E-3</v>
      </c>
      <c r="H12" s="127"/>
      <c r="I12" s="130">
        <v>5.0462962962962961E-3</v>
      </c>
      <c r="J12" s="141">
        <v>0</v>
      </c>
      <c r="K12" s="132">
        <f t="shared" si="0"/>
        <v>2.2951388888888893E-2</v>
      </c>
    </row>
    <row r="13" spans="2:11" x14ac:dyDescent="0.25">
      <c r="B13" s="43" t="s">
        <v>106</v>
      </c>
      <c r="C13" s="127"/>
      <c r="D13" s="127"/>
      <c r="E13" s="127"/>
      <c r="F13" s="127">
        <v>3.7037037037037038E-3</v>
      </c>
      <c r="G13" s="127">
        <v>5.069444444444445E-3</v>
      </c>
      <c r="H13" s="127"/>
      <c r="I13" s="130"/>
      <c r="J13" s="141">
        <v>0</v>
      </c>
      <c r="K13" s="132">
        <f t="shared" si="0"/>
        <v>8.773148148148148E-3</v>
      </c>
    </row>
    <row r="14" spans="2:11" x14ac:dyDescent="0.25">
      <c r="B14" s="43" t="s">
        <v>107</v>
      </c>
      <c r="C14" s="127">
        <v>1.9444444444444444E-3</v>
      </c>
      <c r="D14" s="127"/>
      <c r="E14" s="127">
        <v>5.5787037037037038E-3</v>
      </c>
      <c r="F14" s="127"/>
      <c r="G14" s="127"/>
      <c r="H14" s="127"/>
      <c r="I14" s="130"/>
      <c r="J14" s="141">
        <v>0</v>
      </c>
      <c r="K14" s="132">
        <f t="shared" si="0"/>
        <v>7.5231481481481486E-3</v>
      </c>
    </row>
    <row r="15" spans="2:11" x14ac:dyDescent="0.25">
      <c r="B15" s="43" t="s">
        <v>198</v>
      </c>
      <c r="C15" s="127">
        <v>4.8495370370370368E-3</v>
      </c>
      <c r="D15" s="127"/>
      <c r="E15" s="127">
        <v>7.5925925925925909E-3</v>
      </c>
      <c r="F15" s="127"/>
      <c r="G15" s="127"/>
      <c r="H15" s="127"/>
      <c r="I15" s="130"/>
      <c r="J15" s="141">
        <v>0</v>
      </c>
      <c r="K15" s="132">
        <f t="shared" si="0"/>
        <v>1.2442129629629628E-2</v>
      </c>
    </row>
    <row r="16" spans="2:11" x14ac:dyDescent="0.25">
      <c r="B16" s="43" t="s">
        <v>184</v>
      </c>
      <c r="C16" s="127">
        <v>1.5046296296296297E-4</v>
      </c>
      <c r="D16" s="127">
        <v>3.9236111111111112E-3</v>
      </c>
      <c r="E16" s="127">
        <v>9.2592592592592588E-5</v>
      </c>
      <c r="F16" s="127"/>
      <c r="G16" s="127"/>
      <c r="H16" s="127"/>
      <c r="I16" s="130"/>
      <c r="J16" s="141">
        <v>0</v>
      </c>
      <c r="K16" s="132">
        <f t="shared" si="0"/>
        <v>4.1666666666666675E-3</v>
      </c>
    </row>
    <row r="17" spans="2:11" x14ac:dyDescent="0.25">
      <c r="B17" s="43" t="s">
        <v>163</v>
      </c>
      <c r="C17" s="127"/>
      <c r="D17" s="127"/>
      <c r="E17" s="127"/>
      <c r="F17" s="127"/>
      <c r="G17" s="127"/>
      <c r="H17" s="127"/>
      <c r="I17" s="130"/>
      <c r="J17" s="141">
        <v>0</v>
      </c>
      <c r="K17" s="132">
        <f t="shared" si="0"/>
        <v>0</v>
      </c>
    </row>
    <row r="18" spans="2:11" ht="15.75" thickBot="1" x14ac:dyDescent="0.3">
      <c r="B18" s="43" t="s">
        <v>13</v>
      </c>
      <c r="C18" s="127">
        <v>1.3425925925925924E-2</v>
      </c>
      <c r="D18" s="127">
        <v>2.071759259259259E-2</v>
      </c>
      <c r="E18" s="127">
        <v>2.8078703703703699E-2</v>
      </c>
      <c r="F18" s="127">
        <v>1.5995370370370368E-2</v>
      </c>
      <c r="G18" s="127">
        <v>7.9513888888888898E-3</v>
      </c>
      <c r="H18" s="127">
        <v>2.0833333333333329E-3</v>
      </c>
      <c r="I18" s="130"/>
      <c r="J18" s="141">
        <v>0</v>
      </c>
      <c r="K18" s="132">
        <f t="shared" si="0"/>
        <v>8.8252314814814797E-2</v>
      </c>
    </row>
    <row r="19" spans="2:11" ht="16.5" thickTop="1" thickBot="1" x14ac:dyDescent="0.3">
      <c r="B19" s="60" t="s">
        <v>3</v>
      </c>
      <c r="C19" s="128">
        <f t="shared" ref="C19:K19" si="1">SUM(C7:C18)</f>
        <v>7.8368055555555566E-2</v>
      </c>
      <c r="D19" s="128">
        <f t="shared" si="1"/>
        <v>7.4571759259259254E-2</v>
      </c>
      <c r="E19" s="128">
        <f t="shared" si="1"/>
        <v>0.23775462962962954</v>
      </c>
      <c r="F19" s="128">
        <f t="shared" si="1"/>
        <v>4.1388888888888885E-2</v>
      </c>
      <c r="G19" s="128">
        <f t="shared" si="1"/>
        <v>0.10192129629629632</v>
      </c>
      <c r="H19" s="128">
        <f t="shared" si="1"/>
        <v>9.4212962962962957E-3</v>
      </c>
      <c r="I19" s="128">
        <f t="shared" si="1"/>
        <v>7.1180555555555554E-3</v>
      </c>
      <c r="J19" s="128">
        <f t="shared" si="1"/>
        <v>0</v>
      </c>
      <c r="K19" s="137">
        <f t="shared" si="1"/>
        <v>0.55054398148148143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25" t="s">
        <v>4</v>
      </c>
      <c r="D21" s="125" t="s">
        <v>4</v>
      </c>
      <c r="E21" s="125" t="s">
        <v>4</v>
      </c>
      <c r="F21" s="125" t="s">
        <v>4</v>
      </c>
      <c r="G21" s="125" t="s">
        <v>4</v>
      </c>
      <c r="H21" s="125" t="s">
        <v>4</v>
      </c>
      <c r="I21" s="41" t="s">
        <v>4</v>
      </c>
      <c r="J21" s="41" t="s">
        <v>4</v>
      </c>
      <c r="K21" s="42" t="s">
        <v>4</v>
      </c>
    </row>
    <row r="22" spans="2:11" x14ac:dyDescent="0.25">
      <c r="B22" s="50" t="s">
        <v>15</v>
      </c>
      <c r="C22" s="129">
        <v>2.0833333333333335E-4</v>
      </c>
      <c r="D22" s="129"/>
      <c r="E22" s="129">
        <v>3.5879629629629635E-4</v>
      </c>
      <c r="F22" s="129">
        <v>1.1909722222222223E-2</v>
      </c>
      <c r="G22" s="129"/>
      <c r="H22" s="129"/>
      <c r="I22" s="130">
        <v>0</v>
      </c>
      <c r="J22" s="131">
        <v>0</v>
      </c>
      <c r="K22" s="132">
        <f>SUM(C22:J22)</f>
        <v>1.2476851851851852E-2</v>
      </c>
    </row>
    <row r="23" spans="2:11" x14ac:dyDescent="0.25">
      <c r="B23" s="50" t="s">
        <v>16</v>
      </c>
      <c r="C23" s="129">
        <v>2.8935185185185189E-4</v>
      </c>
      <c r="D23" s="129"/>
      <c r="E23" s="129">
        <v>6.7129629629629625E-4</v>
      </c>
      <c r="F23" s="129"/>
      <c r="G23" s="129"/>
      <c r="H23" s="129"/>
      <c r="I23" s="130">
        <v>0</v>
      </c>
      <c r="J23" s="131">
        <v>0</v>
      </c>
      <c r="K23" s="132">
        <f t="shared" ref="K23:K27" si="2">SUM(C23:J23)</f>
        <v>9.6064814814814819E-4</v>
      </c>
    </row>
    <row r="24" spans="2:11" x14ac:dyDescent="0.25">
      <c r="B24" s="50" t="s">
        <v>17</v>
      </c>
      <c r="C24" s="129"/>
      <c r="D24" s="129"/>
      <c r="E24" s="129">
        <v>5.7870370370370378E-4</v>
      </c>
      <c r="F24" s="129"/>
      <c r="G24" s="129"/>
      <c r="H24" s="129"/>
      <c r="I24" s="130">
        <v>0</v>
      </c>
      <c r="J24" s="131">
        <v>0</v>
      </c>
      <c r="K24" s="132">
        <f t="shared" si="2"/>
        <v>5.7870370370370378E-4</v>
      </c>
    </row>
    <row r="25" spans="2:11" x14ac:dyDescent="0.25">
      <c r="B25" s="50" t="s">
        <v>18</v>
      </c>
      <c r="C25" s="129">
        <v>2.1874999999999998E-3</v>
      </c>
      <c r="D25" s="129">
        <v>6.5972222222222213E-4</v>
      </c>
      <c r="E25" s="129">
        <v>2.7685185185185181E-2</v>
      </c>
      <c r="F25" s="129">
        <v>1.5625000000000001E-3</v>
      </c>
      <c r="G25" s="129">
        <v>3.1597222222222222E-3</v>
      </c>
      <c r="H25" s="129"/>
      <c r="I25" s="130">
        <v>0</v>
      </c>
      <c r="J25" s="131">
        <v>0</v>
      </c>
      <c r="K25" s="132">
        <f t="shared" si="2"/>
        <v>3.5254629629629629E-2</v>
      </c>
    </row>
    <row r="26" spans="2:11" x14ac:dyDescent="0.25">
      <c r="B26" s="50" t="s">
        <v>19</v>
      </c>
      <c r="C26" s="129">
        <v>4.5173611111111102E-2</v>
      </c>
      <c r="D26" s="129">
        <v>1.6712962962962961E-2</v>
      </c>
      <c r="E26" s="129">
        <v>3.9502314814814803E-2</v>
      </c>
      <c r="F26" s="129">
        <v>2.0960648148148148E-2</v>
      </c>
      <c r="G26" s="129">
        <v>3.6956018518518513E-2</v>
      </c>
      <c r="H26" s="129">
        <v>1.2534722222222223E-2</v>
      </c>
      <c r="I26" s="130"/>
      <c r="J26" s="131"/>
      <c r="K26" s="132">
        <f t="shared" si="2"/>
        <v>0.17184027777777774</v>
      </c>
    </row>
    <row r="27" spans="2:11" ht="15.75" thickBot="1" x14ac:dyDescent="0.3">
      <c r="B27" s="55" t="s">
        <v>20</v>
      </c>
      <c r="C27" s="133">
        <v>2.4305555555555556E-3</v>
      </c>
      <c r="D27" s="133"/>
      <c r="E27" s="133"/>
      <c r="F27" s="133">
        <v>4.2824074074074075E-4</v>
      </c>
      <c r="G27" s="133">
        <v>7.129629629629629E-3</v>
      </c>
      <c r="H27" s="133"/>
      <c r="I27" s="134"/>
      <c r="J27" s="135"/>
      <c r="K27" s="136">
        <f t="shared" si="2"/>
        <v>9.9884259259259249E-3</v>
      </c>
    </row>
    <row r="28" spans="2:11" ht="16.5" thickTop="1" thickBot="1" x14ac:dyDescent="0.3">
      <c r="B28" s="60" t="s">
        <v>3</v>
      </c>
      <c r="C28" s="128">
        <f>SUM(C22:C27)</f>
        <v>5.0289351851851842E-2</v>
      </c>
      <c r="D28" s="128">
        <f t="shared" ref="D28:K28" si="3">SUM(D22:D27)</f>
        <v>1.7372685185185182E-2</v>
      </c>
      <c r="E28" s="128">
        <f t="shared" si="3"/>
        <v>6.8796296296296272E-2</v>
      </c>
      <c r="F28" s="128">
        <f t="shared" si="3"/>
        <v>3.4861111111111114E-2</v>
      </c>
      <c r="G28" s="128">
        <f t="shared" si="3"/>
        <v>4.7245370370370368E-2</v>
      </c>
      <c r="H28" s="128">
        <f t="shared" si="3"/>
        <v>1.2534722222222223E-2</v>
      </c>
      <c r="I28" s="128">
        <f t="shared" si="3"/>
        <v>0</v>
      </c>
      <c r="J28" s="128">
        <f t="shared" si="3"/>
        <v>0</v>
      </c>
      <c r="K28" s="137">
        <f t="shared" si="3"/>
        <v>0.23109953703703701</v>
      </c>
    </row>
    <row r="29" spans="2:11" ht="16.5" thickTop="1" thickBot="1" x14ac:dyDescent="0.3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 x14ac:dyDescent="0.3">
      <c r="B30" s="60" t="s">
        <v>6</v>
      </c>
      <c r="C30" s="128">
        <f t="shared" ref="C30:K30" si="4">SUM(C19,C28)</f>
        <v>0.12865740740740741</v>
      </c>
      <c r="D30" s="128">
        <f t="shared" si="4"/>
        <v>9.194444444444444E-2</v>
      </c>
      <c r="E30" s="128">
        <f t="shared" si="4"/>
        <v>0.30655092592592581</v>
      </c>
      <c r="F30" s="128">
        <f t="shared" si="4"/>
        <v>7.6249999999999998E-2</v>
      </c>
      <c r="G30" s="128">
        <f t="shared" si="4"/>
        <v>0.14916666666666667</v>
      </c>
      <c r="H30" s="128">
        <f t="shared" si="4"/>
        <v>2.1956018518518521E-2</v>
      </c>
      <c r="I30" s="128">
        <f t="shared" si="4"/>
        <v>7.1180555555555554E-3</v>
      </c>
      <c r="J30" s="138">
        <f>SUM(J19,J28)</f>
        <v>0</v>
      </c>
      <c r="K30" s="139">
        <f t="shared" si="4"/>
        <v>0.78164351851851843</v>
      </c>
    </row>
    <row r="31" spans="2:11" ht="16.5" thickTop="1" thickBot="1" x14ac:dyDescent="0.3">
      <c r="B31" s="190"/>
      <c r="C31" s="191"/>
      <c r="D31" s="191"/>
      <c r="E31" s="191"/>
      <c r="F31" s="191"/>
      <c r="G31" s="191"/>
      <c r="H31" s="191"/>
      <c r="I31" s="191"/>
      <c r="J31" s="191"/>
      <c r="K31" s="192"/>
    </row>
    <row r="32" spans="2:11" ht="66" customHeight="1" thickBot="1" x14ac:dyDescent="0.3">
      <c r="B32" s="203" t="s">
        <v>161</v>
      </c>
      <c r="C32" s="204"/>
      <c r="D32" s="204"/>
      <c r="E32" s="204"/>
      <c r="F32" s="204"/>
      <c r="G32" s="204"/>
      <c r="H32" s="204"/>
      <c r="I32" s="204"/>
      <c r="J32" s="204"/>
      <c r="K32" s="205"/>
    </row>
  </sheetData>
  <mergeCells count="4">
    <mergeCell ref="B3:K3"/>
    <mergeCell ref="B4:K4"/>
    <mergeCell ref="B32:K32"/>
    <mergeCell ref="B31:K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rowBreaks count="1" manualBreakCount="1">
    <brk id="32" max="16383" man="1"/>
  </rowBreaks>
  <colBreaks count="1" manualBreakCount="1">
    <brk id="11" max="1048575" man="1"/>
  </col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3"/>
  <dimension ref="B2:K32"/>
  <sheetViews>
    <sheetView showGridLines="0" showZeros="0" view="pageBreakPreview" zoomScaleNormal="60" zoomScaleSheetLayoutView="100" workbookViewId="0">
      <selection activeCell="C23" sqref="C23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/>
    <row r="3" spans="2:11" x14ac:dyDescent="0.25">
      <c r="B3" s="193" t="s">
        <v>130</v>
      </c>
      <c r="C3" s="194"/>
      <c r="D3" s="194"/>
      <c r="E3" s="194"/>
      <c r="F3" s="194"/>
      <c r="G3" s="194"/>
      <c r="H3" s="194"/>
      <c r="I3" s="194"/>
      <c r="J3" s="194"/>
      <c r="K3" s="195"/>
    </row>
    <row r="4" spans="2:11" x14ac:dyDescent="0.25">
      <c r="B4" s="196" t="s">
        <v>201</v>
      </c>
      <c r="C4" s="197"/>
      <c r="D4" s="197"/>
      <c r="E4" s="197"/>
      <c r="F4" s="197"/>
      <c r="G4" s="197"/>
      <c r="H4" s="197"/>
      <c r="I4" s="197"/>
      <c r="J4" s="197"/>
      <c r="K4" s="198"/>
    </row>
    <row r="5" spans="2:11" x14ac:dyDescent="0.25">
      <c r="B5" s="52"/>
      <c r="C5" s="170" t="s">
        <v>122</v>
      </c>
      <c r="D5" s="170" t="s">
        <v>123</v>
      </c>
      <c r="E5" s="170" t="s">
        <v>124</v>
      </c>
      <c r="F5" s="170" t="s">
        <v>125</v>
      </c>
      <c r="G5" s="170" t="s">
        <v>126</v>
      </c>
      <c r="H5" s="171" t="s">
        <v>127</v>
      </c>
      <c r="I5" s="170" t="s">
        <v>128</v>
      </c>
      <c r="J5" s="170" t="s">
        <v>129</v>
      </c>
      <c r="K5" s="171" t="s">
        <v>3</v>
      </c>
    </row>
    <row r="6" spans="2:11" x14ac:dyDescent="0.25">
      <c r="B6" s="140" t="s">
        <v>10</v>
      </c>
      <c r="C6" s="125" t="s">
        <v>4</v>
      </c>
      <c r="D6" s="125" t="s">
        <v>4</v>
      </c>
      <c r="E6" s="125" t="s">
        <v>4</v>
      </c>
      <c r="F6" s="125" t="s">
        <v>4</v>
      </c>
      <c r="G6" s="125" t="s">
        <v>4</v>
      </c>
      <c r="H6" s="125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37</v>
      </c>
      <c r="C7" s="127"/>
      <c r="D7" s="127">
        <v>0</v>
      </c>
      <c r="E7" s="127">
        <v>0</v>
      </c>
      <c r="F7" s="127">
        <v>0</v>
      </c>
      <c r="G7" s="127"/>
      <c r="H7" s="127">
        <v>0</v>
      </c>
      <c r="I7" s="130"/>
      <c r="J7" s="141">
        <v>0</v>
      </c>
      <c r="K7" s="132">
        <f>SUM(C7:J7)</f>
        <v>0</v>
      </c>
    </row>
    <row r="8" spans="2:11" x14ac:dyDescent="0.25">
      <c r="B8" s="142" t="s">
        <v>100</v>
      </c>
      <c r="C8" s="127"/>
      <c r="D8" s="127">
        <v>0</v>
      </c>
      <c r="E8" s="127">
        <v>0</v>
      </c>
      <c r="F8" s="127">
        <v>0</v>
      </c>
      <c r="G8" s="127"/>
      <c r="H8" s="127">
        <v>0</v>
      </c>
      <c r="I8" s="130"/>
      <c r="J8" s="141">
        <v>0</v>
      </c>
      <c r="K8" s="132">
        <f t="shared" ref="K8:K18" si="0">SUM(C8:J8)</f>
        <v>0</v>
      </c>
    </row>
    <row r="9" spans="2:11" x14ac:dyDescent="0.25">
      <c r="B9" s="142" t="s">
        <v>51</v>
      </c>
      <c r="C9" s="127"/>
      <c r="D9" s="127">
        <v>0</v>
      </c>
      <c r="E9" s="127">
        <v>0</v>
      </c>
      <c r="F9" s="127">
        <v>0</v>
      </c>
      <c r="G9" s="127"/>
      <c r="H9" s="127">
        <v>0</v>
      </c>
      <c r="I9" s="130"/>
      <c r="J9" s="141">
        <v>0</v>
      </c>
      <c r="K9" s="132">
        <f t="shared" si="0"/>
        <v>0</v>
      </c>
    </row>
    <row r="10" spans="2:11" x14ac:dyDescent="0.25">
      <c r="B10" s="142" t="s">
        <v>11</v>
      </c>
      <c r="C10" s="127"/>
      <c r="D10" s="127">
        <v>0</v>
      </c>
      <c r="E10" s="127">
        <v>0</v>
      </c>
      <c r="F10" s="127">
        <v>0</v>
      </c>
      <c r="G10" s="127">
        <v>2.7777777777777779E-3</v>
      </c>
      <c r="H10" s="127">
        <v>0</v>
      </c>
      <c r="I10" s="130"/>
      <c r="J10" s="141">
        <v>0</v>
      </c>
      <c r="K10" s="132">
        <f t="shared" si="0"/>
        <v>2.7777777777777779E-3</v>
      </c>
    </row>
    <row r="11" spans="2:11" x14ac:dyDescent="0.25">
      <c r="B11" s="43" t="s">
        <v>12</v>
      </c>
      <c r="C11" s="127"/>
      <c r="D11" s="127">
        <v>0</v>
      </c>
      <c r="E11" s="127">
        <v>0</v>
      </c>
      <c r="F11" s="127">
        <v>0</v>
      </c>
      <c r="G11" s="127"/>
      <c r="H11" s="127">
        <v>0</v>
      </c>
      <c r="I11" s="130"/>
      <c r="J11" s="141">
        <v>0</v>
      </c>
      <c r="K11" s="132">
        <f t="shared" si="0"/>
        <v>0</v>
      </c>
    </row>
    <row r="12" spans="2:11" x14ac:dyDescent="0.25">
      <c r="B12" s="43" t="s">
        <v>162</v>
      </c>
      <c r="C12" s="127"/>
      <c r="D12" s="127">
        <v>0</v>
      </c>
      <c r="E12" s="127">
        <v>0</v>
      </c>
      <c r="F12" s="127">
        <v>0</v>
      </c>
      <c r="G12" s="127"/>
      <c r="H12" s="127">
        <v>0</v>
      </c>
      <c r="I12" s="130">
        <v>3.0092592592592588E-3</v>
      </c>
      <c r="J12" s="141">
        <v>0</v>
      </c>
      <c r="K12" s="132">
        <f t="shared" si="0"/>
        <v>3.0092592592592588E-3</v>
      </c>
    </row>
    <row r="13" spans="2:11" x14ac:dyDescent="0.25">
      <c r="B13" s="43" t="s">
        <v>106</v>
      </c>
      <c r="C13" s="127"/>
      <c r="D13" s="127">
        <v>0</v>
      </c>
      <c r="E13" s="127">
        <v>0</v>
      </c>
      <c r="F13" s="127">
        <v>0</v>
      </c>
      <c r="G13" s="127"/>
      <c r="H13" s="127">
        <v>0</v>
      </c>
      <c r="I13" s="130"/>
      <c r="J13" s="141">
        <v>0</v>
      </c>
      <c r="K13" s="132">
        <f t="shared" si="0"/>
        <v>0</v>
      </c>
    </row>
    <row r="14" spans="2:11" x14ac:dyDescent="0.25">
      <c r="B14" s="43" t="s">
        <v>107</v>
      </c>
      <c r="C14" s="127"/>
      <c r="D14" s="127">
        <v>0</v>
      </c>
      <c r="E14" s="127">
        <v>0</v>
      </c>
      <c r="F14" s="127">
        <v>0</v>
      </c>
      <c r="G14" s="127"/>
      <c r="H14" s="127">
        <v>0</v>
      </c>
      <c r="I14" s="130"/>
      <c r="J14" s="141">
        <v>0</v>
      </c>
      <c r="K14" s="132">
        <f t="shared" si="0"/>
        <v>0</v>
      </c>
    </row>
    <row r="15" spans="2:11" x14ac:dyDescent="0.25">
      <c r="B15" s="43" t="s">
        <v>198</v>
      </c>
      <c r="C15" s="127"/>
      <c r="D15" s="127">
        <v>0</v>
      </c>
      <c r="E15" s="127">
        <v>0</v>
      </c>
      <c r="F15" s="127">
        <v>0</v>
      </c>
      <c r="G15" s="127"/>
      <c r="H15" s="127">
        <v>0</v>
      </c>
      <c r="I15" s="130"/>
      <c r="J15" s="141">
        <v>0</v>
      </c>
      <c r="K15" s="132">
        <f t="shared" si="0"/>
        <v>0</v>
      </c>
    </row>
    <row r="16" spans="2:11" x14ac:dyDescent="0.25">
      <c r="B16" s="43" t="s">
        <v>184</v>
      </c>
      <c r="C16" s="127"/>
      <c r="D16" s="127">
        <v>0</v>
      </c>
      <c r="E16" s="127">
        <v>0</v>
      </c>
      <c r="F16" s="127">
        <v>0</v>
      </c>
      <c r="G16" s="127"/>
      <c r="H16" s="127">
        <v>0</v>
      </c>
      <c r="I16" s="130"/>
      <c r="J16" s="141">
        <v>0</v>
      </c>
      <c r="K16" s="132">
        <f t="shared" si="0"/>
        <v>0</v>
      </c>
    </row>
    <row r="17" spans="2:11" x14ac:dyDescent="0.25">
      <c r="B17" s="43" t="s">
        <v>163</v>
      </c>
      <c r="C17" s="127"/>
      <c r="D17" s="127">
        <v>0</v>
      </c>
      <c r="E17" s="127">
        <v>0</v>
      </c>
      <c r="F17" s="127">
        <v>0</v>
      </c>
      <c r="G17" s="127"/>
      <c r="H17" s="127">
        <v>0</v>
      </c>
      <c r="I17" s="130"/>
      <c r="J17" s="141">
        <v>0</v>
      </c>
      <c r="K17" s="132">
        <f t="shared" si="0"/>
        <v>0</v>
      </c>
    </row>
    <row r="18" spans="2:11" ht="15.75" thickBot="1" x14ac:dyDescent="0.3">
      <c r="B18" s="43" t="s">
        <v>13</v>
      </c>
      <c r="C18" s="127">
        <v>2.4652777777777776E-3</v>
      </c>
      <c r="D18" s="127">
        <v>0</v>
      </c>
      <c r="E18" s="127">
        <v>0</v>
      </c>
      <c r="F18" s="127">
        <v>0</v>
      </c>
      <c r="G18" s="127">
        <v>1.1979166666666667E-2</v>
      </c>
      <c r="H18" s="127">
        <v>0</v>
      </c>
      <c r="I18" s="130"/>
      <c r="J18" s="141">
        <v>0</v>
      </c>
      <c r="K18" s="132">
        <f t="shared" si="0"/>
        <v>1.4444444444444446E-2</v>
      </c>
    </row>
    <row r="19" spans="2:11" ht="16.5" thickTop="1" thickBot="1" x14ac:dyDescent="0.3">
      <c r="B19" s="60" t="s">
        <v>3</v>
      </c>
      <c r="C19" s="128">
        <f t="shared" ref="C19:K19" si="1">SUM(C7:C18)</f>
        <v>2.4652777777777776E-3</v>
      </c>
      <c r="D19" s="128">
        <f t="shared" si="1"/>
        <v>0</v>
      </c>
      <c r="E19" s="128">
        <f t="shared" si="1"/>
        <v>0</v>
      </c>
      <c r="F19" s="128">
        <f t="shared" si="1"/>
        <v>0</v>
      </c>
      <c r="G19" s="128">
        <f t="shared" si="1"/>
        <v>1.4756944444444446E-2</v>
      </c>
      <c r="H19" s="128">
        <f t="shared" si="1"/>
        <v>0</v>
      </c>
      <c r="I19" s="128">
        <f t="shared" si="1"/>
        <v>3.0092592592592588E-3</v>
      </c>
      <c r="J19" s="128">
        <f t="shared" si="1"/>
        <v>0</v>
      </c>
      <c r="K19" s="137">
        <f t="shared" si="1"/>
        <v>2.0231481481481482E-2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25" t="s">
        <v>4</v>
      </c>
      <c r="D21" s="125" t="s">
        <v>4</v>
      </c>
      <c r="E21" s="125" t="s">
        <v>4</v>
      </c>
      <c r="F21" s="125" t="s">
        <v>4</v>
      </c>
      <c r="G21" s="125" t="s">
        <v>4</v>
      </c>
      <c r="H21" s="125" t="s">
        <v>4</v>
      </c>
      <c r="I21" s="41" t="s">
        <v>4</v>
      </c>
      <c r="J21" s="41" t="s">
        <v>4</v>
      </c>
      <c r="K21" s="42" t="s">
        <v>4</v>
      </c>
    </row>
    <row r="22" spans="2:11" x14ac:dyDescent="0.25">
      <c r="B22" s="50" t="s">
        <v>15</v>
      </c>
      <c r="C22" s="129">
        <v>0</v>
      </c>
      <c r="D22" s="129">
        <v>0</v>
      </c>
      <c r="E22" s="129"/>
      <c r="F22" s="129">
        <v>0</v>
      </c>
      <c r="G22" s="129"/>
      <c r="H22" s="129">
        <v>0</v>
      </c>
      <c r="I22" s="130">
        <v>0</v>
      </c>
      <c r="J22" s="131">
        <v>0</v>
      </c>
      <c r="K22" s="132">
        <f>SUM(C22:J22)</f>
        <v>0</v>
      </c>
    </row>
    <row r="23" spans="2:11" x14ac:dyDescent="0.25">
      <c r="B23" s="50" t="s">
        <v>16</v>
      </c>
      <c r="C23" s="129">
        <v>0</v>
      </c>
      <c r="D23" s="129">
        <v>0</v>
      </c>
      <c r="E23" s="129"/>
      <c r="F23" s="129">
        <v>0</v>
      </c>
      <c r="G23" s="129"/>
      <c r="H23" s="129">
        <v>0</v>
      </c>
      <c r="I23" s="130">
        <v>0</v>
      </c>
      <c r="J23" s="131">
        <v>0</v>
      </c>
      <c r="K23" s="132">
        <f t="shared" ref="K23:K27" si="2">SUM(C23:J23)</f>
        <v>0</v>
      </c>
    </row>
    <row r="24" spans="2:11" x14ac:dyDescent="0.25">
      <c r="B24" s="50" t="s">
        <v>17</v>
      </c>
      <c r="C24" s="129">
        <v>0</v>
      </c>
      <c r="D24" s="129">
        <v>0</v>
      </c>
      <c r="E24" s="129"/>
      <c r="F24" s="129">
        <v>0</v>
      </c>
      <c r="G24" s="129"/>
      <c r="H24" s="129">
        <v>0</v>
      </c>
      <c r="I24" s="130">
        <v>0</v>
      </c>
      <c r="J24" s="131">
        <v>0</v>
      </c>
      <c r="K24" s="132">
        <f t="shared" si="2"/>
        <v>0</v>
      </c>
    </row>
    <row r="25" spans="2:11" x14ac:dyDescent="0.25">
      <c r="B25" s="50" t="s">
        <v>18</v>
      </c>
      <c r="C25" s="129">
        <v>0</v>
      </c>
      <c r="D25" s="129">
        <v>0</v>
      </c>
      <c r="E25" s="129"/>
      <c r="F25" s="129">
        <v>0</v>
      </c>
      <c r="G25" s="129"/>
      <c r="H25" s="129">
        <v>0</v>
      </c>
      <c r="I25" s="130">
        <v>0</v>
      </c>
      <c r="J25" s="131">
        <v>0</v>
      </c>
      <c r="K25" s="132">
        <f t="shared" si="2"/>
        <v>0</v>
      </c>
    </row>
    <row r="26" spans="2:11" x14ac:dyDescent="0.25">
      <c r="B26" s="50" t="s">
        <v>19</v>
      </c>
      <c r="C26" s="129">
        <v>0</v>
      </c>
      <c r="D26" s="129">
        <v>0</v>
      </c>
      <c r="E26" s="129">
        <v>3.8078703703703703E-3</v>
      </c>
      <c r="F26" s="129">
        <v>0</v>
      </c>
      <c r="G26" s="129">
        <v>3.0555555555555557E-3</v>
      </c>
      <c r="H26" s="129">
        <v>0</v>
      </c>
      <c r="I26" s="130">
        <v>0</v>
      </c>
      <c r="J26" s="131">
        <v>0</v>
      </c>
      <c r="K26" s="132">
        <f t="shared" si="2"/>
        <v>6.8634259259259256E-3</v>
      </c>
    </row>
    <row r="27" spans="2:11" ht="15.75" thickBot="1" x14ac:dyDescent="0.3">
      <c r="B27" s="55" t="s">
        <v>20</v>
      </c>
      <c r="C27" s="133"/>
      <c r="D27" s="133"/>
      <c r="E27" s="133"/>
      <c r="F27" s="133">
        <v>0</v>
      </c>
      <c r="G27" s="133"/>
      <c r="H27" s="133">
        <v>0</v>
      </c>
      <c r="I27" s="134"/>
      <c r="J27" s="135"/>
      <c r="K27" s="136">
        <f t="shared" si="2"/>
        <v>0</v>
      </c>
    </row>
    <row r="28" spans="2:11" ht="16.5" thickTop="1" thickBot="1" x14ac:dyDescent="0.3">
      <c r="B28" s="60" t="s">
        <v>3</v>
      </c>
      <c r="C28" s="128">
        <f>SUM(C22:C27)</f>
        <v>0</v>
      </c>
      <c r="D28" s="128">
        <f t="shared" ref="D28:K28" si="3">SUM(D22:D27)</f>
        <v>0</v>
      </c>
      <c r="E28" s="128">
        <f t="shared" si="3"/>
        <v>3.8078703703703703E-3</v>
      </c>
      <c r="F28" s="128">
        <f t="shared" si="3"/>
        <v>0</v>
      </c>
      <c r="G28" s="128">
        <f t="shared" si="3"/>
        <v>3.0555555555555557E-3</v>
      </c>
      <c r="H28" s="128">
        <f t="shared" si="3"/>
        <v>0</v>
      </c>
      <c r="I28" s="128">
        <f t="shared" si="3"/>
        <v>0</v>
      </c>
      <c r="J28" s="128">
        <f t="shared" si="3"/>
        <v>0</v>
      </c>
      <c r="K28" s="137">
        <f t="shared" si="3"/>
        <v>6.8634259259259256E-3</v>
      </c>
    </row>
    <row r="29" spans="2:11" ht="16.5" thickTop="1" thickBot="1" x14ac:dyDescent="0.3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 x14ac:dyDescent="0.3">
      <c r="B30" s="60" t="s">
        <v>6</v>
      </c>
      <c r="C30" s="128">
        <f t="shared" ref="C30:K30" si="4">SUM(C19,C28)</f>
        <v>2.4652777777777776E-3</v>
      </c>
      <c r="D30" s="128">
        <f t="shared" si="4"/>
        <v>0</v>
      </c>
      <c r="E30" s="128">
        <f t="shared" si="4"/>
        <v>3.8078703703703703E-3</v>
      </c>
      <c r="F30" s="128">
        <f t="shared" si="4"/>
        <v>0</v>
      </c>
      <c r="G30" s="128">
        <f t="shared" si="4"/>
        <v>1.7812500000000002E-2</v>
      </c>
      <c r="H30" s="128">
        <f t="shared" si="4"/>
        <v>0</v>
      </c>
      <c r="I30" s="128">
        <f t="shared" si="4"/>
        <v>3.0092592592592588E-3</v>
      </c>
      <c r="J30" s="138">
        <f>SUM(J19,J28)</f>
        <v>0</v>
      </c>
      <c r="K30" s="139">
        <f t="shared" si="4"/>
        <v>2.7094907407407408E-2</v>
      </c>
    </row>
    <row r="31" spans="2:11" ht="16.5" thickTop="1" thickBot="1" x14ac:dyDescent="0.3">
      <c r="B31" s="190"/>
      <c r="C31" s="191"/>
      <c r="D31" s="191"/>
      <c r="E31" s="191"/>
      <c r="F31" s="191"/>
      <c r="G31" s="191"/>
      <c r="H31" s="191"/>
      <c r="I31" s="191"/>
      <c r="J31" s="191"/>
      <c r="K31" s="192"/>
    </row>
    <row r="32" spans="2:11" ht="66" customHeight="1" thickBot="1" x14ac:dyDescent="0.3">
      <c r="B32" s="203" t="s">
        <v>161</v>
      </c>
      <c r="C32" s="204"/>
      <c r="D32" s="204"/>
      <c r="E32" s="204"/>
      <c r="F32" s="204"/>
      <c r="G32" s="204"/>
      <c r="H32" s="204"/>
      <c r="I32" s="204"/>
      <c r="J32" s="204"/>
      <c r="K32" s="205"/>
    </row>
  </sheetData>
  <mergeCells count="4">
    <mergeCell ref="B32:K32"/>
    <mergeCell ref="B3:K3"/>
    <mergeCell ref="B4:K4"/>
    <mergeCell ref="B31:K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B1:K66"/>
  <sheetViews>
    <sheetView showGridLines="0" showZeros="0" view="pageBreakPreview" zoomScale="90" zoomScaleNormal="80" zoomScaleSheetLayoutView="90" workbookViewId="0">
      <selection activeCell="C23" sqref="C23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1" spans="2:11" s="5" customFormat="1" x14ac:dyDescent="0.25">
      <c r="C1" s="6"/>
      <c r="D1" s="6"/>
      <c r="E1" s="6"/>
      <c r="F1" s="6"/>
      <c r="H1" s="6"/>
    </row>
    <row r="2" spans="2:11" s="5" customFormat="1" ht="15.75" thickBot="1" x14ac:dyDescent="0.3">
      <c r="C2" s="6"/>
      <c r="D2" s="6"/>
      <c r="E2" s="6"/>
      <c r="F2" s="6"/>
      <c r="H2" s="6"/>
    </row>
    <row r="3" spans="2:11" s="5" customFormat="1" x14ac:dyDescent="0.25">
      <c r="B3" s="182" t="s">
        <v>31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1" s="5" customFormat="1" ht="15.75" thickBot="1" x14ac:dyDescent="0.3">
      <c r="B4" s="185" t="s">
        <v>201</v>
      </c>
      <c r="C4" s="186"/>
      <c r="D4" s="186"/>
      <c r="E4" s="186"/>
      <c r="F4" s="186"/>
      <c r="G4" s="186"/>
      <c r="H4" s="186"/>
      <c r="I4" s="186"/>
      <c r="J4" s="186"/>
      <c r="K4" s="187"/>
    </row>
    <row r="5" spans="2:11" s="5" customFormat="1" x14ac:dyDescent="0.25">
      <c r="B5" s="39"/>
      <c r="C5" s="188" t="s">
        <v>25</v>
      </c>
      <c r="D5" s="188"/>
      <c r="E5" s="188"/>
      <c r="F5" s="188" t="s">
        <v>26</v>
      </c>
      <c r="G5" s="188"/>
      <c r="H5" s="188"/>
      <c r="I5" s="188" t="s">
        <v>27</v>
      </c>
      <c r="J5" s="188"/>
      <c r="K5" s="189"/>
    </row>
    <row r="6" spans="2:11" s="5" customFormat="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 x14ac:dyDescent="0.25">
      <c r="B7" s="10" t="s">
        <v>37</v>
      </c>
      <c r="C7" s="11">
        <v>2.5474537037037E-2</v>
      </c>
      <c r="D7" s="12">
        <f t="shared" ref="D7:D18" si="0">IFERROR(C7/C$19,0)</f>
        <v>0.39996365618753377</v>
      </c>
      <c r="E7" s="12">
        <f t="shared" ref="E7:E18" si="1">IFERROR(C7/C$30,0)</f>
        <v>3.8950237134564997E-2</v>
      </c>
      <c r="F7" s="11">
        <v>1.07523148148148E-2</v>
      </c>
      <c r="G7" s="12">
        <f t="shared" ref="G7:G18" si="2">IFERROR(F7/F$19,0)</f>
        <v>0.21967368172144705</v>
      </c>
      <c r="H7" s="12">
        <f t="shared" ref="H7:H18" si="3">IFERROR(F7/F$30,0)</f>
        <v>9.3095500551157367E-2</v>
      </c>
      <c r="I7" s="11">
        <v>3.6226851851851899E-2</v>
      </c>
      <c r="J7" s="12">
        <f t="shared" ref="J7:J18" si="4">IFERROR(I7/I$19,0)</f>
        <v>0.32161939991779726</v>
      </c>
      <c r="K7" s="14">
        <f t="shared" ref="K7:K18" si="5">IFERROR(I7/I$30,0)</f>
        <v>4.7076872170499537E-2</v>
      </c>
    </row>
    <row r="8" spans="2:11" s="5" customFormat="1" x14ac:dyDescent="0.25">
      <c r="B8" s="145" t="s">
        <v>100</v>
      </c>
      <c r="C8" s="11">
        <v>6.6898148148148203E-3</v>
      </c>
      <c r="D8" s="12">
        <f t="shared" si="0"/>
        <v>0.10503361802653115</v>
      </c>
      <c r="E8" s="12">
        <f t="shared" si="1"/>
        <v>1.0228640192539128E-2</v>
      </c>
      <c r="F8" s="11">
        <v>9.2361111111111099E-3</v>
      </c>
      <c r="G8" s="12">
        <f t="shared" si="2"/>
        <v>0.18869709151099567</v>
      </c>
      <c r="H8" s="12">
        <f t="shared" si="3"/>
        <v>7.9967932658583069E-2</v>
      </c>
      <c r="I8" s="11">
        <v>1.5925925925925899E-2</v>
      </c>
      <c r="J8" s="12">
        <f t="shared" si="4"/>
        <v>0.14138923140156157</v>
      </c>
      <c r="K8" s="14">
        <f t="shared" si="5"/>
        <v>2.0695775113932002E-2</v>
      </c>
    </row>
    <row r="9" spans="2:11" s="5" customFormat="1" x14ac:dyDescent="0.25">
      <c r="B9" s="10" t="s">
        <v>51</v>
      </c>
      <c r="C9" s="11">
        <v>1.22222222222222E-2</v>
      </c>
      <c r="D9" s="12">
        <f t="shared" si="0"/>
        <v>0.19189532982009791</v>
      </c>
      <c r="E9" s="12">
        <f t="shared" si="1"/>
        <v>1.8687619452112957E-2</v>
      </c>
      <c r="F9" s="11">
        <v>1.0416666666666699E-3</v>
      </c>
      <c r="G9" s="12">
        <f t="shared" si="2"/>
        <v>2.1281626862142439E-2</v>
      </c>
      <c r="H9" s="12">
        <f t="shared" si="3"/>
        <v>9.0189397735244356E-3</v>
      </c>
      <c r="I9" s="11">
        <v>1.32638888888889E-2</v>
      </c>
      <c r="J9" s="12">
        <f t="shared" si="4"/>
        <v>0.11775585696670783</v>
      </c>
      <c r="K9" s="14">
        <f t="shared" si="5"/>
        <v>1.7236452238783527E-2</v>
      </c>
    </row>
    <row r="10" spans="2:11" s="5" customFormat="1" x14ac:dyDescent="0.25">
      <c r="B10" s="10" t="s">
        <v>11</v>
      </c>
      <c r="C10" s="11">
        <v>9.08564814814815E-3</v>
      </c>
      <c r="D10" s="12">
        <f t="shared" si="0"/>
        <v>0.14264946392876626</v>
      </c>
      <c r="E10" s="12">
        <f t="shared" si="1"/>
        <v>1.3891838323777179E-2</v>
      </c>
      <c r="F10" s="11">
        <v>1.14583333333333E-2</v>
      </c>
      <c r="G10" s="12">
        <f t="shared" si="2"/>
        <v>0.23409789548356541</v>
      </c>
      <c r="H10" s="12">
        <f t="shared" si="3"/>
        <v>9.9208337508768188E-2</v>
      </c>
      <c r="I10" s="11">
        <v>2.05439814814815E-2</v>
      </c>
      <c r="J10" s="12">
        <f t="shared" si="4"/>
        <v>0.18238799835593927</v>
      </c>
      <c r="K10" s="14">
        <f t="shared" si="5"/>
        <v>2.6696948275602761E-2</v>
      </c>
    </row>
    <row r="11" spans="2:11" s="5" customFormat="1" x14ac:dyDescent="0.25">
      <c r="B11" s="10" t="s">
        <v>12</v>
      </c>
      <c r="C11" s="11">
        <v>1.79398148148148E-3</v>
      </c>
      <c r="D11" s="12">
        <f t="shared" si="0"/>
        <v>2.8166454661093944E-2</v>
      </c>
      <c r="E11" s="12">
        <f t="shared" si="1"/>
        <v>2.7429744460961279E-3</v>
      </c>
      <c r="F11" s="11">
        <v>2.10648148148148E-3</v>
      </c>
      <c r="G11" s="12">
        <f t="shared" si="2"/>
        <v>4.3036178765665657E-2</v>
      </c>
      <c r="H11" s="12">
        <f t="shared" si="3"/>
        <v>1.8238300430904901E-2</v>
      </c>
      <c r="I11" s="11">
        <v>3.9004629629629602E-3</v>
      </c>
      <c r="J11" s="12">
        <f t="shared" si="4"/>
        <v>3.4628031237155736E-2</v>
      </c>
      <c r="K11" s="14">
        <f t="shared" si="5"/>
        <v>5.0686600388045724E-3</v>
      </c>
    </row>
    <row r="12" spans="2:11" s="5" customFormat="1" x14ac:dyDescent="0.25">
      <c r="B12" s="10" t="s">
        <v>162</v>
      </c>
      <c r="C12" s="11">
        <v>2.3032407407407398E-3</v>
      </c>
      <c r="D12" s="12">
        <f t="shared" si="0"/>
        <v>3.616209340359805E-2</v>
      </c>
      <c r="E12" s="12">
        <f t="shared" si="1"/>
        <v>3.5216252566008369E-3</v>
      </c>
      <c r="F12" s="11">
        <v>4.0509259259259301E-4</v>
      </c>
      <c r="G12" s="12">
        <f t="shared" si="2"/>
        <v>8.276188224166486E-3</v>
      </c>
      <c r="H12" s="12">
        <f t="shared" si="3"/>
        <v>3.5073654674817175E-3</v>
      </c>
      <c r="I12" s="11">
        <v>2.70833333333333E-3</v>
      </c>
      <c r="J12" s="12">
        <f t="shared" si="4"/>
        <v>2.404438964241673E-2</v>
      </c>
      <c r="K12" s="14">
        <f t="shared" si="5"/>
        <v>3.5194850121076241E-3</v>
      </c>
    </row>
    <row r="13" spans="2:11" s="5" customFormat="1" x14ac:dyDescent="0.25">
      <c r="B13" s="10" t="s">
        <v>106</v>
      </c>
      <c r="C13" s="11">
        <v>2.6620370370370399E-4</v>
      </c>
      <c r="D13" s="12">
        <f t="shared" si="0"/>
        <v>4.1795384335816905E-3</v>
      </c>
      <c r="E13" s="12">
        <f t="shared" si="1"/>
        <v>4.0702201458200687E-4</v>
      </c>
      <c r="F13" s="11">
        <v>1.9675925925925899E-4</v>
      </c>
      <c r="G13" s="12">
        <f t="shared" si="2"/>
        <v>4.0198628517379978E-3</v>
      </c>
      <c r="H13" s="12">
        <f t="shared" si="3"/>
        <v>1.7035775127768303E-3</v>
      </c>
      <c r="I13" s="11">
        <v>4.6296296296296298E-4</v>
      </c>
      <c r="J13" s="12">
        <f t="shared" si="4"/>
        <v>4.1101520756267971E-3</v>
      </c>
      <c r="K13" s="14">
        <f t="shared" si="5"/>
        <v>6.0162136959104765E-4</v>
      </c>
    </row>
    <row r="14" spans="2:11" s="5" customFormat="1" x14ac:dyDescent="0.25">
      <c r="B14" s="10" t="s">
        <v>107</v>
      </c>
      <c r="C14" s="11">
        <v>1.80555555555556E-3</v>
      </c>
      <c r="D14" s="12">
        <f t="shared" si="0"/>
        <v>2.8348173723423676E-2</v>
      </c>
      <c r="E14" s="12">
        <f t="shared" si="1"/>
        <v>2.7606710554257895E-3</v>
      </c>
      <c r="F14" s="11">
        <v>5.0000000000000001E-3</v>
      </c>
      <c r="G14" s="12">
        <f t="shared" si="2"/>
        <v>0.10215180893828339</v>
      </c>
      <c r="H14" s="12">
        <f t="shared" si="3"/>
        <v>4.3290910912917153E-2</v>
      </c>
      <c r="I14" s="11">
        <v>6.8055555555555603E-3</v>
      </c>
      <c r="J14" s="12">
        <f t="shared" si="4"/>
        <v>6.0419235511713958E-2</v>
      </c>
      <c r="K14" s="14">
        <f t="shared" si="5"/>
        <v>8.8438341329884051E-3</v>
      </c>
    </row>
    <row r="15" spans="2:11" s="5" customFormat="1" x14ac:dyDescent="0.25">
      <c r="B15" s="10" t="s">
        <v>198</v>
      </c>
      <c r="C15" s="11">
        <v>9.1435185185185196E-4</v>
      </c>
      <c r="D15" s="12">
        <f t="shared" si="0"/>
        <v>1.4355805924041443E-2</v>
      </c>
      <c r="E15" s="12">
        <f t="shared" si="1"/>
        <v>1.398032137042544E-3</v>
      </c>
      <c r="F15" s="11">
        <v>4.21296296296296E-3</v>
      </c>
      <c r="G15" s="12">
        <f t="shared" si="2"/>
        <v>8.6072357531331314E-2</v>
      </c>
      <c r="H15" s="12">
        <f t="shared" si="3"/>
        <v>3.6476600861809802E-2</v>
      </c>
      <c r="I15" s="11">
        <v>5.1273148148148102E-3</v>
      </c>
      <c r="J15" s="12">
        <f t="shared" si="4"/>
        <v>4.5519934237566735E-2</v>
      </c>
      <c r="K15" s="14">
        <f t="shared" si="5"/>
        <v>6.6629566682208461E-3</v>
      </c>
    </row>
    <row r="16" spans="2:11" s="5" customFormat="1" x14ac:dyDescent="0.25">
      <c r="B16" s="10" t="s">
        <v>184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s="5" customFormat="1" x14ac:dyDescent="0.25">
      <c r="B17" s="10" t="s">
        <v>163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s="5" customFormat="1" ht="15.75" thickBot="1" x14ac:dyDescent="0.3">
      <c r="B18" s="10" t="s">
        <v>13</v>
      </c>
      <c r="C18" s="11">
        <v>3.1365740740740698E-3</v>
      </c>
      <c r="D18" s="12">
        <f t="shared" si="0"/>
        <v>4.9245865891331966E-2</v>
      </c>
      <c r="E18" s="12">
        <f t="shared" si="1"/>
        <v>4.7957811283358088E-3</v>
      </c>
      <c r="F18" s="11">
        <v>4.5370370370370399E-3</v>
      </c>
      <c r="G18" s="12">
        <f t="shared" si="2"/>
        <v>9.2693308110664605E-2</v>
      </c>
      <c r="H18" s="12">
        <f t="shared" si="3"/>
        <v>3.9282493235795225E-2</v>
      </c>
      <c r="I18" s="11">
        <v>7.6736111111111102E-3</v>
      </c>
      <c r="J18" s="12">
        <f t="shared" si="4"/>
        <v>6.8125770653514148E-2</v>
      </c>
      <c r="K18" s="14">
        <f t="shared" si="5"/>
        <v>9.971874200971613E-3</v>
      </c>
    </row>
    <row r="19" spans="2:11" s="5" customFormat="1" ht="16.5" thickTop="1" thickBot="1" x14ac:dyDescent="0.3">
      <c r="B19" s="31" t="s">
        <v>3</v>
      </c>
      <c r="C19" s="32">
        <f>SUM(C7:C18)</f>
        <v>6.3692129629629585E-2</v>
      </c>
      <c r="D19" s="33">
        <f>IFERROR(SUM(D7:D18),0)</f>
        <v>0.99999999999999978</v>
      </c>
      <c r="E19" s="33">
        <f>IFERROR(SUM(E7:E18),0)</f>
        <v>9.7384441141077374E-2</v>
      </c>
      <c r="F19" s="32">
        <f>SUM(F7:F18)</f>
        <v>4.8946759259259211E-2</v>
      </c>
      <c r="G19" s="33">
        <f>IFERROR(SUM(G7:G18),0)</f>
        <v>1</v>
      </c>
      <c r="H19" s="33">
        <f>IFERROR(SUM(H7:H18),0)</f>
        <v>0.42378995891371873</v>
      </c>
      <c r="I19" s="32">
        <f>SUM(I7:I18)</f>
        <v>0.11263888888888893</v>
      </c>
      <c r="J19" s="33">
        <f>IFERROR(SUM(J7:J18),0)</f>
        <v>0.99999999999999989</v>
      </c>
      <c r="K19" s="34">
        <f>IFERROR(SUM(K7:K18),0)</f>
        <v>0.14637447922150193</v>
      </c>
    </row>
    <row r="20" spans="2:11" s="5" customFormat="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s="5" customFormat="1" x14ac:dyDescent="0.25">
      <c r="B21" s="7" t="s">
        <v>14</v>
      </c>
      <c r="C21" s="8" t="s">
        <v>58</v>
      </c>
      <c r="D21" s="16" t="s">
        <v>5</v>
      </c>
      <c r="E21" s="16" t="s">
        <v>5</v>
      </c>
      <c r="F21" s="8" t="s">
        <v>58</v>
      </c>
      <c r="G21" s="16" t="s">
        <v>5</v>
      </c>
      <c r="H21" s="16" t="s">
        <v>5</v>
      </c>
      <c r="I21" s="8" t="s">
        <v>58</v>
      </c>
      <c r="J21" s="16" t="s">
        <v>5</v>
      </c>
      <c r="K21" s="17" t="s">
        <v>5</v>
      </c>
    </row>
    <row r="22" spans="2:11" s="5" customFormat="1" x14ac:dyDescent="0.25">
      <c r="B22" s="18" t="s">
        <v>15</v>
      </c>
      <c r="C22" s="11">
        <v>7.0833333333333304E-3</v>
      </c>
      <c r="D22" s="19"/>
      <c r="E22" s="12">
        <f>IFERROR(C22/C$30,0)</f>
        <v>1.0830324909747297E-2</v>
      </c>
      <c r="F22" s="11">
        <v>5.0925925925925904E-3</v>
      </c>
      <c r="G22" s="19"/>
      <c r="H22" s="12">
        <f>IFERROR(F22/F$30,0)</f>
        <v>4.4092594448341529E-2</v>
      </c>
      <c r="I22" s="11">
        <v>1.2175925925925901E-2</v>
      </c>
      <c r="J22" s="19"/>
      <c r="K22" s="14">
        <f>IFERROR(I22/I$30,0)</f>
        <v>1.5822642020244519E-2</v>
      </c>
    </row>
    <row r="23" spans="2:11" s="5" customFormat="1" x14ac:dyDescent="0.25">
      <c r="B23" s="18" t="s">
        <v>16</v>
      </c>
      <c r="C23" s="11">
        <v>0</v>
      </c>
      <c r="D23" s="19"/>
      <c r="E23" s="12">
        <f t="shared" ref="E23:E27" si="6">IFERROR(C23/C$30,0)</f>
        <v>0</v>
      </c>
      <c r="F23" s="11">
        <v>0</v>
      </c>
      <c r="G23" s="19"/>
      <c r="H23" s="12">
        <f t="shared" ref="H23:H27" si="7">IFERROR(F23/F$30,0)</f>
        <v>0</v>
      </c>
      <c r="I23" s="11">
        <v>0</v>
      </c>
      <c r="J23" s="19"/>
      <c r="K23" s="14">
        <f t="shared" ref="K23:K27" si="8">IFERROR(I23/I$30,0)</f>
        <v>0</v>
      </c>
    </row>
    <row r="24" spans="2:11" s="5" customFormat="1" x14ac:dyDescent="0.25">
      <c r="B24" s="18" t="s">
        <v>17</v>
      </c>
      <c r="C24" s="11">
        <v>4.1666666666666702E-4</v>
      </c>
      <c r="D24" s="19"/>
      <c r="E24" s="12">
        <f t="shared" si="6"/>
        <v>6.3707793586748886E-4</v>
      </c>
      <c r="F24" s="11">
        <v>3.5879629629629602E-4</v>
      </c>
      <c r="G24" s="19"/>
      <c r="H24" s="12">
        <f t="shared" si="7"/>
        <v>3.1065236997695157E-3</v>
      </c>
      <c r="I24" s="11">
        <v>7.7546296296296304E-4</v>
      </c>
      <c r="J24" s="19"/>
      <c r="K24" s="14">
        <f t="shared" si="8"/>
        <v>1.0077157940650049E-3</v>
      </c>
    </row>
    <row r="25" spans="2:11" s="5" customFormat="1" x14ac:dyDescent="0.25">
      <c r="B25" s="18" t="s">
        <v>18</v>
      </c>
      <c r="C25" s="11">
        <v>1.3912037037037001E-2</v>
      </c>
      <c r="D25" s="19"/>
      <c r="E25" s="12">
        <f t="shared" si="6"/>
        <v>2.1271324414242194E-2</v>
      </c>
      <c r="F25" s="11">
        <v>2.2314814814814801E-2</v>
      </c>
      <c r="G25" s="19"/>
      <c r="H25" s="12">
        <f t="shared" si="7"/>
        <v>0.19320573203727831</v>
      </c>
      <c r="I25" s="11">
        <v>3.6226851851851899E-2</v>
      </c>
      <c r="J25" s="19"/>
      <c r="K25" s="14">
        <f t="shared" si="8"/>
        <v>4.7076872170499537E-2</v>
      </c>
    </row>
    <row r="26" spans="2:11" s="5" customFormat="1" x14ac:dyDescent="0.25">
      <c r="B26" s="18" t="s">
        <v>19</v>
      </c>
      <c r="C26" s="11">
        <v>0.56601851851851803</v>
      </c>
      <c r="D26" s="19"/>
      <c r="E26" s="12">
        <f t="shared" si="6"/>
        <v>0.86543498265732288</v>
      </c>
      <c r="F26" s="11">
        <v>3.51736111111111E-2</v>
      </c>
      <c r="G26" s="19"/>
      <c r="H26" s="12">
        <f t="shared" si="7"/>
        <v>0.30453953301934072</v>
      </c>
      <c r="I26" s="11">
        <v>0.60119212962962998</v>
      </c>
      <c r="J26" s="19"/>
      <c r="K26" s="14">
        <f t="shared" si="8"/>
        <v>0.78125047001669512</v>
      </c>
    </row>
    <row r="27" spans="2:11" s="5" customFormat="1" ht="15.75" thickBot="1" x14ac:dyDescent="0.3">
      <c r="B27" s="23" t="s">
        <v>20</v>
      </c>
      <c r="C27" s="20">
        <v>2.9050925925925902E-3</v>
      </c>
      <c r="D27" s="24"/>
      <c r="E27" s="21">
        <f t="shared" si="6"/>
        <v>4.4418489417427619E-3</v>
      </c>
      <c r="F27" s="20">
        <v>3.6111111111111101E-3</v>
      </c>
      <c r="G27" s="24"/>
      <c r="H27" s="21">
        <f t="shared" si="7"/>
        <v>3.1265657881551272E-2</v>
      </c>
      <c r="I27" s="20">
        <v>6.5162037037037003E-3</v>
      </c>
      <c r="J27" s="24"/>
      <c r="K27" s="22">
        <f t="shared" si="8"/>
        <v>8.4678207769939909E-3</v>
      </c>
    </row>
    <row r="28" spans="2:11" s="5" customFormat="1" ht="16.5" thickTop="1" thickBot="1" x14ac:dyDescent="0.3">
      <c r="B28" s="31" t="s">
        <v>3</v>
      </c>
      <c r="C28" s="32">
        <f>SUM(C22:C27)</f>
        <v>0.59033564814814765</v>
      </c>
      <c r="D28" s="33"/>
      <c r="E28" s="33">
        <f>IFERROR(SUM(E22:E27),0)</f>
        <v>0.90261555885892253</v>
      </c>
      <c r="F28" s="32">
        <f>SUM(F22:F27)</f>
        <v>6.6550925925925888E-2</v>
      </c>
      <c r="G28" s="33"/>
      <c r="H28" s="33">
        <f>IFERROR(SUM(H22:H27),0)</f>
        <v>0.57621004108628127</v>
      </c>
      <c r="I28" s="32">
        <f>SUM(I22:I27)</f>
        <v>0.65688657407407436</v>
      </c>
      <c r="J28" s="33"/>
      <c r="K28" s="34">
        <f>IFERROR(SUM(K22:K27),0)</f>
        <v>0.85362552077849818</v>
      </c>
    </row>
    <row r="29" spans="2:11" s="5" customFormat="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s="5" customFormat="1" ht="16.5" thickTop="1" thickBot="1" x14ac:dyDescent="0.3">
      <c r="B30" s="31" t="s">
        <v>6</v>
      </c>
      <c r="C30" s="32">
        <f>SUM(C19,C28)</f>
        <v>0.65402777777777721</v>
      </c>
      <c r="D30" s="35"/>
      <c r="E30" s="36">
        <f>IFERROR(SUM(E19,E28),0)</f>
        <v>0.99999999999999989</v>
      </c>
      <c r="F30" s="32">
        <f>SUM(F19,F28)</f>
        <v>0.11549768518518511</v>
      </c>
      <c r="G30" s="35"/>
      <c r="H30" s="36">
        <f>IFERROR(SUM(H19,H28),0)</f>
        <v>1</v>
      </c>
      <c r="I30" s="32">
        <f>SUM(I19,I28)</f>
        <v>0.76952546296296331</v>
      </c>
      <c r="J30" s="35"/>
      <c r="K30" s="38">
        <f>IFERROR(SUM(K19,K28),0)</f>
        <v>1</v>
      </c>
    </row>
    <row r="31" spans="2:11" s="5" customFormat="1" ht="66" customHeight="1" thickTop="1" thickBot="1" x14ac:dyDescent="0.3">
      <c r="B31" s="179" t="s">
        <v>156</v>
      </c>
      <c r="C31" s="180"/>
      <c r="D31" s="180"/>
      <c r="E31" s="180"/>
      <c r="F31" s="180"/>
      <c r="G31" s="180"/>
      <c r="H31" s="180"/>
      <c r="I31" s="180"/>
      <c r="J31" s="180"/>
      <c r="K31" s="181"/>
    </row>
    <row r="32" spans="2:11" s="5" customFormat="1" x14ac:dyDescent="0.25">
      <c r="C32" s="6"/>
      <c r="D32" s="6"/>
      <c r="E32" s="6"/>
      <c r="F32" s="6"/>
      <c r="H32" s="6"/>
    </row>
    <row r="33" spans="3:8" s="5" customFormat="1" x14ac:dyDescent="0.25">
      <c r="C33" s="6"/>
      <c r="D33" s="6"/>
      <c r="E33" s="6"/>
      <c r="F33" s="6"/>
      <c r="H33" s="6"/>
    </row>
    <row r="34" spans="3:8" s="5" customFormat="1" x14ac:dyDescent="0.25">
      <c r="C34" s="6"/>
      <c r="D34" s="6"/>
      <c r="E34" s="6"/>
      <c r="F34" s="6"/>
      <c r="H34" s="6"/>
    </row>
    <row r="35" spans="3:8" s="5" customFormat="1" x14ac:dyDescent="0.25">
      <c r="C35" s="6"/>
      <c r="D35" s="6"/>
      <c r="E35" s="6"/>
      <c r="F35" s="6"/>
      <c r="H35" s="6"/>
    </row>
    <row r="36" spans="3:8" s="5" customFormat="1" x14ac:dyDescent="0.25">
      <c r="C36" s="6"/>
      <c r="D36" s="6"/>
      <c r="E36" s="6"/>
      <c r="F36" s="6"/>
      <c r="H36" s="6"/>
    </row>
    <row r="37" spans="3:8" s="5" customFormat="1" x14ac:dyDescent="0.25">
      <c r="C37" s="6"/>
      <c r="D37" s="6"/>
      <c r="E37" s="6"/>
      <c r="F37" s="6"/>
      <c r="H37" s="6"/>
    </row>
    <row r="38" spans="3:8" s="5" customFormat="1" x14ac:dyDescent="0.25">
      <c r="C38" s="6"/>
      <c r="D38" s="6"/>
      <c r="E38" s="6"/>
      <c r="F38" s="6"/>
      <c r="H38" s="6"/>
    </row>
    <row r="39" spans="3:8" s="5" customFormat="1" x14ac:dyDescent="0.25">
      <c r="C39" s="6"/>
      <c r="D39" s="6"/>
      <c r="E39" s="6"/>
      <c r="F39" s="6"/>
      <c r="H39" s="6"/>
    </row>
    <row r="40" spans="3:8" s="5" customFormat="1" x14ac:dyDescent="0.25">
      <c r="C40" s="6"/>
      <c r="D40" s="6"/>
      <c r="E40" s="6"/>
      <c r="F40" s="6"/>
      <c r="H40" s="6"/>
    </row>
    <row r="41" spans="3:8" s="5" customFormat="1" x14ac:dyDescent="0.25">
      <c r="C41" s="6"/>
      <c r="D41" s="6"/>
      <c r="E41" s="6"/>
      <c r="F41" s="6"/>
      <c r="H41" s="6"/>
    </row>
    <row r="42" spans="3:8" s="5" customFormat="1" x14ac:dyDescent="0.25">
      <c r="C42" s="6"/>
      <c r="D42" s="6"/>
      <c r="E42" s="6"/>
      <c r="F42" s="6"/>
      <c r="H42" s="6"/>
    </row>
    <row r="43" spans="3:8" s="5" customFormat="1" x14ac:dyDescent="0.25">
      <c r="C43" s="6"/>
      <c r="D43" s="6"/>
      <c r="E43" s="6"/>
      <c r="F43" s="6"/>
      <c r="H43" s="6"/>
    </row>
    <row r="44" spans="3:8" s="5" customFormat="1" x14ac:dyDescent="0.25">
      <c r="C44" s="6"/>
      <c r="D44" s="6"/>
      <c r="E44" s="6"/>
      <c r="F44" s="6"/>
      <c r="H44" s="6"/>
    </row>
    <row r="45" spans="3:8" s="5" customFormat="1" x14ac:dyDescent="0.25">
      <c r="C45" s="6"/>
      <c r="D45" s="6"/>
      <c r="E45" s="6"/>
      <c r="F45" s="6"/>
      <c r="H45" s="6"/>
    </row>
    <row r="46" spans="3:8" s="5" customFormat="1" x14ac:dyDescent="0.25">
      <c r="C46" s="6"/>
      <c r="D46" s="6"/>
      <c r="E46" s="6"/>
      <c r="F46" s="6"/>
      <c r="H46" s="6"/>
    </row>
    <row r="47" spans="3:8" s="5" customFormat="1" x14ac:dyDescent="0.25">
      <c r="C47" s="6"/>
      <c r="D47" s="6"/>
      <c r="E47" s="6"/>
      <c r="F47" s="6"/>
      <c r="H47" s="6"/>
    </row>
    <row r="48" spans="3:8" s="5" customFormat="1" x14ac:dyDescent="0.25">
      <c r="C48" s="6"/>
      <c r="D48" s="6"/>
      <c r="E48" s="6"/>
      <c r="F48" s="6"/>
      <c r="H48" s="6"/>
    </row>
    <row r="49" spans="3:8" s="5" customFormat="1" x14ac:dyDescent="0.25">
      <c r="C49" s="6"/>
      <c r="D49" s="6"/>
      <c r="E49" s="6"/>
      <c r="F49" s="6"/>
      <c r="H49" s="6"/>
    </row>
    <row r="50" spans="3:8" s="5" customFormat="1" x14ac:dyDescent="0.25">
      <c r="C50" s="6"/>
      <c r="D50" s="6"/>
      <c r="E50" s="6"/>
      <c r="F50" s="6"/>
      <c r="H50" s="6"/>
    </row>
    <row r="51" spans="3:8" s="5" customFormat="1" x14ac:dyDescent="0.25">
      <c r="C51" s="6"/>
      <c r="D51" s="6"/>
      <c r="E51" s="6"/>
      <c r="F51" s="6"/>
      <c r="H51" s="6"/>
    </row>
    <row r="52" spans="3:8" s="5" customFormat="1" x14ac:dyDescent="0.25">
      <c r="C52" s="6"/>
      <c r="D52" s="6"/>
      <c r="E52" s="6"/>
      <c r="F52" s="6"/>
      <c r="H52" s="6"/>
    </row>
    <row r="53" spans="3:8" s="5" customFormat="1" x14ac:dyDescent="0.25">
      <c r="C53" s="6"/>
      <c r="D53" s="6"/>
      <c r="E53" s="6"/>
      <c r="F53" s="6"/>
      <c r="H53" s="6"/>
    </row>
    <row r="54" spans="3:8" s="5" customFormat="1" x14ac:dyDescent="0.25">
      <c r="C54" s="6"/>
      <c r="D54" s="6"/>
      <c r="E54" s="6"/>
      <c r="F54" s="6"/>
      <c r="H54" s="6"/>
    </row>
    <row r="55" spans="3:8" s="5" customFormat="1" x14ac:dyDescent="0.25">
      <c r="C55" s="6"/>
      <c r="D55" s="6"/>
      <c r="E55" s="6"/>
      <c r="F55" s="6"/>
      <c r="H55" s="6"/>
    </row>
    <row r="56" spans="3:8" s="5" customFormat="1" x14ac:dyDescent="0.25">
      <c r="C56" s="6"/>
      <c r="D56" s="6"/>
      <c r="E56" s="6"/>
      <c r="F56" s="6"/>
      <c r="H56" s="6"/>
    </row>
    <row r="57" spans="3:8" s="5" customFormat="1" x14ac:dyDescent="0.25">
      <c r="C57" s="6"/>
      <c r="D57" s="6"/>
      <c r="E57" s="6"/>
      <c r="F57" s="6"/>
      <c r="H57" s="6"/>
    </row>
    <row r="58" spans="3:8" s="5" customFormat="1" x14ac:dyDescent="0.25">
      <c r="C58" s="6"/>
      <c r="D58" s="6"/>
      <c r="E58" s="6"/>
      <c r="F58" s="6"/>
      <c r="H58" s="6"/>
    </row>
    <row r="59" spans="3:8" s="5" customFormat="1" x14ac:dyDescent="0.25">
      <c r="C59" s="6"/>
      <c r="D59" s="6"/>
      <c r="E59" s="6"/>
      <c r="F59" s="6"/>
      <c r="H59" s="6"/>
    </row>
    <row r="60" spans="3:8" s="5" customFormat="1" x14ac:dyDescent="0.25">
      <c r="C60" s="6"/>
      <c r="D60" s="6"/>
      <c r="E60" s="6"/>
      <c r="F60" s="6"/>
      <c r="H60" s="6"/>
    </row>
    <row r="61" spans="3:8" s="5" customFormat="1" x14ac:dyDescent="0.25">
      <c r="C61" s="6"/>
      <c r="D61" s="6"/>
      <c r="E61" s="6"/>
      <c r="F61" s="6"/>
      <c r="H61" s="6"/>
    </row>
    <row r="62" spans="3:8" s="5" customFormat="1" x14ac:dyDescent="0.25">
      <c r="C62" s="6"/>
      <c r="D62" s="6"/>
      <c r="E62" s="6"/>
      <c r="F62" s="6"/>
      <c r="H62" s="6"/>
    </row>
    <row r="63" spans="3:8" s="5" customFormat="1" x14ac:dyDescent="0.25">
      <c r="C63" s="6"/>
      <c r="D63" s="6"/>
      <c r="E63" s="6"/>
      <c r="F63" s="6"/>
      <c r="H63" s="6"/>
    </row>
    <row r="64" spans="3:8" s="5" customFormat="1" x14ac:dyDescent="0.25">
      <c r="C64" s="6"/>
      <c r="D64" s="6"/>
      <c r="E64" s="6"/>
      <c r="F64" s="6"/>
      <c r="H64" s="6"/>
    </row>
    <row r="65" spans="3:8" s="5" customFormat="1" x14ac:dyDescent="0.25">
      <c r="C65" s="6"/>
      <c r="D65" s="6"/>
      <c r="E65" s="6"/>
      <c r="F65" s="6"/>
      <c r="H65" s="6"/>
    </row>
    <row r="66" spans="3:8" s="5" customFormat="1" x14ac:dyDescent="0.25">
      <c r="C66" s="6"/>
      <c r="D66" s="6"/>
      <c r="E66" s="6"/>
      <c r="F66" s="6"/>
      <c r="H66" s="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8"/>
  <dimension ref="B2:K32"/>
  <sheetViews>
    <sheetView showGridLines="0" showZeros="0" view="pageBreakPreview" zoomScaleNormal="100" zoomScaleSheetLayoutView="100" workbookViewId="0">
      <selection activeCell="C23" sqref="C23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/>
    <row r="3" spans="2:11" x14ac:dyDescent="0.25">
      <c r="B3" s="193" t="s">
        <v>131</v>
      </c>
      <c r="C3" s="194"/>
      <c r="D3" s="194"/>
      <c r="E3" s="194"/>
      <c r="F3" s="194"/>
      <c r="G3" s="194"/>
      <c r="H3" s="194"/>
      <c r="I3" s="194"/>
      <c r="J3" s="194"/>
      <c r="K3" s="195"/>
    </row>
    <row r="4" spans="2:11" x14ac:dyDescent="0.25">
      <c r="B4" s="196" t="s">
        <v>201</v>
      </c>
      <c r="C4" s="197"/>
      <c r="D4" s="197"/>
      <c r="E4" s="197"/>
      <c r="F4" s="197"/>
      <c r="G4" s="197"/>
      <c r="H4" s="197"/>
      <c r="I4" s="197"/>
      <c r="J4" s="197"/>
      <c r="K4" s="198"/>
    </row>
    <row r="5" spans="2:11" x14ac:dyDescent="0.25">
      <c r="B5" s="52"/>
      <c r="C5" s="170" t="s">
        <v>122</v>
      </c>
      <c r="D5" s="170" t="s">
        <v>123</v>
      </c>
      <c r="E5" s="170" t="s">
        <v>124</v>
      </c>
      <c r="F5" s="170" t="s">
        <v>125</v>
      </c>
      <c r="G5" s="170" t="s">
        <v>126</v>
      </c>
      <c r="H5" s="171" t="s">
        <v>127</v>
      </c>
      <c r="I5" s="170" t="s">
        <v>128</v>
      </c>
      <c r="J5" s="170" t="s">
        <v>129</v>
      </c>
      <c r="K5" s="171" t="s">
        <v>3</v>
      </c>
    </row>
    <row r="6" spans="2:11" x14ac:dyDescent="0.25">
      <c r="B6" s="140" t="s">
        <v>10</v>
      </c>
      <c r="C6" s="125" t="s">
        <v>4</v>
      </c>
      <c r="D6" s="125" t="s">
        <v>4</v>
      </c>
      <c r="E6" s="125" t="s">
        <v>4</v>
      </c>
      <c r="F6" s="125" t="s">
        <v>4</v>
      </c>
      <c r="G6" s="125" t="s">
        <v>4</v>
      </c>
      <c r="H6" s="125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37</v>
      </c>
      <c r="C7" s="127">
        <v>0</v>
      </c>
      <c r="D7" s="127"/>
      <c r="E7" s="127">
        <v>0</v>
      </c>
      <c r="F7" s="127">
        <v>0</v>
      </c>
      <c r="G7" s="127">
        <v>0</v>
      </c>
      <c r="H7" s="127">
        <v>0</v>
      </c>
      <c r="I7" s="130">
        <v>0</v>
      </c>
      <c r="J7" s="141">
        <v>0</v>
      </c>
      <c r="K7" s="132">
        <f>SUM(C7:J7)</f>
        <v>0</v>
      </c>
    </row>
    <row r="8" spans="2:11" x14ac:dyDescent="0.25">
      <c r="B8" s="142" t="s">
        <v>100</v>
      </c>
      <c r="C8" s="127">
        <v>0</v>
      </c>
      <c r="D8" s="127"/>
      <c r="E8" s="127">
        <v>0</v>
      </c>
      <c r="F8" s="127">
        <v>0</v>
      </c>
      <c r="G8" s="127">
        <v>0</v>
      </c>
      <c r="H8" s="127">
        <v>0</v>
      </c>
      <c r="I8" s="130">
        <v>0</v>
      </c>
      <c r="J8" s="141">
        <v>0</v>
      </c>
      <c r="K8" s="132">
        <f t="shared" ref="K8:K18" si="0">SUM(C8:J8)</f>
        <v>0</v>
      </c>
    </row>
    <row r="9" spans="2:11" x14ac:dyDescent="0.25">
      <c r="B9" s="142" t="s">
        <v>51</v>
      </c>
      <c r="C9" s="127">
        <v>0</v>
      </c>
      <c r="D9" s="127"/>
      <c r="E9" s="127">
        <v>0</v>
      </c>
      <c r="F9" s="127">
        <v>0</v>
      </c>
      <c r="G9" s="127">
        <v>0</v>
      </c>
      <c r="H9" s="127">
        <v>0</v>
      </c>
      <c r="I9" s="130">
        <v>0</v>
      </c>
      <c r="J9" s="141">
        <v>0</v>
      </c>
      <c r="K9" s="132">
        <f t="shared" si="0"/>
        <v>0</v>
      </c>
    </row>
    <row r="10" spans="2:11" x14ac:dyDescent="0.25">
      <c r="B10" s="142" t="s">
        <v>11</v>
      </c>
      <c r="C10" s="127">
        <v>0</v>
      </c>
      <c r="D10" s="127"/>
      <c r="E10" s="127">
        <v>0</v>
      </c>
      <c r="F10" s="127">
        <v>0</v>
      </c>
      <c r="G10" s="127">
        <v>0</v>
      </c>
      <c r="H10" s="127">
        <v>0</v>
      </c>
      <c r="I10" s="130">
        <v>0</v>
      </c>
      <c r="J10" s="141">
        <v>0</v>
      </c>
      <c r="K10" s="132">
        <f t="shared" si="0"/>
        <v>0</v>
      </c>
    </row>
    <row r="11" spans="2:11" x14ac:dyDescent="0.25">
      <c r="B11" s="43" t="s">
        <v>12</v>
      </c>
      <c r="C11" s="127">
        <v>0</v>
      </c>
      <c r="D11" s="127"/>
      <c r="E11" s="127">
        <v>0</v>
      </c>
      <c r="F11" s="127">
        <v>0</v>
      </c>
      <c r="G11" s="127">
        <v>0</v>
      </c>
      <c r="H11" s="127">
        <v>0</v>
      </c>
      <c r="I11" s="130">
        <v>0</v>
      </c>
      <c r="J11" s="141">
        <v>0</v>
      </c>
      <c r="K11" s="132">
        <f t="shared" si="0"/>
        <v>0</v>
      </c>
    </row>
    <row r="12" spans="2:11" x14ac:dyDescent="0.25">
      <c r="B12" s="43" t="s">
        <v>162</v>
      </c>
      <c r="C12" s="127">
        <v>0</v>
      </c>
      <c r="D12" s="127"/>
      <c r="E12" s="127">
        <v>0</v>
      </c>
      <c r="F12" s="127">
        <v>0</v>
      </c>
      <c r="G12" s="127">
        <v>0</v>
      </c>
      <c r="H12" s="127">
        <v>0</v>
      </c>
      <c r="I12" s="130">
        <v>0</v>
      </c>
      <c r="J12" s="141">
        <v>0</v>
      </c>
      <c r="K12" s="132">
        <f t="shared" si="0"/>
        <v>0</v>
      </c>
    </row>
    <row r="13" spans="2:11" x14ac:dyDescent="0.25">
      <c r="B13" s="43" t="s">
        <v>106</v>
      </c>
      <c r="C13" s="127">
        <v>0</v>
      </c>
      <c r="D13" s="127"/>
      <c r="E13" s="127">
        <v>0</v>
      </c>
      <c r="F13" s="127">
        <v>0</v>
      </c>
      <c r="G13" s="127">
        <v>0</v>
      </c>
      <c r="H13" s="127">
        <v>0</v>
      </c>
      <c r="I13" s="130">
        <v>0</v>
      </c>
      <c r="J13" s="141">
        <v>0</v>
      </c>
      <c r="K13" s="132">
        <f t="shared" si="0"/>
        <v>0</v>
      </c>
    </row>
    <row r="14" spans="2:11" x14ac:dyDescent="0.25">
      <c r="B14" s="43" t="s">
        <v>107</v>
      </c>
      <c r="C14" s="127">
        <v>0</v>
      </c>
      <c r="D14" s="127"/>
      <c r="E14" s="127">
        <v>0</v>
      </c>
      <c r="F14" s="127">
        <v>0</v>
      </c>
      <c r="G14" s="127">
        <v>0</v>
      </c>
      <c r="H14" s="127">
        <v>0</v>
      </c>
      <c r="I14" s="130">
        <v>0</v>
      </c>
      <c r="J14" s="141">
        <v>0</v>
      </c>
      <c r="K14" s="132">
        <f t="shared" si="0"/>
        <v>0</v>
      </c>
    </row>
    <row r="15" spans="2:11" x14ac:dyDescent="0.25">
      <c r="B15" s="43" t="s">
        <v>198</v>
      </c>
      <c r="C15" s="127">
        <v>0</v>
      </c>
      <c r="D15" s="127"/>
      <c r="E15" s="127">
        <v>0</v>
      </c>
      <c r="F15" s="127">
        <v>0</v>
      </c>
      <c r="G15" s="127">
        <v>0</v>
      </c>
      <c r="H15" s="127">
        <v>0</v>
      </c>
      <c r="I15" s="130">
        <v>0</v>
      </c>
      <c r="J15" s="141">
        <v>0</v>
      </c>
      <c r="K15" s="132">
        <f t="shared" si="0"/>
        <v>0</v>
      </c>
    </row>
    <row r="16" spans="2:11" x14ac:dyDescent="0.25">
      <c r="B16" s="43" t="s">
        <v>184</v>
      </c>
      <c r="C16" s="127">
        <v>0</v>
      </c>
      <c r="D16" s="127"/>
      <c r="E16" s="127">
        <v>0</v>
      </c>
      <c r="F16" s="127">
        <v>0</v>
      </c>
      <c r="G16" s="127">
        <v>0</v>
      </c>
      <c r="H16" s="127">
        <v>0</v>
      </c>
      <c r="I16" s="130">
        <v>0</v>
      </c>
      <c r="J16" s="141">
        <v>0</v>
      </c>
      <c r="K16" s="132">
        <f t="shared" si="0"/>
        <v>0</v>
      </c>
    </row>
    <row r="17" spans="2:11" x14ac:dyDescent="0.25">
      <c r="B17" s="43" t="s">
        <v>163</v>
      </c>
      <c r="C17" s="127">
        <v>0</v>
      </c>
      <c r="D17" s="127"/>
      <c r="E17" s="127">
        <v>0</v>
      </c>
      <c r="F17" s="127">
        <v>0</v>
      </c>
      <c r="G17" s="127">
        <v>0</v>
      </c>
      <c r="H17" s="127">
        <v>0</v>
      </c>
      <c r="I17" s="130">
        <v>0</v>
      </c>
      <c r="J17" s="141">
        <v>0</v>
      </c>
      <c r="K17" s="132">
        <f t="shared" si="0"/>
        <v>0</v>
      </c>
    </row>
    <row r="18" spans="2:11" ht="15.75" thickBot="1" x14ac:dyDescent="0.3">
      <c r="B18" s="43" t="s">
        <v>13</v>
      </c>
      <c r="C18" s="127">
        <v>0</v>
      </c>
      <c r="D18" s="127">
        <v>5.5208333333333333E-3</v>
      </c>
      <c r="E18" s="127">
        <v>0</v>
      </c>
      <c r="F18" s="127">
        <v>0</v>
      </c>
      <c r="G18" s="127">
        <v>0</v>
      </c>
      <c r="H18" s="127">
        <v>0</v>
      </c>
      <c r="I18" s="130">
        <v>0</v>
      </c>
      <c r="J18" s="141">
        <v>0</v>
      </c>
      <c r="K18" s="132">
        <f t="shared" si="0"/>
        <v>5.5208333333333333E-3</v>
      </c>
    </row>
    <row r="19" spans="2:11" ht="16.5" thickTop="1" thickBot="1" x14ac:dyDescent="0.3">
      <c r="B19" s="60" t="s">
        <v>3</v>
      </c>
      <c r="C19" s="128">
        <v>0</v>
      </c>
      <c r="D19" s="128">
        <f>SUM(D7:D18)</f>
        <v>5.5208333333333333E-3</v>
      </c>
      <c r="E19" s="128">
        <v>0</v>
      </c>
      <c r="F19" s="128">
        <v>0</v>
      </c>
      <c r="G19" s="128">
        <v>0</v>
      </c>
      <c r="H19" s="128">
        <v>0</v>
      </c>
      <c r="I19" s="128">
        <v>0</v>
      </c>
      <c r="J19" s="128">
        <v>0</v>
      </c>
      <c r="K19" s="137">
        <f>SUM(K7:K18)</f>
        <v>5.5208333333333333E-3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25" t="s">
        <v>4</v>
      </c>
      <c r="D21" s="125" t="s">
        <v>4</v>
      </c>
      <c r="E21" s="125" t="s">
        <v>4</v>
      </c>
      <c r="F21" s="125" t="s">
        <v>4</v>
      </c>
      <c r="G21" s="125" t="s">
        <v>4</v>
      </c>
      <c r="H21" s="125" t="s">
        <v>4</v>
      </c>
      <c r="I21" s="41" t="s">
        <v>4</v>
      </c>
      <c r="J21" s="41" t="s">
        <v>4</v>
      </c>
      <c r="K21" s="42" t="s">
        <v>4</v>
      </c>
    </row>
    <row r="22" spans="2:11" x14ac:dyDescent="0.25">
      <c r="B22" s="50" t="s">
        <v>15</v>
      </c>
      <c r="C22" s="129">
        <v>0</v>
      </c>
      <c r="D22" s="129"/>
      <c r="E22" s="129">
        <v>0</v>
      </c>
      <c r="F22" s="129">
        <v>0</v>
      </c>
      <c r="G22" s="129">
        <v>0</v>
      </c>
      <c r="H22" s="129">
        <v>0</v>
      </c>
      <c r="I22" s="130">
        <v>0</v>
      </c>
      <c r="J22" s="131">
        <v>0</v>
      </c>
      <c r="K22" s="132">
        <f>SUM(C22:J22)</f>
        <v>0</v>
      </c>
    </row>
    <row r="23" spans="2:11" x14ac:dyDescent="0.25">
      <c r="B23" s="50" t="s">
        <v>16</v>
      </c>
      <c r="C23" s="129">
        <v>0</v>
      </c>
      <c r="D23" s="129"/>
      <c r="E23" s="129">
        <v>0</v>
      </c>
      <c r="F23" s="129">
        <v>0</v>
      </c>
      <c r="G23" s="129">
        <v>0</v>
      </c>
      <c r="H23" s="129">
        <v>0</v>
      </c>
      <c r="I23" s="130">
        <v>0</v>
      </c>
      <c r="J23" s="131">
        <v>0</v>
      </c>
      <c r="K23" s="132">
        <f t="shared" ref="K23:K26" si="1">SUM(C23:J23)</f>
        <v>0</v>
      </c>
    </row>
    <row r="24" spans="2:11" x14ac:dyDescent="0.25">
      <c r="B24" s="50" t="s">
        <v>17</v>
      </c>
      <c r="C24" s="129">
        <v>0</v>
      </c>
      <c r="D24" s="129"/>
      <c r="E24" s="129">
        <v>0</v>
      </c>
      <c r="F24" s="129">
        <v>0</v>
      </c>
      <c r="G24" s="129">
        <v>0</v>
      </c>
      <c r="H24" s="129">
        <v>0</v>
      </c>
      <c r="I24" s="130">
        <v>0</v>
      </c>
      <c r="J24" s="131">
        <v>0</v>
      </c>
      <c r="K24" s="132">
        <f t="shared" si="1"/>
        <v>0</v>
      </c>
    </row>
    <row r="25" spans="2:11" x14ac:dyDescent="0.25">
      <c r="B25" s="50" t="s">
        <v>18</v>
      </c>
      <c r="C25" s="129">
        <v>0</v>
      </c>
      <c r="D25" s="129"/>
      <c r="E25" s="129">
        <v>0</v>
      </c>
      <c r="F25" s="129">
        <v>0</v>
      </c>
      <c r="G25" s="129">
        <v>0</v>
      </c>
      <c r="H25" s="129">
        <v>0</v>
      </c>
      <c r="I25" s="130">
        <v>0</v>
      </c>
      <c r="J25" s="131">
        <v>0</v>
      </c>
      <c r="K25" s="132">
        <f t="shared" si="1"/>
        <v>0</v>
      </c>
    </row>
    <row r="26" spans="2:11" x14ac:dyDescent="0.25">
      <c r="B26" s="50" t="s">
        <v>19</v>
      </c>
      <c r="C26" s="129">
        <v>0</v>
      </c>
      <c r="D26" s="129">
        <v>5.162037037037037E-3</v>
      </c>
      <c r="E26" s="129">
        <v>0</v>
      </c>
      <c r="F26" s="129">
        <v>0</v>
      </c>
      <c r="G26" s="129">
        <v>0</v>
      </c>
      <c r="H26" s="129">
        <v>0</v>
      </c>
      <c r="I26" s="130">
        <v>0</v>
      </c>
      <c r="J26" s="131">
        <v>0</v>
      </c>
      <c r="K26" s="132">
        <f t="shared" si="1"/>
        <v>5.162037037037037E-3</v>
      </c>
    </row>
    <row r="27" spans="2:11" ht="15.75" thickBot="1" x14ac:dyDescent="0.3">
      <c r="B27" s="55" t="s">
        <v>20</v>
      </c>
      <c r="C27" s="133">
        <v>0</v>
      </c>
      <c r="D27" s="133">
        <v>2.6620370370370374E-3</v>
      </c>
      <c r="E27" s="133"/>
      <c r="F27" s="133"/>
      <c r="G27" s="133">
        <v>0</v>
      </c>
      <c r="H27" s="133">
        <v>0</v>
      </c>
      <c r="I27" s="134">
        <v>0</v>
      </c>
      <c r="J27" s="135">
        <v>0</v>
      </c>
      <c r="K27" s="136">
        <f>SUM(C27:J27)</f>
        <v>2.6620370370370374E-3</v>
      </c>
    </row>
    <row r="28" spans="2:11" ht="16.5" thickTop="1" thickBot="1" x14ac:dyDescent="0.3">
      <c r="B28" s="60" t="s">
        <v>3</v>
      </c>
      <c r="C28" s="128">
        <f>SUM(C22:C27)</f>
        <v>0</v>
      </c>
      <c r="D28" s="128">
        <f t="shared" ref="D28:K28" si="2">SUM(D22:D27)</f>
        <v>7.8240740740740736E-3</v>
      </c>
      <c r="E28" s="128">
        <f t="shared" si="2"/>
        <v>0</v>
      </c>
      <c r="F28" s="128">
        <f t="shared" si="2"/>
        <v>0</v>
      </c>
      <c r="G28" s="128">
        <f t="shared" si="2"/>
        <v>0</v>
      </c>
      <c r="H28" s="128">
        <f t="shared" si="2"/>
        <v>0</v>
      </c>
      <c r="I28" s="128">
        <f t="shared" si="2"/>
        <v>0</v>
      </c>
      <c r="J28" s="128">
        <f t="shared" si="2"/>
        <v>0</v>
      </c>
      <c r="K28" s="137">
        <f t="shared" si="2"/>
        <v>7.8240740740740736E-3</v>
      </c>
    </row>
    <row r="29" spans="2:11" ht="16.5" thickTop="1" thickBot="1" x14ac:dyDescent="0.3">
      <c r="B29" s="59"/>
      <c r="C29" s="146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 x14ac:dyDescent="0.3">
      <c r="B30" s="60" t="s">
        <v>6</v>
      </c>
      <c r="C30" s="128">
        <f>SUM(C28,C19)</f>
        <v>0</v>
      </c>
      <c r="D30" s="128">
        <f t="shared" ref="D30:K30" si="3">SUM(D28,D19)</f>
        <v>1.3344907407407406E-2</v>
      </c>
      <c r="E30" s="128">
        <f t="shared" si="3"/>
        <v>0</v>
      </c>
      <c r="F30" s="128">
        <f t="shared" si="3"/>
        <v>0</v>
      </c>
      <c r="G30" s="128">
        <f t="shared" si="3"/>
        <v>0</v>
      </c>
      <c r="H30" s="128">
        <f t="shared" si="3"/>
        <v>0</v>
      </c>
      <c r="I30" s="128">
        <f t="shared" si="3"/>
        <v>0</v>
      </c>
      <c r="J30" s="128">
        <f t="shared" si="3"/>
        <v>0</v>
      </c>
      <c r="K30" s="137">
        <f t="shared" si="3"/>
        <v>1.3344907407407406E-2</v>
      </c>
    </row>
    <row r="31" spans="2:11" ht="16.5" thickTop="1" thickBot="1" x14ac:dyDescent="0.3">
      <c r="B31" s="190"/>
      <c r="C31" s="191"/>
      <c r="D31" s="191"/>
      <c r="E31" s="191"/>
      <c r="F31" s="191"/>
      <c r="G31" s="191"/>
      <c r="H31" s="191"/>
      <c r="I31" s="191"/>
      <c r="J31" s="191"/>
      <c r="K31" s="192"/>
    </row>
    <row r="32" spans="2:11" ht="66" customHeight="1" thickBot="1" x14ac:dyDescent="0.3">
      <c r="B32" s="203" t="s">
        <v>161</v>
      </c>
      <c r="C32" s="204"/>
      <c r="D32" s="204"/>
      <c r="E32" s="204"/>
      <c r="F32" s="204"/>
      <c r="G32" s="204"/>
      <c r="H32" s="204"/>
      <c r="I32" s="204"/>
      <c r="J32" s="204"/>
      <c r="K32" s="205"/>
    </row>
  </sheetData>
  <mergeCells count="4">
    <mergeCell ref="B32:K32"/>
    <mergeCell ref="B3:K3"/>
    <mergeCell ref="B4:K4"/>
    <mergeCell ref="B31:K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9"/>
  <dimension ref="B2:K32"/>
  <sheetViews>
    <sheetView showGridLines="0" showZeros="0" view="pageBreakPreview" zoomScaleNormal="100" zoomScaleSheetLayoutView="100" workbookViewId="0">
      <selection activeCell="C23" sqref="C23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/>
    <row r="3" spans="2:11" x14ac:dyDescent="0.25">
      <c r="B3" s="193" t="s">
        <v>132</v>
      </c>
      <c r="C3" s="194"/>
      <c r="D3" s="194"/>
      <c r="E3" s="194"/>
      <c r="F3" s="194"/>
      <c r="G3" s="194"/>
      <c r="H3" s="194"/>
      <c r="I3" s="194"/>
      <c r="J3" s="194"/>
      <c r="K3" s="195"/>
    </row>
    <row r="4" spans="2:11" x14ac:dyDescent="0.25">
      <c r="B4" s="196" t="s">
        <v>201</v>
      </c>
      <c r="C4" s="197"/>
      <c r="D4" s="197"/>
      <c r="E4" s="197"/>
      <c r="F4" s="197"/>
      <c r="G4" s="197"/>
      <c r="H4" s="197"/>
      <c r="I4" s="197"/>
      <c r="J4" s="197"/>
      <c r="K4" s="198"/>
    </row>
    <row r="5" spans="2:11" x14ac:dyDescent="0.25">
      <c r="B5" s="52"/>
      <c r="C5" s="170" t="s">
        <v>122</v>
      </c>
      <c r="D5" s="170" t="s">
        <v>123</v>
      </c>
      <c r="E5" s="170" t="s">
        <v>124</v>
      </c>
      <c r="F5" s="170" t="s">
        <v>125</v>
      </c>
      <c r="G5" s="170" t="s">
        <v>126</v>
      </c>
      <c r="H5" s="171" t="s">
        <v>127</v>
      </c>
      <c r="I5" s="170" t="s">
        <v>128</v>
      </c>
      <c r="J5" s="170" t="s">
        <v>129</v>
      </c>
      <c r="K5" s="171" t="s">
        <v>3</v>
      </c>
    </row>
    <row r="6" spans="2:11" x14ac:dyDescent="0.25">
      <c r="B6" s="140" t="s">
        <v>10</v>
      </c>
      <c r="C6" s="125" t="s">
        <v>4</v>
      </c>
      <c r="D6" s="125" t="s">
        <v>4</v>
      </c>
      <c r="E6" s="125" t="s">
        <v>4</v>
      </c>
      <c r="F6" s="125" t="s">
        <v>4</v>
      </c>
      <c r="G6" s="125" t="s">
        <v>4</v>
      </c>
      <c r="H6" s="125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37</v>
      </c>
      <c r="C7" s="127">
        <v>7.5810185185185173E-3</v>
      </c>
      <c r="D7" s="127"/>
      <c r="E7" s="127"/>
      <c r="F7" s="127">
        <v>0</v>
      </c>
      <c r="G7" s="127"/>
      <c r="H7" s="127">
        <v>1.0532407407407407E-3</v>
      </c>
      <c r="I7" s="130">
        <v>0</v>
      </c>
      <c r="J7" s="141">
        <v>0</v>
      </c>
      <c r="K7" s="132">
        <f>SUM(C7:J7)</f>
        <v>8.6342592592592582E-3</v>
      </c>
    </row>
    <row r="8" spans="2:11" x14ac:dyDescent="0.25">
      <c r="B8" s="142" t="s">
        <v>100</v>
      </c>
      <c r="C8" s="127">
        <v>2.9664351851851851E-2</v>
      </c>
      <c r="D8" s="127"/>
      <c r="E8" s="127">
        <v>4.6296296296296294E-3</v>
      </c>
      <c r="F8" s="127">
        <v>0</v>
      </c>
      <c r="G8" s="127">
        <v>4.0625000000000001E-3</v>
      </c>
      <c r="H8" s="127">
        <v>1.1550925925925925E-2</v>
      </c>
      <c r="I8" s="130">
        <v>0</v>
      </c>
      <c r="J8" s="141">
        <v>0</v>
      </c>
      <c r="K8" s="132">
        <f t="shared" ref="K8:K18" si="0">SUM(C8:J8)</f>
        <v>4.99074074074074E-2</v>
      </c>
    </row>
    <row r="9" spans="2:11" x14ac:dyDescent="0.25">
      <c r="B9" s="142" t="s">
        <v>51</v>
      </c>
      <c r="C9" s="127">
        <v>1.3796296296296294E-2</v>
      </c>
      <c r="D9" s="127"/>
      <c r="E9" s="127">
        <v>6.006944444444445E-3</v>
      </c>
      <c r="F9" s="127">
        <v>0</v>
      </c>
      <c r="G9" s="127"/>
      <c r="H9" s="127">
        <v>6.7939814814814816E-3</v>
      </c>
      <c r="I9" s="130">
        <v>0</v>
      </c>
      <c r="J9" s="141">
        <v>0</v>
      </c>
      <c r="K9" s="132">
        <f t="shared" si="0"/>
        <v>2.659722222222222E-2</v>
      </c>
    </row>
    <row r="10" spans="2:11" x14ac:dyDescent="0.25">
      <c r="B10" s="142" t="s">
        <v>11</v>
      </c>
      <c r="C10" s="127">
        <v>1.3078703703703703E-2</v>
      </c>
      <c r="D10" s="127"/>
      <c r="E10" s="127">
        <v>1.1122685185185187E-2</v>
      </c>
      <c r="F10" s="127">
        <v>0</v>
      </c>
      <c r="G10" s="127">
        <v>1.712962962962963E-3</v>
      </c>
      <c r="H10" s="127">
        <v>1.8668981481481484E-2</v>
      </c>
      <c r="I10" s="130">
        <v>0</v>
      </c>
      <c r="J10" s="141">
        <v>0</v>
      </c>
      <c r="K10" s="132">
        <f t="shared" si="0"/>
        <v>4.4583333333333336E-2</v>
      </c>
    </row>
    <row r="11" spans="2:11" x14ac:dyDescent="0.25">
      <c r="B11" s="43" t="s">
        <v>12</v>
      </c>
      <c r="C11" s="127">
        <v>1.1956018518518519E-2</v>
      </c>
      <c r="D11" s="127"/>
      <c r="E11" s="127">
        <v>7.8472222222222224E-3</v>
      </c>
      <c r="F11" s="127">
        <v>0</v>
      </c>
      <c r="G11" s="127"/>
      <c r="H11" s="127">
        <v>1.0648148148148146E-2</v>
      </c>
      <c r="I11" s="130">
        <v>0</v>
      </c>
      <c r="J11" s="141">
        <v>0</v>
      </c>
      <c r="K11" s="132">
        <f t="shared" si="0"/>
        <v>3.0451388888888885E-2</v>
      </c>
    </row>
    <row r="12" spans="2:11" x14ac:dyDescent="0.25">
      <c r="B12" s="43" t="s">
        <v>162</v>
      </c>
      <c r="C12" s="127">
        <v>3.6111111111111109E-3</v>
      </c>
      <c r="D12" s="127">
        <v>4.3981481481481476E-3</v>
      </c>
      <c r="E12" s="127"/>
      <c r="F12" s="127">
        <v>0</v>
      </c>
      <c r="G12" s="127"/>
      <c r="H12" s="127">
        <v>9.2592592592592588E-5</v>
      </c>
      <c r="I12" s="130">
        <v>0</v>
      </c>
      <c r="J12" s="141">
        <v>0</v>
      </c>
      <c r="K12" s="132">
        <f t="shared" si="0"/>
        <v>8.1018518518518497E-3</v>
      </c>
    </row>
    <row r="13" spans="2:11" x14ac:dyDescent="0.25">
      <c r="B13" s="43" t="s">
        <v>106</v>
      </c>
      <c r="C13" s="127"/>
      <c r="D13" s="127"/>
      <c r="E13" s="127"/>
      <c r="F13" s="127">
        <v>0</v>
      </c>
      <c r="G13" s="127"/>
      <c r="H13" s="127"/>
      <c r="I13" s="130">
        <v>0</v>
      </c>
      <c r="J13" s="141">
        <v>0</v>
      </c>
      <c r="K13" s="132">
        <f t="shared" si="0"/>
        <v>0</v>
      </c>
    </row>
    <row r="14" spans="2:11" x14ac:dyDescent="0.25">
      <c r="B14" s="43" t="s">
        <v>107</v>
      </c>
      <c r="C14" s="127"/>
      <c r="D14" s="127"/>
      <c r="E14" s="127">
        <v>5.6712962962962958E-3</v>
      </c>
      <c r="F14" s="127">
        <v>0</v>
      </c>
      <c r="G14" s="127"/>
      <c r="H14" s="127"/>
      <c r="I14" s="130">
        <v>0</v>
      </c>
      <c r="J14" s="141">
        <v>0</v>
      </c>
      <c r="K14" s="132">
        <f t="shared" si="0"/>
        <v>5.6712962962962958E-3</v>
      </c>
    </row>
    <row r="15" spans="2:11" x14ac:dyDescent="0.25">
      <c r="B15" s="43" t="s">
        <v>198</v>
      </c>
      <c r="C15" s="127">
        <v>1.2962962962962963E-3</v>
      </c>
      <c r="D15" s="127"/>
      <c r="E15" s="127"/>
      <c r="F15" s="127">
        <v>0</v>
      </c>
      <c r="G15" s="127">
        <v>2.7893518518518519E-3</v>
      </c>
      <c r="H15" s="127">
        <v>5.0578703703703706E-3</v>
      </c>
      <c r="I15" s="130">
        <v>0</v>
      </c>
      <c r="J15" s="141">
        <v>0</v>
      </c>
      <c r="K15" s="132">
        <f t="shared" si="0"/>
        <v>9.1435185185185196E-3</v>
      </c>
    </row>
    <row r="16" spans="2:11" x14ac:dyDescent="0.25">
      <c r="B16" s="43" t="s">
        <v>184</v>
      </c>
      <c r="C16" s="127"/>
      <c r="D16" s="127"/>
      <c r="E16" s="127"/>
      <c r="F16" s="127">
        <v>0</v>
      </c>
      <c r="G16" s="127"/>
      <c r="H16" s="127"/>
      <c r="I16" s="130">
        <v>0</v>
      </c>
      <c r="J16" s="141">
        <v>0</v>
      </c>
      <c r="K16" s="132">
        <f t="shared" si="0"/>
        <v>0</v>
      </c>
    </row>
    <row r="17" spans="2:11" x14ac:dyDescent="0.25">
      <c r="B17" s="43" t="s">
        <v>163</v>
      </c>
      <c r="C17" s="127"/>
      <c r="D17" s="127"/>
      <c r="E17" s="127"/>
      <c r="F17" s="127">
        <v>0</v>
      </c>
      <c r="G17" s="127"/>
      <c r="H17" s="127"/>
      <c r="I17" s="130">
        <v>0</v>
      </c>
      <c r="J17" s="141">
        <v>0</v>
      </c>
      <c r="K17" s="132">
        <f t="shared" si="0"/>
        <v>0</v>
      </c>
    </row>
    <row r="18" spans="2:11" ht="15.75" thickBot="1" x14ac:dyDescent="0.3">
      <c r="B18" s="43" t="s">
        <v>13</v>
      </c>
      <c r="C18" s="127">
        <v>2.0092592592592592E-2</v>
      </c>
      <c r="D18" s="127">
        <v>6.6666666666666662E-3</v>
      </c>
      <c r="E18" s="127">
        <v>6.7129629629629622E-3</v>
      </c>
      <c r="F18" s="127">
        <v>0</v>
      </c>
      <c r="G18" s="127"/>
      <c r="H18" s="127">
        <v>2.5601851851851862E-2</v>
      </c>
      <c r="I18" s="130">
        <v>0</v>
      </c>
      <c r="J18" s="141">
        <v>0</v>
      </c>
      <c r="K18" s="132">
        <f t="shared" si="0"/>
        <v>5.9074074074074084E-2</v>
      </c>
    </row>
    <row r="19" spans="2:11" ht="16.5" thickTop="1" thickBot="1" x14ac:dyDescent="0.3">
      <c r="B19" s="60" t="s">
        <v>3</v>
      </c>
      <c r="C19" s="128">
        <f t="shared" ref="C19:K19" si="1">SUM(C7:C18)</f>
        <v>0.10107638888888887</v>
      </c>
      <c r="D19" s="128">
        <f t="shared" si="1"/>
        <v>1.1064814814814814E-2</v>
      </c>
      <c r="E19" s="128">
        <f t="shared" si="1"/>
        <v>4.1990740740740745E-2</v>
      </c>
      <c r="F19" s="128">
        <f t="shared" si="1"/>
        <v>0</v>
      </c>
      <c r="G19" s="128">
        <f t="shared" si="1"/>
        <v>8.564814814814815E-3</v>
      </c>
      <c r="H19" s="128">
        <f t="shared" si="1"/>
        <v>7.9467592592592604E-2</v>
      </c>
      <c r="I19" s="128">
        <f t="shared" si="1"/>
        <v>0</v>
      </c>
      <c r="J19" s="128">
        <f t="shared" si="1"/>
        <v>0</v>
      </c>
      <c r="K19" s="137">
        <f t="shared" si="1"/>
        <v>0.24216435185185184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25" t="s">
        <v>4</v>
      </c>
      <c r="D21" s="125" t="s">
        <v>4</v>
      </c>
      <c r="E21" s="125" t="s">
        <v>4</v>
      </c>
      <c r="F21" s="125" t="s">
        <v>4</v>
      </c>
      <c r="G21" s="125" t="s">
        <v>4</v>
      </c>
      <c r="H21" s="125" t="s">
        <v>4</v>
      </c>
      <c r="I21" s="41" t="s">
        <v>4</v>
      </c>
      <c r="J21" s="48" t="s">
        <v>4</v>
      </c>
      <c r="K21" s="49" t="s">
        <v>4</v>
      </c>
    </row>
    <row r="22" spans="2:11" x14ac:dyDescent="0.25">
      <c r="B22" s="50" t="s">
        <v>15</v>
      </c>
      <c r="C22" s="129"/>
      <c r="D22" s="129"/>
      <c r="E22" s="129"/>
      <c r="F22" s="129">
        <v>0</v>
      </c>
      <c r="G22" s="129"/>
      <c r="H22" s="129">
        <v>2.7777777777777778E-4</v>
      </c>
      <c r="I22" s="130">
        <v>0</v>
      </c>
      <c r="J22" s="131">
        <v>0</v>
      </c>
      <c r="K22" s="132">
        <f>SUM(C22:J22)</f>
        <v>2.7777777777777778E-4</v>
      </c>
    </row>
    <row r="23" spans="2:11" x14ac:dyDescent="0.25">
      <c r="B23" s="50" t="s">
        <v>16</v>
      </c>
      <c r="C23" s="129"/>
      <c r="D23" s="129"/>
      <c r="E23" s="129"/>
      <c r="F23" s="129">
        <v>0</v>
      </c>
      <c r="G23" s="129"/>
      <c r="H23" s="129"/>
      <c r="I23" s="130">
        <v>0</v>
      </c>
      <c r="J23" s="131">
        <v>0</v>
      </c>
      <c r="K23" s="132">
        <f t="shared" ref="K23:K27" si="2">SUM(C23:J23)</f>
        <v>0</v>
      </c>
    </row>
    <row r="24" spans="2:11" x14ac:dyDescent="0.25">
      <c r="B24" s="50" t="s">
        <v>17</v>
      </c>
      <c r="C24" s="129">
        <v>6.7129629629629635E-4</v>
      </c>
      <c r="D24" s="129"/>
      <c r="E24" s="129"/>
      <c r="F24" s="129">
        <v>0</v>
      </c>
      <c r="G24" s="129"/>
      <c r="H24" s="129"/>
      <c r="I24" s="130">
        <v>0</v>
      </c>
      <c r="J24" s="131">
        <v>0</v>
      </c>
      <c r="K24" s="132">
        <f t="shared" si="2"/>
        <v>6.7129629629629635E-4</v>
      </c>
    </row>
    <row r="25" spans="2:11" x14ac:dyDescent="0.25">
      <c r="B25" s="50" t="s">
        <v>18</v>
      </c>
      <c r="C25" s="129">
        <v>1.5972222222222225E-3</v>
      </c>
      <c r="D25" s="129"/>
      <c r="E25" s="129">
        <v>1.1458333333333331E-3</v>
      </c>
      <c r="F25" s="129">
        <v>0</v>
      </c>
      <c r="G25" s="129">
        <v>1.019675925925926E-2</v>
      </c>
      <c r="H25" s="129">
        <v>5.4166666666666677E-3</v>
      </c>
      <c r="I25" s="130">
        <v>0</v>
      </c>
      <c r="J25" s="131">
        <v>0</v>
      </c>
      <c r="K25" s="132">
        <f t="shared" si="2"/>
        <v>1.8356481481481484E-2</v>
      </c>
    </row>
    <row r="26" spans="2:11" x14ac:dyDescent="0.25">
      <c r="B26" s="50" t="s">
        <v>19</v>
      </c>
      <c r="C26" s="129">
        <v>6.4351851851851827E-2</v>
      </c>
      <c r="D26" s="129"/>
      <c r="E26" s="129">
        <v>1.2152777777777778E-3</v>
      </c>
      <c r="F26" s="129">
        <v>0</v>
      </c>
      <c r="G26" s="129"/>
      <c r="H26" s="129">
        <v>1.4409722222222223E-2</v>
      </c>
      <c r="I26" s="130">
        <v>0</v>
      </c>
      <c r="J26" s="131">
        <v>0</v>
      </c>
      <c r="K26" s="132">
        <f t="shared" si="2"/>
        <v>7.9976851851851827E-2</v>
      </c>
    </row>
    <row r="27" spans="2:11" ht="15.75" thickBot="1" x14ac:dyDescent="0.3">
      <c r="B27" s="55" t="s">
        <v>20</v>
      </c>
      <c r="C27" s="133">
        <v>1.0069444444444444E-3</v>
      </c>
      <c r="D27" s="133"/>
      <c r="E27" s="133">
        <v>2.5462962962962961E-4</v>
      </c>
      <c r="F27" s="133"/>
      <c r="G27" s="133"/>
      <c r="H27" s="133">
        <v>1.7361111111111112E-4</v>
      </c>
      <c r="I27" s="134">
        <v>0</v>
      </c>
      <c r="J27" s="135">
        <v>0</v>
      </c>
      <c r="K27" s="136">
        <f t="shared" si="2"/>
        <v>1.4351851851851852E-3</v>
      </c>
    </row>
    <row r="28" spans="2:11" ht="16.5" thickTop="1" thickBot="1" x14ac:dyDescent="0.3">
      <c r="B28" s="60" t="s">
        <v>3</v>
      </c>
      <c r="C28" s="128">
        <f t="shared" ref="C28:K28" si="3">SUM(C22:C27)</f>
        <v>6.7627314814814793E-2</v>
      </c>
      <c r="D28" s="128">
        <f t="shared" si="3"/>
        <v>0</v>
      </c>
      <c r="E28" s="128">
        <f t="shared" si="3"/>
        <v>2.6157407407407405E-3</v>
      </c>
      <c r="F28" s="128">
        <f t="shared" si="3"/>
        <v>0</v>
      </c>
      <c r="G28" s="128">
        <f t="shared" si="3"/>
        <v>1.019675925925926E-2</v>
      </c>
      <c r="H28" s="128">
        <f t="shared" si="3"/>
        <v>2.027777777777778E-2</v>
      </c>
      <c r="I28" s="128">
        <f t="shared" si="3"/>
        <v>0</v>
      </c>
      <c r="J28" s="128">
        <f>SUM(J22:J27)</f>
        <v>0</v>
      </c>
      <c r="K28" s="137">
        <f t="shared" si="3"/>
        <v>0.10071759259259258</v>
      </c>
    </row>
    <row r="29" spans="2:11" ht="16.5" thickTop="1" thickBot="1" x14ac:dyDescent="0.3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 x14ac:dyDescent="0.3">
      <c r="B30" s="60" t="s">
        <v>6</v>
      </c>
      <c r="C30" s="128">
        <f t="shared" ref="C30:K30" si="4">SUM(C19,C28)</f>
        <v>0.16870370370370366</v>
      </c>
      <c r="D30" s="128">
        <f t="shared" si="4"/>
        <v>1.1064814814814814E-2</v>
      </c>
      <c r="E30" s="128">
        <f t="shared" si="4"/>
        <v>4.4606481481481483E-2</v>
      </c>
      <c r="F30" s="128">
        <f t="shared" si="4"/>
        <v>0</v>
      </c>
      <c r="G30" s="128">
        <f t="shared" si="4"/>
        <v>1.8761574074074076E-2</v>
      </c>
      <c r="H30" s="128">
        <f t="shared" si="4"/>
        <v>9.9745370370370387E-2</v>
      </c>
      <c r="I30" s="128">
        <f t="shared" si="4"/>
        <v>0</v>
      </c>
      <c r="J30" s="138">
        <f>SUM(J19,J28)</f>
        <v>0</v>
      </c>
      <c r="K30" s="139">
        <f t="shared" si="4"/>
        <v>0.34288194444444442</v>
      </c>
    </row>
    <row r="31" spans="2:11" ht="16.5" thickTop="1" thickBot="1" x14ac:dyDescent="0.3">
      <c r="B31" s="190"/>
      <c r="C31" s="191"/>
      <c r="D31" s="191"/>
      <c r="E31" s="191"/>
      <c r="F31" s="191"/>
      <c r="G31" s="191"/>
      <c r="H31" s="191"/>
      <c r="I31" s="191"/>
      <c r="J31" s="191"/>
      <c r="K31" s="192"/>
    </row>
    <row r="32" spans="2:11" ht="66" customHeight="1" thickBot="1" x14ac:dyDescent="0.3">
      <c r="B32" s="203" t="s">
        <v>161</v>
      </c>
      <c r="C32" s="204"/>
      <c r="D32" s="204"/>
      <c r="E32" s="204"/>
      <c r="F32" s="204"/>
      <c r="G32" s="204"/>
      <c r="H32" s="204"/>
      <c r="I32" s="204"/>
      <c r="J32" s="204"/>
      <c r="K32" s="205"/>
    </row>
  </sheetData>
  <mergeCells count="4">
    <mergeCell ref="B32:K32"/>
    <mergeCell ref="B3:K3"/>
    <mergeCell ref="B4:K4"/>
    <mergeCell ref="B31:K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0"/>
  <dimension ref="B2:K32"/>
  <sheetViews>
    <sheetView showGridLines="0" showZeros="0" view="pageBreakPreview" zoomScaleNormal="100" zoomScaleSheetLayoutView="100" workbookViewId="0">
      <selection activeCell="C23" sqref="C23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/>
    <row r="3" spans="2:11" x14ac:dyDescent="0.25">
      <c r="B3" s="193" t="s">
        <v>133</v>
      </c>
      <c r="C3" s="194"/>
      <c r="D3" s="194"/>
      <c r="E3" s="194"/>
      <c r="F3" s="194"/>
      <c r="G3" s="194"/>
      <c r="H3" s="194"/>
      <c r="I3" s="194"/>
      <c r="J3" s="194"/>
      <c r="K3" s="195"/>
    </row>
    <row r="4" spans="2:11" x14ac:dyDescent="0.25">
      <c r="B4" s="196" t="s">
        <v>201</v>
      </c>
      <c r="C4" s="197"/>
      <c r="D4" s="197"/>
      <c r="E4" s="197"/>
      <c r="F4" s="197"/>
      <c r="G4" s="197"/>
      <c r="H4" s="197"/>
      <c r="I4" s="197"/>
      <c r="J4" s="197"/>
      <c r="K4" s="198"/>
    </row>
    <row r="5" spans="2:11" x14ac:dyDescent="0.25">
      <c r="B5" s="52"/>
      <c r="C5" s="170" t="s">
        <v>122</v>
      </c>
      <c r="D5" s="170" t="s">
        <v>123</v>
      </c>
      <c r="E5" s="170" t="s">
        <v>124</v>
      </c>
      <c r="F5" s="170" t="s">
        <v>125</v>
      </c>
      <c r="G5" s="170" t="s">
        <v>126</v>
      </c>
      <c r="H5" s="171" t="s">
        <v>127</v>
      </c>
      <c r="I5" s="170" t="s">
        <v>128</v>
      </c>
      <c r="J5" s="170" t="s">
        <v>129</v>
      </c>
      <c r="K5" s="171" t="s">
        <v>3</v>
      </c>
    </row>
    <row r="6" spans="2:11" x14ac:dyDescent="0.25">
      <c r="B6" s="140" t="s">
        <v>10</v>
      </c>
      <c r="C6" s="125" t="s">
        <v>4</v>
      </c>
      <c r="D6" s="125" t="s">
        <v>4</v>
      </c>
      <c r="E6" s="125" t="s">
        <v>4</v>
      </c>
      <c r="F6" s="125" t="s">
        <v>4</v>
      </c>
      <c r="G6" s="125" t="s">
        <v>4</v>
      </c>
      <c r="H6" s="125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37</v>
      </c>
      <c r="C7" s="127">
        <v>0</v>
      </c>
      <c r="D7" s="127">
        <v>0</v>
      </c>
      <c r="E7" s="127">
        <v>0</v>
      </c>
      <c r="F7" s="127">
        <v>0</v>
      </c>
      <c r="G7" s="127">
        <v>0</v>
      </c>
      <c r="H7" s="127">
        <v>0</v>
      </c>
      <c r="I7" s="130">
        <v>0</v>
      </c>
      <c r="J7" s="141">
        <v>0</v>
      </c>
      <c r="K7" s="132">
        <f>SUM(C7:J7)</f>
        <v>0</v>
      </c>
    </row>
    <row r="8" spans="2:11" x14ac:dyDescent="0.25">
      <c r="B8" s="142" t="s">
        <v>100</v>
      </c>
      <c r="C8" s="127">
        <v>0</v>
      </c>
      <c r="D8" s="127">
        <v>0</v>
      </c>
      <c r="E8" s="127">
        <v>0</v>
      </c>
      <c r="F8" s="127">
        <v>0</v>
      </c>
      <c r="G8" s="127">
        <v>0</v>
      </c>
      <c r="H8" s="127">
        <v>0</v>
      </c>
      <c r="I8" s="130">
        <v>0</v>
      </c>
      <c r="J8" s="141">
        <v>0</v>
      </c>
      <c r="K8" s="132">
        <f t="shared" ref="K8:K18" si="0">SUM(C8:J8)</f>
        <v>0</v>
      </c>
    </row>
    <row r="9" spans="2:11" x14ac:dyDescent="0.25">
      <c r="B9" s="142" t="s">
        <v>51</v>
      </c>
      <c r="C9" s="127">
        <v>0</v>
      </c>
      <c r="D9" s="127">
        <v>0</v>
      </c>
      <c r="E9" s="127">
        <v>0</v>
      </c>
      <c r="F9" s="127">
        <v>0</v>
      </c>
      <c r="G9" s="127">
        <v>0</v>
      </c>
      <c r="H9" s="127">
        <v>0</v>
      </c>
      <c r="I9" s="130">
        <v>0</v>
      </c>
      <c r="J9" s="141">
        <v>0</v>
      </c>
      <c r="K9" s="132">
        <f t="shared" si="0"/>
        <v>0</v>
      </c>
    </row>
    <row r="10" spans="2:11" x14ac:dyDescent="0.25">
      <c r="B10" s="142" t="s">
        <v>11</v>
      </c>
      <c r="C10" s="127">
        <v>0</v>
      </c>
      <c r="D10" s="127">
        <v>0</v>
      </c>
      <c r="E10" s="127">
        <v>0</v>
      </c>
      <c r="F10" s="127">
        <v>0</v>
      </c>
      <c r="G10" s="127">
        <v>0</v>
      </c>
      <c r="H10" s="127">
        <v>0</v>
      </c>
      <c r="I10" s="130">
        <v>0</v>
      </c>
      <c r="J10" s="141">
        <v>0</v>
      </c>
      <c r="K10" s="132">
        <f t="shared" si="0"/>
        <v>0</v>
      </c>
    </row>
    <row r="11" spans="2:11" x14ac:dyDescent="0.25">
      <c r="B11" s="43" t="s">
        <v>12</v>
      </c>
      <c r="C11" s="127">
        <v>0</v>
      </c>
      <c r="D11" s="127">
        <v>0</v>
      </c>
      <c r="E11" s="127">
        <v>0</v>
      </c>
      <c r="F11" s="127">
        <v>0</v>
      </c>
      <c r="G11" s="127">
        <v>0</v>
      </c>
      <c r="H11" s="127">
        <v>0</v>
      </c>
      <c r="I11" s="130">
        <v>0</v>
      </c>
      <c r="J11" s="141">
        <v>0</v>
      </c>
      <c r="K11" s="132">
        <f t="shared" si="0"/>
        <v>0</v>
      </c>
    </row>
    <row r="12" spans="2:11" x14ac:dyDescent="0.25">
      <c r="B12" s="43" t="s">
        <v>162</v>
      </c>
      <c r="C12" s="127">
        <v>0</v>
      </c>
      <c r="D12" s="127">
        <v>0</v>
      </c>
      <c r="E12" s="127">
        <v>0</v>
      </c>
      <c r="F12" s="127">
        <v>0</v>
      </c>
      <c r="G12" s="127">
        <v>0</v>
      </c>
      <c r="H12" s="127">
        <v>0</v>
      </c>
      <c r="I12" s="130">
        <v>0</v>
      </c>
      <c r="J12" s="141">
        <v>0</v>
      </c>
      <c r="K12" s="132">
        <f t="shared" si="0"/>
        <v>0</v>
      </c>
    </row>
    <row r="13" spans="2:11" x14ac:dyDescent="0.25">
      <c r="B13" s="43" t="s">
        <v>106</v>
      </c>
      <c r="C13" s="127">
        <v>0</v>
      </c>
      <c r="D13" s="127">
        <v>0</v>
      </c>
      <c r="E13" s="127">
        <v>0</v>
      </c>
      <c r="F13" s="127">
        <v>0</v>
      </c>
      <c r="G13" s="127">
        <v>0</v>
      </c>
      <c r="H13" s="127">
        <v>0</v>
      </c>
      <c r="I13" s="130">
        <v>0</v>
      </c>
      <c r="J13" s="141">
        <v>0</v>
      </c>
      <c r="K13" s="132">
        <f t="shared" si="0"/>
        <v>0</v>
      </c>
    </row>
    <row r="14" spans="2:11" x14ac:dyDescent="0.25">
      <c r="B14" s="43" t="s">
        <v>107</v>
      </c>
      <c r="C14" s="127">
        <v>0</v>
      </c>
      <c r="D14" s="127">
        <v>0</v>
      </c>
      <c r="E14" s="127">
        <v>0</v>
      </c>
      <c r="F14" s="127">
        <v>0</v>
      </c>
      <c r="G14" s="127">
        <v>0</v>
      </c>
      <c r="H14" s="127">
        <v>0</v>
      </c>
      <c r="I14" s="130">
        <v>0</v>
      </c>
      <c r="J14" s="141">
        <v>0</v>
      </c>
      <c r="K14" s="132">
        <f t="shared" si="0"/>
        <v>0</v>
      </c>
    </row>
    <row r="15" spans="2:11" x14ac:dyDescent="0.25">
      <c r="B15" s="43" t="s">
        <v>198</v>
      </c>
      <c r="C15" s="127">
        <v>0</v>
      </c>
      <c r="D15" s="127">
        <v>0</v>
      </c>
      <c r="E15" s="127">
        <v>0</v>
      </c>
      <c r="F15" s="127">
        <v>0</v>
      </c>
      <c r="G15" s="127">
        <v>0</v>
      </c>
      <c r="H15" s="127">
        <v>0</v>
      </c>
      <c r="I15" s="130">
        <v>0</v>
      </c>
      <c r="J15" s="141">
        <v>0</v>
      </c>
      <c r="K15" s="132">
        <f t="shared" si="0"/>
        <v>0</v>
      </c>
    </row>
    <row r="16" spans="2:11" x14ac:dyDescent="0.25">
      <c r="B16" s="43" t="s">
        <v>184</v>
      </c>
      <c r="C16" s="127">
        <v>0</v>
      </c>
      <c r="D16" s="127">
        <v>0</v>
      </c>
      <c r="E16" s="127">
        <v>0</v>
      </c>
      <c r="F16" s="127">
        <v>0</v>
      </c>
      <c r="G16" s="127">
        <v>0</v>
      </c>
      <c r="H16" s="127">
        <v>0</v>
      </c>
      <c r="I16" s="130">
        <v>0</v>
      </c>
      <c r="J16" s="141">
        <v>0</v>
      </c>
      <c r="K16" s="132">
        <f t="shared" si="0"/>
        <v>0</v>
      </c>
    </row>
    <row r="17" spans="2:11" x14ac:dyDescent="0.25">
      <c r="B17" s="43" t="s">
        <v>163</v>
      </c>
      <c r="C17" s="127">
        <v>0</v>
      </c>
      <c r="D17" s="127">
        <v>0</v>
      </c>
      <c r="E17" s="127">
        <v>0</v>
      </c>
      <c r="F17" s="127">
        <v>0</v>
      </c>
      <c r="G17" s="127">
        <v>0</v>
      </c>
      <c r="H17" s="127">
        <v>0</v>
      </c>
      <c r="I17" s="130">
        <v>0</v>
      </c>
      <c r="J17" s="141">
        <v>0</v>
      </c>
      <c r="K17" s="132">
        <f t="shared" si="0"/>
        <v>0</v>
      </c>
    </row>
    <row r="18" spans="2:11" ht="15.75" thickBot="1" x14ac:dyDescent="0.3">
      <c r="B18" s="43" t="s">
        <v>13</v>
      </c>
      <c r="C18" s="127">
        <v>0</v>
      </c>
      <c r="D18" s="127">
        <v>0</v>
      </c>
      <c r="E18" s="127">
        <v>0</v>
      </c>
      <c r="F18" s="127">
        <v>0</v>
      </c>
      <c r="G18" s="127">
        <v>0</v>
      </c>
      <c r="H18" s="127">
        <v>0</v>
      </c>
      <c r="I18" s="130">
        <v>0</v>
      </c>
      <c r="J18" s="141">
        <v>0</v>
      </c>
      <c r="K18" s="132">
        <f t="shared" si="0"/>
        <v>0</v>
      </c>
    </row>
    <row r="19" spans="2:11" ht="16.5" thickTop="1" thickBot="1" x14ac:dyDescent="0.3">
      <c r="B19" s="60" t="s">
        <v>3</v>
      </c>
      <c r="C19" s="128">
        <f t="shared" ref="C19:K19" si="1">SUM(C7:C18)</f>
        <v>0</v>
      </c>
      <c r="D19" s="128">
        <f t="shared" si="1"/>
        <v>0</v>
      </c>
      <c r="E19" s="128">
        <f t="shared" si="1"/>
        <v>0</v>
      </c>
      <c r="F19" s="128">
        <f t="shared" si="1"/>
        <v>0</v>
      </c>
      <c r="G19" s="128">
        <f t="shared" si="1"/>
        <v>0</v>
      </c>
      <c r="H19" s="128">
        <f t="shared" si="1"/>
        <v>0</v>
      </c>
      <c r="I19" s="128">
        <f t="shared" si="1"/>
        <v>0</v>
      </c>
      <c r="J19" s="128">
        <f t="shared" si="1"/>
        <v>0</v>
      </c>
      <c r="K19" s="137">
        <f t="shared" si="1"/>
        <v>0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25" t="s">
        <v>4</v>
      </c>
      <c r="D21" s="125" t="s">
        <v>4</v>
      </c>
      <c r="E21" s="125" t="s">
        <v>4</v>
      </c>
      <c r="F21" s="125" t="s">
        <v>4</v>
      </c>
      <c r="G21" s="125" t="s">
        <v>4</v>
      </c>
      <c r="H21" s="125" t="s">
        <v>4</v>
      </c>
      <c r="I21" s="41" t="s">
        <v>4</v>
      </c>
      <c r="J21" s="48" t="s">
        <v>4</v>
      </c>
      <c r="K21" s="49" t="s">
        <v>4</v>
      </c>
    </row>
    <row r="22" spans="2:11" x14ac:dyDescent="0.25">
      <c r="B22" s="50" t="s">
        <v>15</v>
      </c>
      <c r="C22" s="129">
        <v>0</v>
      </c>
      <c r="D22" s="129">
        <v>0</v>
      </c>
      <c r="E22" s="129">
        <v>0</v>
      </c>
      <c r="F22" s="129">
        <v>0</v>
      </c>
      <c r="G22" s="129">
        <v>0</v>
      </c>
      <c r="H22" s="129">
        <v>0</v>
      </c>
      <c r="I22" s="130">
        <v>0</v>
      </c>
      <c r="J22" s="131">
        <v>0</v>
      </c>
      <c r="K22" s="132">
        <f>SUM(C22:J22)</f>
        <v>0</v>
      </c>
    </row>
    <row r="23" spans="2:11" x14ac:dyDescent="0.25">
      <c r="B23" s="50" t="s">
        <v>16</v>
      </c>
      <c r="C23" s="129">
        <v>0</v>
      </c>
      <c r="D23" s="129">
        <v>0</v>
      </c>
      <c r="E23" s="129">
        <v>0</v>
      </c>
      <c r="F23" s="129">
        <v>0</v>
      </c>
      <c r="G23" s="129">
        <v>0</v>
      </c>
      <c r="H23" s="129">
        <v>0</v>
      </c>
      <c r="I23" s="130">
        <v>0</v>
      </c>
      <c r="J23" s="131">
        <v>0</v>
      </c>
      <c r="K23" s="132">
        <f t="shared" ref="K23:K27" si="2">SUM(C23:J23)</f>
        <v>0</v>
      </c>
    </row>
    <row r="24" spans="2:11" x14ac:dyDescent="0.25">
      <c r="B24" s="50" t="s">
        <v>17</v>
      </c>
      <c r="C24" s="129">
        <v>0</v>
      </c>
      <c r="D24" s="129">
        <v>0</v>
      </c>
      <c r="E24" s="129">
        <v>0</v>
      </c>
      <c r="F24" s="129">
        <v>0</v>
      </c>
      <c r="G24" s="129">
        <v>0</v>
      </c>
      <c r="H24" s="129">
        <v>0</v>
      </c>
      <c r="I24" s="130">
        <v>0</v>
      </c>
      <c r="J24" s="131">
        <v>0</v>
      </c>
      <c r="K24" s="132">
        <f t="shared" si="2"/>
        <v>0</v>
      </c>
    </row>
    <row r="25" spans="2:11" x14ac:dyDescent="0.25">
      <c r="B25" s="50" t="s">
        <v>18</v>
      </c>
      <c r="C25" s="129">
        <v>0</v>
      </c>
      <c r="D25" s="129">
        <v>0</v>
      </c>
      <c r="E25" s="129">
        <v>0</v>
      </c>
      <c r="F25" s="129">
        <v>0</v>
      </c>
      <c r="G25" s="129">
        <v>0</v>
      </c>
      <c r="H25" s="129">
        <v>0</v>
      </c>
      <c r="I25" s="130">
        <v>0</v>
      </c>
      <c r="J25" s="131">
        <v>0</v>
      </c>
      <c r="K25" s="132">
        <f t="shared" si="2"/>
        <v>0</v>
      </c>
    </row>
    <row r="26" spans="2:11" x14ac:dyDescent="0.25">
      <c r="B26" s="50" t="s">
        <v>19</v>
      </c>
      <c r="C26" s="129">
        <v>0</v>
      </c>
      <c r="D26" s="129">
        <v>0</v>
      </c>
      <c r="E26" s="129">
        <v>0</v>
      </c>
      <c r="F26" s="129">
        <v>0</v>
      </c>
      <c r="G26" s="129">
        <v>0</v>
      </c>
      <c r="H26" s="129">
        <v>0</v>
      </c>
      <c r="I26" s="130">
        <v>0</v>
      </c>
      <c r="J26" s="131">
        <v>0</v>
      </c>
      <c r="K26" s="132">
        <f t="shared" si="2"/>
        <v>0</v>
      </c>
    </row>
    <row r="27" spans="2:11" ht="15.75" thickBot="1" x14ac:dyDescent="0.3">
      <c r="B27" s="55" t="s">
        <v>20</v>
      </c>
      <c r="C27" s="133">
        <v>0</v>
      </c>
      <c r="D27" s="133">
        <v>0</v>
      </c>
      <c r="E27" s="133">
        <v>0</v>
      </c>
      <c r="F27" s="133">
        <v>0</v>
      </c>
      <c r="G27" s="133">
        <v>0</v>
      </c>
      <c r="H27" s="133">
        <v>0</v>
      </c>
      <c r="I27" s="134">
        <v>0</v>
      </c>
      <c r="J27" s="135">
        <v>0</v>
      </c>
      <c r="K27" s="136">
        <f t="shared" si="2"/>
        <v>0</v>
      </c>
    </row>
    <row r="28" spans="2:11" ht="16.5" thickTop="1" thickBot="1" x14ac:dyDescent="0.3">
      <c r="B28" s="60" t="s">
        <v>3</v>
      </c>
      <c r="C28" s="128">
        <f t="shared" ref="C28:K28" si="3">SUM(C22:C27)</f>
        <v>0</v>
      </c>
      <c r="D28" s="128">
        <f t="shared" si="3"/>
        <v>0</v>
      </c>
      <c r="E28" s="128">
        <f t="shared" si="3"/>
        <v>0</v>
      </c>
      <c r="F28" s="128">
        <f t="shared" si="3"/>
        <v>0</v>
      </c>
      <c r="G28" s="128">
        <f t="shared" si="3"/>
        <v>0</v>
      </c>
      <c r="H28" s="128">
        <f t="shared" si="3"/>
        <v>0</v>
      </c>
      <c r="I28" s="128">
        <f t="shared" si="3"/>
        <v>0</v>
      </c>
      <c r="J28" s="128">
        <f>SUM(J22:J27)</f>
        <v>0</v>
      </c>
      <c r="K28" s="137">
        <f t="shared" si="3"/>
        <v>0</v>
      </c>
    </row>
    <row r="29" spans="2:11" ht="16.5" thickTop="1" thickBot="1" x14ac:dyDescent="0.3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 x14ac:dyDescent="0.3">
      <c r="B30" s="60" t="s">
        <v>6</v>
      </c>
      <c r="C30" s="128">
        <f t="shared" ref="C30:K30" si="4">SUM(C19,C28)</f>
        <v>0</v>
      </c>
      <c r="D30" s="128">
        <f t="shared" si="4"/>
        <v>0</v>
      </c>
      <c r="E30" s="128">
        <f t="shared" si="4"/>
        <v>0</v>
      </c>
      <c r="F30" s="128">
        <f t="shared" si="4"/>
        <v>0</v>
      </c>
      <c r="G30" s="128">
        <f t="shared" si="4"/>
        <v>0</v>
      </c>
      <c r="H30" s="128">
        <f t="shared" si="4"/>
        <v>0</v>
      </c>
      <c r="I30" s="128">
        <f t="shared" si="4"/>
        <v>0</v>
      </c>
      <c r="J30" s="138">
        <f>SUM(J19,J28)</f>
        <v>0</v>
      </c>
      <c r="K30" s="139">
        <f t="shared" si="4"/>
        <v>0</v>
      </c>
    </row>
    <row r="31" spans="2:11" ht="16.5" thickTop="1" thickBot="1" x14ac:dyDescent="0.3">
      <c r="B31" s="190"/>
      <c r="C31" s="191"/>
      <c r="D31" s="191"/>
      <c r="E31" s="191"/>
      <c r="F31" s="191"/>
      <c r="G31" s="191"/>
      <c r="H31" s="191"/>
      <c r="I31" s="191"/>
      <c r="J31" s="191"/>
      <c r="K31" s="192"/>
    </row>
    <row r="32" spans="2:11" ht="66" customHeight="1" thickBot="1" x14ac:dyDescent="0.3">
      <c r="B32" s="203" t="s">
        <v>161</v>
      </c>
      <c r="C32" s="204"/>
      <c r="D32" s="204"/>
      <c r="E32" s="204"/>
      <c r="F32" s="204"/>
      <c r="G32" s="204"/>
      <c r="H32" s="204"/>
      <c r="I32" s="204"/>
      <c r="J32" s="204"/>
      <c r="K32" s="205"/>
    </row>
  </sheetData>
  <mergeCells count="4">
    <mergeCell ref="B32:K32"/>
    <mergeCell ref="B3:K3"/>
    <mergeCell ref="B4:K4"/>
    <mergeCell ref="B31:K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1"/>
  <dimension ref="B2:K32"/>
  <sheetViews>
    <sheetView showGridLines="0" showZeros="0" view="pageBreakPreview" zoomScaleNormal="100" zoomScaleSheetLayoutView="100" workbookViewId="0">
      <selection activeCell="C23" sqref="C23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/>
    <row r="3" spans="2:11" x14ac:dyDescent="0.25">
      <c r="B3" s="193" t="s">
        <v>134</v>
      </c>
      <c r="C3" s="194"/>
      <c r="D3" s="194"/>
      <c r="E3" s="194"/>
      <c r="F3" s="194"/>
      <c r="G3" s="194"/>
      <c r="H3" s="194"/>
      <c r="I3" s="194"/>
      <c r="J3" s="194"/>
      <c r="K3" s="195"/>
    </row>
    <row r="4" spans="2:11" x14ac:dyDescent="0.25">
      <c r="B4" s="196" t="s">
        <v>201</v>
      </c>
      <c r="C4" s="197"/>
      <c r="D4" s="197"/>
      <c r="E4" s="197"/>
      <c r="F4" s="197"/>
      <c r="G4" s="197"/>
      <c r="H4" s="197"/>
      <c r="I4" s="197"/>
      <c r="J4" s="197"/>
      <c r="K4" s="198"/>
    </row>
    <row r="5" spans="2:11" x14ac:dyDescent="0.25">
      <c r="B5" s="52"/>
      <c r="C5" s="170" t="s">
        <v>122</v>
      </c>
      <c r="D5" s="170" t="s">
        <v>123</v>
      </c>
      <c r="E5" s="170" t="s">
        <v>124</v>
      </c>
      <c r="F5" s="170" t="s">
        <v>125</v>
      </c>
      <c r="G5" s="170" t="s">
        <v>126</v>
      </c>
      <c r="H5" s="171" t="s">
        <v>127</v>
      </c>
      <c r="I5" s="170" t="s">
        <v>128</v>
      </c>
      <c r="J5" s="170" t="s">
        <v>129</v>
      </c>
      <c r="K5" s="171" t="s">
        <v>3</v>
      </c>
    </row>
    <row r="6" spans="2:11" x14ac:dyDescent="0.25">
      <c r="B6" s="140" t="s">
        <v>10</v>
      </c>
      <c r="C6" s="125" t="s">
        <v>4</v>
      </c>
      <c r="D6" s="125" t="s">
        <v>4</v>
      </c>
      <c r="E6" s="125" t="s">
        <v>4</v>
      </c>
      <c r="F6" s="125" t="s">
        <v>4</v>
      </c>
      <c r="G6" s="125" t="s">
        <v>4</v>
      </c>
      <c r="H6" s="125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37</v>
      </c>
      <c r="C7" s="127">
        <v>0</v>
      </c>
      <c r="D7" s="127">
        <v>0</v>
      </c>
      <c r="E7" s="127">
        <v>0</v>
      </c>
      <c r="F7" s="127">
        <v>0</v>
      </c>
      <c r="G7" s="127">
        <v>0</v>
      </c>
      <c r="H7" s="127">
        <v>0</v>
      </c>
      <c r="I7" s="130">
        <v>0</v>
      </c>
      <c r="J7" s="141">
        <v>0</v>
      </c>
      <c r="K7" s="132">
        <f>SUM(C7:J7)</f>
        <v>0</v>
      </c>
    </row>
    <row r="8" spans="2:11" x14ac:dyDescent="0.25">
      <c r="B8" s="142" t="s">
        <v>100</v>
      </c>
      <c r="C8" s="127">
        <v>0</v>
      </c>
      <c r="D8" s="127">
        <v>0</v>
      </c>
      <c r="E8" s="127">
        <v>0</v>
      </c>
      <c r="F8" s="127">
        <v>0</v>
      </c>
      <c r="G8" s="127">
        <v>0</v>
      </c>
      <c r="H8" s="127">
        <v>0</v>
      </c>
      <c r="I8" s="130">
        <v>0</v>
      </c>
      <c r="J8" s="141">
        <v>0</v>
      </c>
      <c r="K8" s="132">
        <f t="shared" ref="K8:K18" si="0">SUM(C8:J8)</f>
        <v>0</v>
      </c>
    </row>
    <row r="9" spans="2:11" x14ac:dyDescent="0.25">
      <c r="B9" s="142" t="s">
        <v>51</v>
      </c>
      <c r="C9" s="127">
        <v>0</v>
      </c>
      <c r="D9" s="127">
        <v>0</v>
      </c>
      <c r="E9" s="127">
        <v>0</v>
      </c>
      <c r="F9" s="127">
        <v>0</v>
      </c>
      <c r="G9" s="127">
        <v>0</v>
      </c>
      <c r="H9" s="127">
        <v>0</v>
      </c>
      <c r="I9" s="130">
        <v>0</v>
      </c>
      <c r="J9" s="141">
        <v>0</v>
      </c>
      <c r="K9" s="132">
        <f t="shared" si="0"/>
        <v>0</v>
      </c>
    </row>
    <row r="10" spans="2:11" x14ac:dyDescent="0.25">
      <c r="B10" s="142" t="s">
        <v>11</v>
      </c>
      <c r="C10" s="127">
        <v>0</v>
      </c>
      <c r="D10" s="127">
        <v>0</v>
      </c>
      <c r="E10" s="127">
        <v>0</v>
      </c>
      <c r="F10" s="127">
        <v>0</v>
      </c>
      <c r="G10" s="127">
        <v>0</v>
      </c>
      <c r="H10" s="127">
        <v>0</v>
      </c>
      <c r="I10" s="130">
        <v>0</v>
      </c>
      <c r="J10" s="141">
        <v>0</v>
      </c>
      <c r="K10" s="132">
        <f t="shared" si="0"/>
        <v>0</v>
      </c>
    </row>
    <row r="11" spans="2:11" x14ac:dyDescent="0.25">
      <c r="B11" s="43" t="s">
        <v>12</v>
      </c>
      <c r="C11" s="127">
        <v>0</v>
      </c>
      <c r="D11" s="127">
        <v>0</v>
      </c>
      <c r="E11" s="127">
        <v>0</v>
      </c>
      <c r="F11" s="127">
        <v>0</v>
      </c>
      <c r="G11" s="127">
        <v>0</v>
      </c>
      <c r="H11" s="127">
        <v>0</v>
      </c>
      <c r="I11" s="130">
        <v>0</v>
      </c>
      <c r="J11" s="141">
        <v>0</v>
      </c>
      <c r="K11" s="132">
        <f t="shared" si="0"/>
        <v>0</v>
      </c>
    </row>
    <row r="12" spans="2:11" x14ac:dyDescent="0.25">
      <c r="B12" s="43" t="s">
        <v>162</v>
      </c>
      <c r="C12" s="127">
        <v>0</v>
      </c>
      <c r="D12" s="127">
        <v>0</v>
      </c>
      <c r="E12" s="127">
        <v>0</v>
      </c>
      <c r="F12" s="127">
        <v>0</v>
      </c>
      <c r="G12" s="127">
        <v>0</v>
      </c>
      <c r="H12" s="127">
        <v>0</v>
      </c>
      <c r="I12" s="130">
        <v>0</v>
      </c>
      <c r="J12" s="141">
        <v>0</v>
      </c>
      <c r="K12" s="132">
        <f t="shared" si="0"/>
        <v>0</v>
      </c>
    </row>
    <row r="13" spans="2:11" x14ac:dyDescent="0.25">
      <c r="B13" s="43" t="s">
        <v>106</v>
      </c>
      <c r="C13" s="127">
        <v>0</v>
      </c>
      <c r="D13" s="127">
        <v>0</v>
      </c>
      <c r="E13" s="127">
        <v>0</v>
      </c>
      <c r="F13" s="127">
        <v>0</v>
      </c>
      <c r="G13" s="127">
        <v>0</v>
      </c>
      <c r="H13" s="127">
        <v>0</v>
      </c>
      <c r="I13" s="130">
        <v>0</v>
      </c>
      <c r="J13" s="141">
        <v>0</v>
      </c>
      <c r="K13" s="132">
        <f t="shared" si="0"/>
        <v>0</v>
      </c>
    </row>
    <row r="14" spans="2:11" x14ac:dyDescent="0.25">
      <c r="B14" s="43" t="s">
        <v>107</v>
      </c>
      <c r="C14" s="127">
        <v>0</v>
      </c>
      <c r="D14" s="127">
        <v>0</v>
      </c>
      <c r="E14" s="127">
        <v>0</v>
      </c>
      <c r="F14" s="127">
        <v>0</v>
      </c>
      <c r="G14" s="127">
        <v>0</v>
      </c>
      <c r="H14" s="127">
        <v>0</v>
      </c>
      <c r="I14" s="130">
        <v>0</v>
      </c>
      <c r="J14" s="141">
        <v>0</v>
      </c>
      <c r="K14" s="132">
        <f t="shared" si="0"/>
        <v>0</v>
      </c>
    </row>
    <row r="15" spans="2:11" x14ac:dyDescent="0.25">
      <c r="B15" s="43" t="s">
        <v>198</v>
      </c>
      <c r="C15" s="127">
        <v>0</v>
      </c>
      <c r="D15" s="127">
        <v>0</v>
      </c>
      <c r="E15" s="127">
        <v>0</v>
      </c>
      <c r="F15" s="127">
        <v>0</v>
      </c>
      <c r="G15" s="127">
        <v>0</v>
      </c>
      <c r="H15" s="127">
        <v>0</v>
      </c>
      <c r="I15" s="130">
        <v>0</v>
      </c>
      <c r="J15" s="141">
        <v>0</v>
      </c>
      <c r="K15" s="132">
        <f t="shared" si="0"/>
        <v>0</v>
      </c>
    </row>
    <row r="16" spans="2:11" x14ac:dyDescent="0.25">
      <c r="B16" s="43" t="s">
        <v>184</v>
      </c>
      <c r="C16" s="127">
        <v>0</v>
      </c>
      <c r="D16" s="127">
        <v>0</v>
      </c>
      <c r="E16" s="127">
        <v>0</v>
      </c>
      <c r="F16" s="127">
        <v>0</v>
      </c>
      <c r="G16" s="127">
        <v>0</v>
      </c>
      <c r="H16" s="127">
        <v>0</v>
      </c>
      <c r="I16" s="130">
        <v>0</v>
      </c>
      <c r="J16" s="141">
        <v>0</v>
      </c>
      <c r="K16" s="132">
        <f t="shared" si="0"/>
        <v>0</v>
      </c>
    </row>
    <row r="17" spans="2:11" x14ac:dyDescent="0.25">
      <c r="B17" s="43" t="s">
        <v>163</v>
      </c>
      <c r="C17" s="127">
        <v>0</v>
      </c>
      <c r="D17" s="127">
        <v>0</v>
      </c>
      <c r="E17" s="127">
        <v>0</v>
      </c>
      <c r="F17" s="127">
        <v>0</v>
      </c>
      <c r="G17" s="127">
        <v>0</v>
      </c>
      <c r="H17" s="127">
        <v>0</v>
      </c>
      <c r="I17" s="130">
        <v>0</v>
      </c>
      <c r="J17" s="141">
        <v>0</v>
      </c>
      <c r="K17" s="132">
        <f t="shared" si="0"/>
        <v>0</v>
      </c>
    </row>
    <row r="18" spans="2:11" ht="15.75" thickBot="1" x14ac:dyDescent="0.3">
      <c r="B18" s="43" t="s">
        <v>13</v>
      </c>
      <c r="C18" s="127">
        <v>0</v>
      </c>
      <c r="D18" s="127">
        <v>0</v>
      </c>
      <c r="E18" s="127">
        <v>0</v>
      </c>
      <c r="F18" s="127">
        <v>0</v>
      </c>
      <c r="G18" s="127">
        <v>0</v>
      </c>
      <c r="H18" s="127">
        <v>0</v>
      </c>
      <c r="I18" s="130">
        <v>0</v>
      </c>
      <c r="J18" s="141">
        <v>0</v>
      </c>
      <c r="K18" s="132">
        <f t="shared" si="0"/>
        <v>0</v>
      </c>
    </row>
    <row r="19" spans="2:11" ht="16.5" thickTop="1" thickBot="1" x14ac:dyDescent="0.3">
      <c r="B19" s="60" t="s">
        <v>3</v>
      </c>
      <c r="C19" s="128">
        <f t="shared" ref="C19:K19" si="1">SUM(C7:C18)</f>
        <v>0</v>
      </c>
      <c r="D19" s="128">
        <f t="shared" si="1"/>
        <v>0</v>
      </c>
      <c r="E19" s="128">
        <f t="shared" si="1"/>
        <v>0</v>
      </c>
      <c r="F19" s="128">
        <f t="shared" si="1"/>
        <v>0</v>
      </c>
      <c r="G19" s="128">
        <f t="shared" si="1"/>
        <v>0</v>
      </c>
      <c r="H19" s="128">
        <f t="shared" si="1"/>
        <v>0</v>
      </c>
      <c r="I19" s="128">
        <f t="shared" si="1"/>
        <v>0</v>
      </c>
      <c r="J19" s="128">
        <f t="shared" si="1"/>
        <v>0</v>
      </c>
      <c r="K19" s="137">
        <f t="shared" si="1"/>
        <v>0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25" t="s">
        <v>4</v>
      </c>
      <c r="D21" s="125" t="s">
        <v>4</v>
      </c>
      <c r="E21" s="125" t="s">
        <v>4</v>
      </c>
      <c r="F21" s="125" t="s">
        <v>4</v>
      </c>
      <c r="G21" s="125" t="s">
        <v>4</v>
      </c>
      <c r="H21" s="125" t="s">
        <v>4</v>
      </c>
      <c r="I21" s="41" t="s">
        <v>4</v>
      </c>
      <c r="J21" s="48" t="s">
        <v>4</v>
      </c>
      <c r="K21" s="49" t="s">
        <v>4</v>
      </c>
    </row>
    <row r="22" spans="2:11" x14ac:dyDescent="0.25">
      <c r="B22" s="50" t="s">
        <v>15</v>
      </c>
      <c r="C22" s="129">
        <v>0</v>
      </c>
      <c r="D22" s="129">
        <v>0</v>
      </c>
      <c r="E22" s="129">
        <v>0</v>
      </c>
      <c r="F22" s="129">
        <v>0</v>
      </c>
      <c r="G22" s="129">
        <v>0</v>
      </c>
      <c r="H22" s="129">
        <v>0</v>
      </c>
      <c r="I22" s="130">
        <v>0</v>
      </c>
      <c r="J22" s="131">
        <v>0</v>
      </c>
      <c r="K22" s="132">
        <f>SUM(C22:J22)</f>
        <v>0</v>
      </c>
    </row>
    <row r="23" spans="2:11" x14ac:dyDescent="0.25">
      <c r="B23" s="50" t="s">
        <v>16</v>
      </c>
      <c r="C23" s="129">
        <v>0</v>
      </c>
      <c r="D23" s="129">
        <v>0</v>
      </c>
      <c r="E23" s="129">
        <v>0</v>
      </c>
      <c r="F23" s="129">
        <v>0</v>
      </c>
      <c r="G23" s="129">
        <v>0</v>
      </c>
      <c r="H23" s="129">
        <v>0</v>
      </c>
      <c r="I23" s="130">
        <v>0</v>
      </c>
      <c r="J23" s="131">
        <v>0</v>
      </c>
      <c r="K23" s="132">
        <f t="shared" ref="K23:K27" si="2">SUM(C23:J23)</f>
        <v>0</v>
      </c>
    </row>
    <row r="24" spans="2:11" x14ac:dyDescent="0.25">
      <c r="B24" s="50" t="s">
        <v>17</v>
      </c>
      <c r="C24" s="129">
        <v>0</v>
      </c>
      <c r="D24" s="129">
        <v>0</v>
      </c>
      <c r="E24" s="129">
        <v>0</v>
      </c>
      <c r="F24" s="129">
        <v>0</v>
      </c>
      <c r="G24" s="129">
        <v>0</v>
      </c>
      <c r="H24" s="129">
        <v>0</v>
      </c>
      <c r="I24" s="130">
        <v>0</v>
      </c>
      <c r="J24" s="131">
        <v>0</v>
      </c>
      <c r="K24" s="132">
        <f t="shared" si="2"/>
        <v>0</v>
      </c>
    </row>
    <row r="25" spans="2:11" x14ac:dyDescent="0.25">
      <c r="B25" s="50" t="s">
        <v>18</v>
      </c>
      <c r="C25" s="129">
        <v>0</v>
      </c>
      <c r="D25" s="129">
        <v>0</v>
      </c>
      <c r="E25" s="129">
        <v>0</v>
      </c>
      <c r="F25" s="129">
        <v>0</v>
      </c>
      <c r="G25" s="129">
        <v>0</v>
      </c>
      <c r="H25" s="129">
        <v>0</v>
      </c>
      <c r="I25" s="130">
        <v>0</v>
      </c>
      <c r="J25" s="131">
        <v>0</v>
      </c>
      <c r="K25" s="132">
        <f t="shared" si="2"/>
        <v>0</v>
      </c>
    </row>
    <row r="26" spans="2:11" x14ac:dyDescent="0.25">
      <c r="B26" s="50" t="s">
        <v>19</v>
      </c>
      <c r="C26" s="129">
        <v>0</v>
      </c>
      <c r="D26" s="129">
        <v>0</v>
      </c>
      <c r="E26" s="129">
        <v>0</v>
      </c>
      <c r="F26" s="129">
        <v>0</v>
      </c>
      <c r="G26" s="129">
        <v>0</v>
      </c>
      <c r="H26" s="129">
        <v>0</v>
      </c>
      <c r="I26" s="130">
        <v>0</v>
      </c>
      <c r="J26" s="131">
        <v>0</v>
      </c>
      <c r="K26" s="132">
        <f t="shared" si="2"/>
        <v>0</v>
      </c>
    </row>
    <row r="27" spans="2:11" ht="15.75" thickBot="1" x14ac:dyDescent="0.3">
      <c r="B27" s="55" t="s">
        <v>20</v>
      </c>
      <c r="C27" s="133">
        <v>0</v>
      </c>
      <c r="D27" s="133">
        <v>0</v>
      </c>
      <c r="E27" s="133">
        <v>0</v>
      </c>
      <c r="F27" s="133">
        <v>0</v>
      </c>
      <c r="G27" s="133">
        <v>0</v>
      </c>
      <c r="H27" s="133">
        <v>0</v>
      </c>
      <c r="I27" s="134">
        <v>0</v>
      </c>
      <c r="J27" s="135">
        <v>0</v>
      </c>
      <c r="K27" s="136">
        <f t="shared" si="2"/>
        <v>0</v>
      </c>
    </row>
    <row r="28" spans="2:11" ht="16.5" thickTop="1" thickBot="1" x14ac:dyDescent="0.3">
      <c r="B28" s="60" t="s">
        <v>3</v>
      </c>
      <c r="C28" s="128">
        <f t="shared" ref="C28:K28" si="3">SUM(C22:C27)</f>
        <v>0</v>
      </c>
      <c r="D28" s="128">
        <f t="shared" si="3"/>
        <v>0</v>
      </c>
      <c r="E28" s="128">
        <f t="shared" si="3"/>
        <v>0</v>
      </c>
      <c r="F28" s="128">
        <f t="shared" si="3"/>
        <v>0</v>
      </c>
      <c r="G28" s="128">
        <f t="shared" si="3"/>
        <v>0</v>
      </c>
      <c r="H28" s="128">
        <f t="shared" si="3"/>
        <v>0</v>
      </c>
      <c r="I28" s="128">
        <f t="shared" si="3"/>
        <v>0</v>
      </c>
      <c r="J28" s="128">
        <f>SUM(J22:J27)</f>
        <v>0</v>
      </c>
      <c r="K28" s="137">
        <f t="shared" si="3"/>
        <v>0</v>
      </c>
    </row>
    <row r="29" spans="2:11" ht="16.5" thickTop="1" thickBot="1" x14ac:dyDescent="0.3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 x14ac:dyDescent="0.3">
      <c r="B30" s="60" t="s">
        <v>6</v>
      </c>
      <c r="C30" s="128">
        <f t="shared" ref="C30:K30" si="4">SUM(C19,C28)</f>
        <v>0</v>
      </c>
      <c r="D30" s="128">
        <f t="shared" si="4"/>
        <v>0</v>
      </c>
      <c r="E30" s="128">
        <f t="shared" si="4"/>
        <v>0</v>
      </c>
      <c r="F30" s="128">
        <f t="shared" si="4"/>
        <v>0</v>
      </c>
      <c r="G30" s="128">
        <f t="shared" si="4"/>
        <v>0</v>
      </c>
      <c r="H30" s="128">
        <f t="shared" si="4"/>
        <v>0</v>
      </c>
      <c r="I30" s="128">
        <f t="shared" si="4"/>
        <v>0</v>
      </c>
      <c r="J30" s="138">
        <f>SUM(J19,J28)</f>
        <v>0</v>
      </c>
      <c r="K30" s="139">
        <f t="shared" si="4"/>
        <v>0</v>
      </c>
    </row>
    <row r="31" spans="2:11" ht="16.5" thickTop="1" thickBot="1" x14ac:dyDescent="0.3">
      <c r="B31" s="190"/>
      <c r="C31" s="191"/>
      <c r="D31" s="191"/>
      <c r="E31" s="191"/>
      <c r="F31" s="191"/>
      <c r="G31" s="191"/>
      <c r="H31" s="191"/>
      <c r="I31" s="191"/>
      <c r="J31" s="191"/>
      <c r="K31" s="192"/>
    </row>
    <row r="32" spans="2:11" ht="66" customHeight="1" thickBot="1" x14ac:dyDescent="0.3">
      <c r="B32" s="203" t="s">
        <v>161</v>
      </c>
      <c r="C32" s="204"/>
      <c r="D32" s="204"/>
      <c r="E32" s="204"/>
      <c r="F32" s="204"/>
      <c r="G32" s="204"/>
      <c r="H32" s="204"/>
      <c r="I32" s="204"/>
      <c r="J32" s="204"/>
      <c r="K32" s="205"/>
    </row>
  </sheetData>
  <mergeCells count="4">
    <mergeCell ref="B32:K32"/>
    <mergeCell ref="B3:K3"/>
    <mergeCell ref="B4:K4"/>
    <mergeCell ref="B31:K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2"/>
  <dimension ref="B2:K32"/>
  <sheetViews>
    <sheetView showGridLines="0" showZeros="0" view="pageBreakPreview" zoomScaleNormal="100" zoomScaleSheetLayoutView="100" workbookViewId="0">
      <selection activeCell="C23" sqref="C23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/>
    <row r="3" spans="2:11" x14ac:dyDescent="0.25">
      <c r="B3" s="193" t="s">
        <v>135</v>
      </c>
      <c r="C3" s="194"/>
      <c r="D3" s="194"/>
      <c r="E3" s="194"/>
      <c r="F3" s="194"/>
      <c r="G3" s="194"/>
      <c r="H3" s="194"/>
      <c r="I3" s="194"/>
      <c r="J3" s="194"/>
      <c r="K3" s="195"/>
    </row>
    <row r="4" spans="2:11" x14ac:dyDescent="0.25">
      <c r="B4" s="196" t="s">
        <v>201</v>
      </c>
      <c r="C4" s="197"/>
      <c r="D4" s="197"/>
      <c r="E4" s="197"/>
      <c r="F4" s="197"/>
      <c r="G4" s="197"/>
      <c r="H4" s="197"/>
      <c r="I4" s="197"/>
      <c r="J4" s="197"/>
      <c r="K4" s="198"/>
    </row>
    <row r="5" spans="2:11" x14ac:dyDescent="0.25">
      <c r="B5" s="52"/>
      <c r="C5" s="170" t="s">
        <v>122</v>
      </c>
      <c r="D5" s="170" t="s">
        <v>123</v>
      </c>
      <c r="E5" s="170" t="s">
        <v>124</v>
      </c>
      <c r="F5" s="170" t="s">
        <v>125</v>
      </c>
      <c r="G5" s="170" t="s">
        <v>126</v>
      </c>
      <c r="H5" s="171" t="s">
        <v>127</v>
      </c>
      <c r="I5" s="170" t="s">
        <v>128</v>
      </c>
      <c r="J5" s="170" t="s">
        <v>129</v>
      </c>
      <c r="K5" s="171" t="s">
        <v>3</v>
      </c>
    </row>
    <row r="6" spans="2:11" x14ac:dyDescent="0.25">
      <c r="B6" s="140" t="s">
        <v>10</v>
      </c>
      <c r="C6" s="125" t="s">
        <v>4</v>
      </c>
      <c r="D6" s="125" t="s">
        <v>4</v>
      </c>
      <c r="E6" s="125" t="s">
        <v>4</v>
      </c>
      <c r="F6" s="125" t="s">
        <v>4</v>
      </c>
      <c r="G6" s="125" t="s">
        <v>4</v>
      </c>
      <c r="H6" s="125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37</v>
      </c>
      <c r="C7" s="127">
        <v>0</v>
      </c>
      <c r="D7" s="127">
        <v>0</v>
      </c>
      <c r="E7" s="127">
        <v>0</v>
      </c>
      <c r="F7" s="127">
        <v>0</v>
      </c>
      <c r="G7" s="127">
        <v>0</v>
      </c>
      <c r="H7" s="127">
        <v>0</v>
      </c>
      <c r="I7" s="130">
        <v>0</v>
      </c>
      <c r="J7" s="141">
        <v>0</v>
      </c>
      <c r="K7" s="132">
        <f>SUM(C7:J7)</f>
        <v>0</v>
      </c>
    </row>
    <row r="8" spans="2:11" x14ac:dyDescent="0.25">
      <c r="B8" s="142" t="s">
        <v>100</v>
      </c>
      <c r="C8" s="127">
        <v>0</v>
      </c>
      <c r="D8" s="127">
        <v>0</v>
      </c>
      <c r="E8" s="127">
        <v>0</v>
      </c>
      <c r="F8" s="127">
        <v>0</v>
      </c>
      <c r="G8" s="127">
        <v>0</v>
      </c>
      <c r="H8" s="127">
        <v>0</v>
      </c>
      <c r="I8" s="130">
        <v>0</v>
      </c>
      <c r="J8" s="141">
        <v>0</v>
      </c>
      <c r="K8" s="132">
        <f t="shared" ref="K8:K18" si="0">SUM(C8:J8)</f>
        <v>0</v>
      </c>
    </row>
    <row r="9" spans="2:11" x14ac:dyDescent="0.25">
      <c r="B9" s="142" t="s">
        <v>51</v>
      </c>
      <c r="C9" s="127">
        <v>0</v>
      </c>
      <c r="D9" s="127">
        <v>0</v>
      </c>
      <c r="E9" s="127">
        <v>0</v>
      </c>
      <c r="F9" s="127">
        <v>0</v>
      </c>
      <c r="G9" s="127">
        <v>0</v>
      </c>
      <c r="H9" s="127">
        <v>0</v>
      </c>
      <c r="I9" s="130">
        <v>0</v>
      </c>
      <c r="J9" s="141">
        <v>0</v>
      </c>
      <c r="K9" s="132">
        <f t="shared" si="0"/>
        <v>0</v>
      </c>
    </row>
    <row r="10" spans="2:11" x14ac:dyDescent="0.25">
      <c r="B10" s="142" t="s">
        <v>11</v>
      </c>
      <c r="C10" s="127">
        <v>0</v>
      </c>
      <c r="D10" s="127">
        <v>0</v>
      </c>
      <c r="E10" s="127">
        <v>0</v>
      </c>
      <c r="F10" s="127">
        <v>0</v>
      </c>
      <c r="G10" s="127">
        <v>0</v>
      </c>
      <c r="H10" s="127">
        <v>0</v>
      </c>
      <c r="I10" s="130">
        <v>5.7291666666666663E-3</v>
      </c>
      <c r="J10" s="141">
        <v>0</v>
      </c>
      <c r="K10" s="132">
        <f t="shared" si="0"/>
        <v>5.7291666666666663E-3</v>
      </c>
    </row>
    <row r="11" spans="2:11" x14ac:dyDescent="0.25">
      <c r="B11" s="43" t="s">
        <v>12</v>
      </c>
      <c r="C11" s="127">
        <v>0</v>
      </c>
      <c r="D11" s="127">
        <v>0</v>
      </c>
      <c r="E11" s="127">
        <v>0</v>
      </c>
      <c r="F11" s="127">
        <v>0</v>
      </c>
      <c r="G11" s="127">
        <v>0</v>
      </c>
      <c r="H11" s="127">
        <v>0</v>
      </c>
      <c r="I11" s="130">
        <v>0</v>
      </c>
      <c r="J11" s="141">
        <v>0</v>
      </c>
      <c r="K11" s="132">
        <f t="shared" si="0"/>
        <v>0</v>
      </c>
    </row>
    <row r="12" spans="2:11" x14ac:dyDescent="0.25">
      <c r="B12" s="43" t="s">
        <v>162</v>
      </c>
      <c r="C12" s="127">
        <v>0</v>
      </c>
      <c r="D12" s="127">
        <v>0</v>
      </c>
      <c r="E12" s="127">
        <v>0</v>
      </c>
      <c r="F12" s="127">
        <v>0</v>
      </c>
      <c r="G12" s="127">
        <v>0</v>
      </c>
      <c r="H12" s="127">
        <v>0</v>
      </c>
      <c r="I12" s="130">
        <v>0</v>
      </c>
      <c r="J12" s="141">
        <v>0</v>
      </c>
      <c r="K12" s="132">
        <f t="shared" si="0"/>
        <v>0</v>
      </c>
    </row>
    <row r="13" spans="2:11" x14ac:dyDescent="0.25">
      <c r="B13" s="43" t="s">
        <v>106</v>
      </c>
      <c r="C13" s="127">
        <v>0</v>
      </c>
      <c r="D13" s="127">
        <v>0</v>
      </c>
      <c r="E13" s="127">
        <v>0</v>
      </c>
      <c r="F13" s="127">
        <v>0</v>
      </c>
      <c r="G13" s="127">
        <v>0</v>
      </c>
      <c r="H13" s="127">
        <v>0</v>
      </c>
      <c r="I13" s="130">
        <v>0</v>
      </c>
      <c r="J13" s="141">
        <v>0</v>
      </c>
      <c r="K13" s="132">
        <f t="shared" si="0"/>
        <v>0</v>
      </c>
    </row>
    <row r="14" spans="2:11" x14ac:dyDescent="0.25">
      <c r="B14" s="43" t="s">
        <v>107</v>
      </c>
      <c r="C14" s="127">
        <v>0</v>
      </c>
      <c r="D14" s="127">
        <v>0</v>
      </c>
      <c r="E14" s="127">
        <v>0</v>
      </c>
      <c r="F14" s="127">
        <v>0</v>
      </c>
      <c r="G14" s="127">
        <v>0</v>
      </c>
      <c r="H14" s="127">
        <v>0</v>
      </c>
      <c r="I14" s="130">
        <v>0</v>
      </c>
      <c r="J14" s="141">
        <v>0</v>
      </c>
      <c r="K14" s="132">
        <f t="shared" si="0"/>
        <v>0</v>
      </c>
    </row>
    <row r="15" spans="2:11" x14ac:dyDescent="0.25">
      <c r="B15" s="43" t="s">
        <v>198</v>
      </c>
      <c r="C15" s="127">
        <v>0</v>
      </c>
      <c r="D15" s="127">
        <v>0</v>
      </c>
      <c r="E15" s="127">
        <v>0</v>
      </c>
      <c r="F15" s="127">
        <v>0</v>
      </c>
      <c r="G15" s="127">
        <v>0</v>
      </c>
      <c r="H15" s="127">
        <v>0</v>
      </c>
      <c r="I15" s="130">
        <v>0</v>
      </c>
      <c r="J15" s="141">
        <v>0</v>
      </c>
      <c r="K15" s="132">
        <f t="shared" si="0"/>
        <v>0</v>
      </c>
    </row>
    <row r="16" spans="2:11" x14ac:dyDescent="0.25">
      <c r="B16" s="43" t="s">
        <v>184</v>
      </c>
      <c r="C16" s="127">
        <v>0</v>
      </c>
      <c r="D16" s="127">
        <v>0</v>
      </c>
      <c r="E16" s="127">
        <v>0</v>
      </c>
      <c r="F16" s="127">
        <v>0</v>
      </c>
      <c r="G16" s="127">
        <v>0</v>
      </c>
      <c r="H16" s="127">
        <v>0</v>
      </c>
      <c r="I16" s="130">
        <v>0</v>
      </c>
      <c r="J16" s="141">
        <v>0</v>
      </c>
      <c r="K16" s="132">
        <f t="shared" si="0"/>
        <v>0</v>
      </c>
    </row>
    <row r="17" spans="2:11" x14ac:dyDescent="0.25">
      <c r="B17" s="43" t="s">
        <v>163</v>
      </c>
      <c r="C17" s="127">
        <v>0</v>
      </c>
      <c r="D17" s="127">
        <v>0</v>
      </c>
      <c r="E17" s="127">
        <v>0</v>
      </c>
      <c r="F17" s="127">
        <v>0</v>
      </c>
      <c r="G17" s="127">
        <v>0</v>
      </c>
      <c r="H17" s="127">
        <v>0</v>
      </c>
      <c r="I17" s="130">
        <v>0</v>
      </c>
      <c r="J17" s="141">
        <v>0</v>
      </c>
      <c r="K17" s="132">
        <f t="shared" si="0"/>
        <v>0</v>
      </c>
    </row>
    <row r="18" spans="2:11" ht="15.75" thickBot="1" x14ac:dyDescent="0.3">
      <c r="B18" s="43" t="s">
        <v>13</v>
      </c>
      <c r="C18" s="127">
        <v>0</v>
      </c>
      <c r="D18" s="127">
        <v>0</v>
      </c>
      <c r="E18" s="127">
        <v>0</v>
      </c>
      <c r="F18" s="127">
        <v>0</v>
      </c>
      <c r="G18" s="127">
        <v>0</v>
      </c>
      <c r="H18" s="127">
        <v>0</v>
      </c>
      <c r="I18" s="130">
        <v>0</v>
      </c>
      <c r="J18" s="141">
        <v>0</v>
      </c>
      <c r="K18" s="132">
        <f t="shared" si="0"/>
        <v>0</v>
      </c>
    </row>
    <row r="19" spans="2:11" ht="16.5" thickTop="1" thickBot="1" x14ac:dyDescent="0.3">
      <c r="B19" s="60" t="s">
        <v>3</v>
      </c>
      <c r="C19" s="128">
        <f t="shared" ref="C19:K19" si="1">SUM(C7:C18)</f>
        <v>0</v>
      </c>
      <c r="D19" s="128">
        <f t="shared" si="1"/>
        <v>0</v>
      </c>
      <c r="E19" s="128">
        <f t="shared" si="1"/>
        <v>0</v>
      </c>
      <c r="F19" s="128">
        <f t="shared" si="1"/>
        <v>0</v>
      </c>
      <c r="G19" s="128">
        <f t="shared" si="1"/>
        <v>0</v>
      </c>
      <c r="H19" s="128">
        <f t="shared" si="1"/>
        <v>0</v>
      </c>
      <c r="I19" s="128">
        <f t="shared" si="1"/>
        <v>5.7291666666666663E-3</v>
      </c>
      <c r="J19" s="128">
        <f t="shared" si="1"/>
        <v>0</v>
      </c>
      <c r="K19" s="137">
        <f t="shared" si="1"/>
        <v>5.7291666666666663E-3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25" t="s">
        <v>4</v>
      </c>
      <c r="D21" s="125" t="s">
        <v>4</v>
      </c>
      <c r="E21" s="125" t="s">
        <v>4</v>
      </c>
      <c r="F21" s="125" t="s">
        <v>4</v>
      </c>
      <c r="G21" s="125" t="s">
        <v>4</v>
      </c>
      <c r="H21" s="125" t="s">
        <v>4</v>
      </c>
      <c r="I21" s="41" t="s">
        <v>4</v>
      </c>
      <c r="J21" s="48" t="s">
        <v>4</v>
      </c>
      <c r="K21" s="49" t="s">
        <v>4</v>
      </c>
    </row>
    <row r="22" spans="2:11" x14ac:dyDescent="0.25">
      <c r="B22" s="50" t="s">
        <v>15</v>
      </c>
      <c r="C22" s="129">
        <v>0</v>
      </c>
      <c r="D22" s="129">
        <v>0</v>
      </c>
      <c r="E22" s="129">
        <v>0</v>
      </c>
      <c r="F22" s="129">
        <v>0</v>
      </c>
      <c r="G22" s="129">
        <v>0</v>
      </c>
      <c r="H22" s="129">
        <v>0</v>
      </c>
      <c r="I22" s="130">
        <v>0</v>
      </c>
      <c r="J22" s="131">
        <v>0</v>
      </c>
      <c r="K22" s="132">
        <f>SUM(C22:J22)</f>
        <v>0</v>
      </c>
    </row>
    <row r="23" spans="2:11" x14ac:dyDescent="0.25">
      <c r="B23" s="50" t="s">
        <v>16</v>
      </c>
      <c r="C23" s="129">
        <v>0</v>
      </c>
      <c r="D23" s="129">
        <v>0</v>
      </c>
      <c r="E23" s="129">
        <v>0</v>
      </c>
      <c r="F23" s="129">
        <v>0</v>
      </c>
      <c r="G23" s="129">
        <v>0</v>
      </c>
      <c r="H23" s="129">
        <v>0</v>
      </c>
      <c r="I23" s="130">
        <v>0</v>
      </c>
      <c r="J23" s="131">
        <v>0</v>
      </c>
      <c r="K23" s="132">
        <f t="shared" ref="K23:K27" si="2">SUM(C23:J23)</f>
        <v>0</v>
      </c>
    </row>
    <row r="24" spans="2:11" x14ac:dyDescent="0.25">
      <c r="B24" s="50" t="s">
        <v>17</v>
      </c>
      <c r="C24" s="129">
        <v>0</v>
      </c>
      <c r="D24" s="129">
        <v>0</v>
      </c>
      <c r="E24" s="129">
        <v>0</v>
      </c>
      <c r="F24" s="129">
        <v>0</v>
      </c>
      <c r="G24" s="129">
        <v>0</v>
      </c>
      <c r="H24" s="129">
        <v>0</v>
      </c>
      <c r="I24" s="130">
        <v>0</v>
      </c>
      <c r="J24" s="131">
        <v>0</v>
      </c>
      <c r="K24" s="132">
        <f t="shared" si="2"/>
        <v>0</v>
      </c>
    </row>
    <row r="25" spans="2:11" x14ac:dyDescent="0.25">
      <c r="B25" s="50" t="s">
        <v>18</v>
      </c>
      <c r="C25" s="129">
        <v>0</v>
      </c>
      <c r="D25" s="129">
        <v>0</v>
      </c>
      <c r="E25" s="129">
        <v>0</v>
      </c>
      <c r="F25" s="129">
        <v>0</v>
      </c>
      <c r="G25" s="129">
        <v>0</v>
      </c>
      <c r="H25" s="129">
        <v>0</v>
      </c>
      <c r="I25" s="130">
        <v>0</v>
      </c>
      <c r="J25" s="131">
        <v>0</v>
      </c>
      <c r="K25" s="132">
        <f t="shared" si="2"/>
        <v>0</v>
      </c>
    </row>
    <row r="26" spans="2:11" x14ac:dyDescent="0.25">
      <c r="B26" s="50" t="s">
        <v>19</v>
      </c>
      <c r="C26" s="129">
        <v>0</v>
      </c>
      <c r="D26" s="129">
        <v>0</v>
      </c>
      <c r="E26" s="129">
        <v>0</v>
      </c>
      <c r="F26" s="129">
        <v>0</v>
      </c>
      <c r="G26" s="129">
        <v>0</v>
      </c>
      <c r="H26" s="129">
        <v>0</v>
      </c>
      <c r="I26" s="130">
        <v>0</v>
      </c>
      <c r="J26" s="131">
        <v>0</v>
      </c>
      <c r="K26" s="132">
        <f t="shared" si="2"/>
        <v>0</v>
      </c>
    </row>
    <row r="27" spans="2:11" ht="15.75" thickBot="1" x14ac:dyDescent="0.3">
      <c r="B27" s="55" t="s">
        <v>20</v>
      </c>
      <c r="C27" s="133">
        <v>0</v>
      </c>
      <c r="D27" s="133">
        <v>0</v>
      </c>
      <c r="E27" s="133">
        <v>0</v>
      </c>
      <c r="F27" s="133">
        <v>0</v>
      </c>
      <c r="G27" s="133">
        <v>0</v>
      </c>
      <c r="H27" s="133">
        <v>0</v>
      </c>
      <c r="I27" s="134">
        <v>0</v>
      </c>
      <c r="J27" s="135">
        <v>0</v>
      </c>
      <c r="K27" s="136">
        <f t="shared" si="2"/>
        <v>0</v>
      </c>
    </row>
    <row r="28" spans="2:11" ht="16.5" thickTop="1" thickBot="1" x14ac:dyDescent="0.3">
      <c r="B28" s="60" t="s">
        <v>3</v>
      </c>
      <c r="C28" s="128">
        <f t="shared" ref="C28:K28" si="3">SUM(C22:C27)</f>
        <v>0</v>
      </c>
      <c r="D28" s="128">
        <f t="shared" si="3"/>
        <v>0</v>
      </c>
      <c r="E28" s="128">
        <f t="shared" si="3"/>
        <v>0</v>
      </c>
      <c r="F28" s="128">
        <f t="shared" si="3"/>
        <v>0</v>
      </c>
      <c r="G28" s="128">
        <f t="shared" si="3"/>
        <v>0</v>
      </c>
      <c r="H28" s="128">
        <f t="shared" si="3"/>
        <v>0</v>
      </c>
      <c r="I28" s="128">
        <f t="shared" si="3"/>
        <v>0</v>
      </c>
      <c r="J28" s="128">
        <f>SUM(J22:J27)</f>
        <v>0</v>
      </c>
      <c r="K28" s="137">
        <f t="shared" si="3"/>
        <v>0</v>
      </c>
    </row>
    <row r="29" spans="2:11" ht="16.5" thickTop="1" thickBot="1" x14ac:dyDescent="0.3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 x14ac:dyDescent="0.3">
      <c r="B30" s="60" t="s">
        <v>6</v>
      </c>
      <c r="C30" s="128">
        <f t="shared" ref="C30:K30" si="4">SUM(C19,C28)</f>
        <v>0</v>
      </c>
      <c r="D30" s="128">
        <f t="shared" si="4"/>
        <v>0</v>
      </c>
      <c r="E30" s="128">
        <f t="shared" si="4"/>
        <v>0</v>
      </c>
      <c r="F30" s="128">
        <f t="shared" si="4"/>
        <v>0</v>
      </c>
      <c r="G30" s="128">
        <f t="shared" si="4"/>
        <v>0</v>
      </c>
      <c r="H30" s="128">
        <f t="shared" si="4"/>
        <v>0</v>
      </c>
      <c r="I30" s="128">
        <f t="shared" si="4"/>
        <v>5.7291666666666663E-3</v>
      </c>
      <c r="J30" s="138">
        <f>SUM(J19,J28)</f>
        <v>0</v>
      </c>
      <c r="K30" s="139">
        <f t="shared" si="4"/>
        <v>5.7291666666666663E-3</v>
      </c>
    </row>
    <row r="31" spans="2:11" ht="16.5" thickTop="1" thickBot="1" x14ac:dyDescent="0.3">
      <c r="B31" s="190"/>
      <c r="C31" s="191"/>
      <c r="D31" s="191"/>
      <c r="E31" s="191"/>
      <c r="F31" s="191"/>
      <c r="G31" s="191"/>
      <c r="H31" s="191"/>
      <c r="I31" s="191"/>
      <c r="J31" s="191"/>
      <c r="K31" s="192"/>
    </row>
    <row r="32" spans="2:11" ht="66" customHeight="1" thickBot="1" x14ac:dyDescent="0.3">
      <c r="B32" s="203" t="s">
        <v>161</v>
      </c>
      <c r="C32" s="204"/>
      <c r="D32" s="204"/>
      <c r="E32" s="204"/>
      <c r="F32" s="204"/>
      <c r="G32" s="204"/>
      <c r="H32" s="204"/>
      <c r="I32" s="204"/>
      <c r="J32" s="204"/>
      <c r="K32" s="205"/>
    </row>
  </sheetData>
  <mergeCells count="4">
    <mergeCell ref="B32:K32"/>
    <mergeCell ref="B3:K3"/>
    <mergeCell ref="B4:K4"/>
    <mergeCell ref="B31:K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3"/>
  <dimension ref="B2:K32"/>
  <sheetViews>
    <sheetView showGridLines="0" showZeros="0" view="pageBreakPreview" zoomScaleNormal="80" zoomScaleSheetLayoutView="100" workbookViewId="0">
      <selection activeCell="C23" sqref="C23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/>
    <row r="3" spans="2:11" x14ac:dyDescent="0.25">
      <c r="B3" s="193" t="s">
        <v>136</v>
      </c>
      <c r="C3" s="194"/>
      <c r="D3" s="194"/>
      <c r="E3" s="194"/>
      <c r="F3" s="194"/>
      <c r="G3" s="194"/>
      <c r="H3" s="194"/>
      <c r="I3" s="194"/>
      <c r="J3" s="194"/>
      <c r="K3" s="195"/>
    </row>
    <row r="4" spans="2:11" x14ac:dyDescent="0.25">
      <c r="B4" s="196" t="s">
        <v>201</v>
      </c>
      <c r="C4" s="197"/>
      <c r="D4" s="197"/>
      <c r="E4" s="197"/>
      <c r="F4" s="197"/>
      <c r="G4" s="197"/>
      <c r="H4" s="197"/>
      <c r="I4" s="197"/>
      <c r="J4" s="197"/>
      <c r="K4" s="198"/>
    </row>
    <row r="5" spans="2:11" x14ac:dyDescent="0.25">
      <c r="B5" s="52"/>
      <c r="C5" s="170" t="s">
        <v>122</v>
      </c>
      <c r="D5" s="170" t="s">
        <v>123</v>
      </c>
      <c r="E5" s="170" t="s">
        <v>124</v>
      </c>
      <c r="F5" s="170" t="s">
        <v>125</v>
      </c>
      <c r="G5" s="170" t="s">
        <v>126</v>
      </c>
      <c r="H5" s="171" t="s">
        <v>127</v>
      </c>
      <c r="I5" s="170" t="s">
        <v>128</v>
      </c>
      <c r="J5" s="170" t="s">
        <v>129</v>
      </c>
      <c r="K5" s="171" t="s">
        <v>3</v>
      </c>
    </row>
    <row r="6" spans="2:11" x14ac:dyDescent="0.25">
      <c r="B6" s="140" t="s">
        <v>10</v>
      </c>
      <c r="C6" s="125" t="s">
        <v>4</v>
      </c>
      <c r="D6" s="125" t="s">
        <v>4</v>
      </c>
      <c r="E6" s="125" t="s">
        <v>4</v>
      </c>
      <c r="F6" s="125" t="s">
        <v>4</v>
      </c>
      <c r="G6" s="125" t="s">
        <v>4</v>
      </c>
      <c r="H6" s="125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37</v>
      </c>
      <c r="C7" s="127">
        <v>0</v>
      </c>
      <c r="D7" s="127">
        <v>0</v>
      </c>
      <c r="E7" s="127">
        <v>0</v>
      </c>
      <c r="F7" s="127">
        <v>0</v>
      </c>
      <c r="G7" s="127">
        <v>0</v>
      </c>
      <c r="H7" s="127">
        <v>0</v>
      </c>
      <c r="I7" s="130">
        <v>0</v>
      </c>
      <c r="J7" s="141">
        <v>0</v>
      </c>
      <c r="K7" s="132">
        <f>SUM(C7:J7)</f>
        <v>0</v>
      </c>
    </row>
    <row r="8" spans="2:11" x14ac:dyDescent="0.25">
      <c r="B8" s="142" t="s">
        <v>100</v>
      </c>
      <c r="C8" s="127">
        <v>0</v>
      </c>
      <c r="D8" s="127">
        <v>0</v>
      </c>
      <c r="E8" s="127">
        <v>0</v>
      </c>
      <c r="F8" s="127">
        <v>0</v>
      </c>
      <c r="G8" s="127">
        <v>0</v>
      </c>
      <c r="H8" s="127">
        <v>0</v>
      </c>
      <c r="I8" s="130">
        <v>0</v>
      </c>
      <c r="J8" s="141">
        <v>0</v>
      </c>
      <c r="K8" s="132">
        <f t="shared" ref="K8:K18" si="0">SUM(C8:J8)</f>
        <v>0</v>
      </c>
    </row>
    <row r="9" spans="2:11" x14ac:dyDescent="0.25">
      <c r="B9" s="142" t="s">
        <v>51</v>
      </c>
      <c r="C9" s="127">
        <v>0</v>
      </c>
      <c r="D9" s="127">
        <v>0</v>
      </c>
      <c r="E9" s="127">
        <v>0</v>
      </c>
      <c r="F9" s="127">
        <v>0</v>
      </c>
      <c r="G9" s="127">
        <v>0</v>
      </c>
      <c r="H9" s="127">
        <v>0</v>
      </c>
      <c r="I9" s="130">
        <v>0</v>
      </c>
      <c r="J9" s="141">
        <v>0</v>
      </c>
      <c r="K9" s="132">
        <f t="shared" si="0"/>
        <v>0</v>
      </c>
    </row>
    <row r="10" spans="2:11" x14ac:dyDescent="0.25">
      <c r="B10" s="142" t="s">
        <v>11</v>
      </c>
      <c r="C10" s="127">
        <v>0</v>
      </c>
      <c r="D10" s="127">
        <v>0</v>
      </c>
      <c r="E10" s="127">
        <v>0</v>
      </c>
      <c r="F10" s="127">
        <v>0</v>
      </c>
      <c r="G10" s="127">
        <v>0</v>
      </c>
      <c r="H10" s="127">
        <v>0</v>
      </c>
      <c r="I10" s="130">
        <v>0</v>
      </c>
      <c r="J10" s="141">
        <v>0</v>
      </c>
      <c r="K10" s="132">
        <f t="shared" si="0"/>
        <v>0</v>
      </c>
    </row>
    <row r="11" spans="2:11" x14ac:dyDescent="0.25">
      <c r="B11" s="43" t="s">
        <v>12</v>
      </c>
      <c r="C11" s="127">
        <v>0</v>
      </c>
      <c r="D11" s="127">
        <v>0</v>
      </c>
      <c r="E11" s="127">
        <v>0</v>
      </c>
      <c r="F11" s="127">
        <v>0</v>
      </c>
      <c r="G11" s="127">
        <v>0</v>
      </c>
      <c r="H11" s="127">
        <v>0</v>
      </c>
      <c r="I11" s="130">
        <v>0</v>
      </c>
      <c r="J11" s="141">
        <v>0</v>
      </c>
      <c r="K11" s="132">
        <f t="shared" si="0"/>
        <v>0</v>
      </c>
    </row>
    <row r="12" spans="2:11" x14ac:dyDescent="0.25">
      <c r="B12" s="43" t="s">
        <v>162</v>
      </c>
      <c r="C12" s="127">
        <v>0</v>
      </c>
      <c r="D12" s="127">
        <v>0</v>
      </c>
      <c r="E12" s="127">
        <v>0</v>
      </c>
      <c r="F12" s="127">
        <v>0</v>
      </c>
      <c r="G12" s="127">
        <v>0</v>
      </c>
      <c r="H12" s="127">
        <v>0</v>
      </c>
      <c r="I12" s="130">
        <v>0</v>
      </c>
      <c r="J12" s="141">
        <v>0</v>
      </c>
      <c r="K12" s="132">
        <f t="shared" si="0"/>
        <v>0</v>
      </c>
    </row>
    <row r="13" spans="2:11" x14ac:dyDescent="0.25">
      <c r="B13" s="43" t="s">
        <v>106</v>
      </c>
      <c r="C13" s="127">
        <v>0</v>
      </c>
      <c r="D13" s="127">
        <v>0</v>
      </c>
      <c r="E13" s="127">
        <v>0</v>
      </c>
      <c r="F13" s="127">
        <v>0</v>
      </c>
      <c r="G13" s="127">
        <v>0</v>
      </c>
      <c r="H13" s="127">
        <v>0</v>
      </c>
      <c r="I13" s="130">
        <v>0</v>
      </c>
      <c r="J13" s="141">
        <v>0</v>
      </c>
      <c r="K13" s="132">
        <f t="shared" si="0"/>
        <v>0</v>
      </c>
    </row>
    <row r="14" spans="2:11" x14ac:dyDescent="0.25">
      <c r="B14" s="43" t="s">
        <v>107</v>
      </c>
      <c r="C14" s="127">
        <v>0</v>
      </c>
      <c r="D14" s="127">
        <v>0</v>
      </c>
      <c r="E14" s="127">
        <v>0</v>
      </c>
      <c r="F14" s="127">
        <v>0</v>
      </c>
      <c r="G14" s="127">
        <v>0</v>
      </c>
      <c r="H14" s="127">
        <v>0</v>
      </c>
      <c r="I14" s="130">
        <v>0</v>
      </c>
      <c r="J14" s="141">
        <v>0</v>
      </c>
      <c r="K14" s="132">
        <f t="shared" si="0"/>
        <v>0</v>
      </c>
    </row>
    <row r="15" spans="2:11" x14ac:dyDescent="0.25">
      <c r="B15" s="43" t="s">
        <v>198</v>
      </c>
      <c r="C15" s="127">
        <v>0</v>
      </c>
      <c r="D15" s="127">
        <v>0</v>
      </c>
      <c r="E15" s="127">
        <v>0</v>
      </c>
      <c r="F15" s="127">
        <v>0</v>
      </c>
      <c r="G15" s="127">
        <v>0</v>
      </c>
      <c r="H15" s="127">
        <v>0</v>
      </c>
      <c r="I15" s="130">
        <v>0</v>
      </c>
      <c r="J15" s="141">
        <v>0</v>
      </c>
      <c r="K15" s="132">
        <f t="shared" si="0"/>
        <v>0</v>
      </c>
    </row>
    <row r="16" spans="2:11" x14ac:dyDescent="0.25">
      <c r="B16" s="43" t="s">
        <v>184</v>
      </c>
      <c r="C16" s="127">
        <v>0</v>
      </c>
      <c r="D16" s="127">
        <v>0</v>
      </c>
      <c r="E16" s="127">
        <v>0</v>
      </c>
      <c r="F16" s="127">
        <v>0</v>
      </c>
      <c r="G16" s="127">
        <v>0</v>
      </c>
      <c r="H16" s="127">
        <v>0</v>
      </c>
      <c r="I16" s="130">
        <v>0</v>
      </c>
      <c r="J16" s="141">
        <v>0</v>
      </c>
      <c r="K16" s="132">
        <f t="shared" si="0"/>
        <v>0</v>
      </c>
    </row>
    <row r="17" spans="2:11" x14ac:dyDescent="0.25">
      <c r="B17" s="43" t="s">
        <v>163</v>
      </c>
      <c r="C17" s="127">
        <v>0</v>
      </c>
      <c r="D17" s="127">
        <v>0</v>
      </c>
      <c r="E17" s="127">
        <v>0</v>
      </c>
      <c r="F17" s="127">
        <v>0</v>
      </c>
      <c r="G17" s="127">
        <v>0</v>
      </c>
      <c r="H17" s="127">
        <v>0</v>
      </c>
      <c r="I17" s="130">
        <v>0</v>
      </c>
      <c r="J17" s="141">
        <v>0</v>
      </c>
      <c r="K17" s="132">
        <f t="shared" si="0"/>
        <v>0</v>
      </c>
    </row>
    <row r="18" spans="2:11" ht="15.75" thickBot="1" x14ac:dyDescent="0.3">
      <c r="B18" s="43" t="s">
        <v>13</v>
      </c>
      <c r="C18" s="127">
        <v>0</v>
      </c>
      <c r="D18" s="127">
        <v>0</v>
      </c>
      <c r="E18" s="127">
        <v>0</v>
      </c>
      <c r="F18" s="127">
        <v>0</v>
      </c>
      <c r="G18" s="127">
        <v>0</v>
      </c>
      <c r="H18" s="127">
        <v>0</v>
      </c>
      <c r="I18" s="130">
        <v>0</v>
      </c>
      <c r="J18" s="141">
        <v>0</v>
      </c>
      <c r="K18" s="132">
        <f t="shared" si="0"/>
        <v>0</v>
      </c>
    </row>
    <row r="19" spans="2:11" ht="16.5" thickTop="1" thickBot="1" x14ac:dyDescent="0.3">
      <c r="B19" s="60" t="s">
        <v>3</v>
      </c>
      <c r="C19" s="128">
        <f t="shared" ref="C19:K19" si="1">SUM(C7:C18)</f>
        <v>0</v>
      </c>
      <c r="D19" s="128">
        <f t="shared" si="1"/>
        <v>0</v>
      </c>
      <c r="E19" s="128">
        <f t="shared" si="1"/>
        <v>0</v>
      </c>
      <c r="F19" s="128">
        <f t="shared" si="1"/>
        <v>0</v>
      </c>
      <c r="G19" s="128">
        <f t="shared" si="1"/>
        <v>0</v>
      </c>
      <c r="H19" s="128">
        <f t="shared" si="1"/>
        <v>0</v>
      </c>
      <c r="I19" s="128">
        <f t="shared" si="1"/>
        <v>0</v>
      </c>
      <c r="J19" s="128">
        <f t="shared" si="1"/>
        <v>0</v>
      </c>
      <c r="K19" s="137">
        <f t="shared" si="1"/>
        <v>0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25" t="s">
        <v>4</v>
      </c>
      <c r="D21" s="125" t="s">
        <v>4</v>
      </c>
      <c r="E21" s="125" t="s">
        <v>4</v>
      </c>
      <c r="F21" s="125" t="s">
        <v>4</v>
      </c>
      <c r="G21" s="125" t="s">
        <v>4</v>
      </c>
      <c r="H21" s="125" t="s">
        <v>4</v>
      </c>
      <c r="I21" s="41" t="s">
        <v>4</v>
      </c>
      <c r="J21" s="48" t="s">
        <v>4</v>
      </c>
      <c r="K21" s="49" t="s">
        <v>4</v>
      </c>
    </row>
    <row r="22" spans="2:11" x14ac:dyDescent="0.25">
      <c r="B22" s="50" t="s">
        <v>15</v>
      </c>
      <c r="C22" s="129">
        <v>0</v>
      </c>
      <c r="D22" s="129">
        <v>0</v>
      </c>
      <c r="E22" s="129">
        <v>0</v>
      </c>
      <c r="F22" s="129">
        <v>0</v>
      </c>
      <c r="G22" s="129">
        <v>0</v>
      </c>
      <c r="H22" s="129">
        <v>0</v>
      </c>
      <c r="I22" s="130">
        <v>0</v>
      </c>
      <c r="J22" s="131">
        <v>0</v>
      </c>
      <c r="K22" s="132">
        <f>SUM(C22:J22)</f>
        <v>0</v>
      </c>
    </row>
    <row r="23" spans="2:11" x14ac:dyDescent="0.25">
      <c r="B23" s="50" t="s">
        <v>16</v>
      </c>
      <c r="C23" s="129">
        <v>0</v>
      </c>
      <c r="D23" s="129">
        <v>0</v>
      </c>
      <c r="E23" s="129">
        <v>0</v>
      </c>
      <c r="F23" s="129">
        <v>0</v>
      </c>
      <c r="G23" s="129">
        <v>0</v>
      </c>
      <c r="H23" s="129">
        <v>0</v>
      </c>
      <c r="I23" s="130">
        <v>0</v>
      </c>
      <c r="J23" s="131">
        <v>0</v>
      </c>
      <c r="K23" s="132">
        <f t="shared" ref="K23:K27" si="2">SUM(C23:J23)</f>
        <v>0</v>
      </c>
    </row>
    <row r="24" spans="2:11" x14ac:dyDescent="0.25">
      <c r="B24" s="50" t="s">
        <v>17</v>
      </c>
      <c r="C24" s="129">
        <v>0</v>
      </c>
      <c r="D24" s="129">
        <v>0</v>
      </c>
      <c r="E24" s="129">
        <v>0</v>
      </c>
      <c r="F24" s="129">
        <v>0</v>
      </c>
      <c r="G24" s="129">
        <v>0</v>
      </c>
      <c r="H24" s="129">
        <v>0</v>
      </c>
      <c r="I24" s="130">
        <v>0</v>
      </c>
      <c r="J24" s="131">
        <v>0</v>
      </c>
      <c r="K24" s="132">
        <f t="shared" si="2"/>
        <v>0</v>
      </c>
    </row>
    <row r="25" spans="2:11" x14ac:dyDescent="0.25">
      <c r="B25" s="50" t="s">
        <v>18</v>
      </c>
      <c r="C25" s="129">
        <v>0</v>
      </c>
      <c r="D25" s="129">
        <v>0</v>
      </c>
      <c r="E25" s="129">
        <v>0</v>
      </c>
      <c r="F25" s="129">
        <v>0</v>
      </c>
      <c r="G25" s="129">
        <v>0</v>
      </c>
      <c r="H25" s="129">
        <v>0</v>
      </c>
      <c r="I25" s="130">
        <v>0</v>
      </c>
      <c r="J25" s="131">
        <v>0</v>
      </c>
      <c r="K25" s="132">
        <f t="shared" si="2"/>
        <v>0</v>
      </c>
    </row>
    <row r="26" spans="2:11" x14ac:dyDescent="0.25">
      <c r="B26" s="50" t="s">
        <v>19</v>
      </c>
      <c r="C26" s="129">
        <v>0</v>
      </c>
      <c r="D26" s="129">
        <v>0</v>
      </c>
      <c r="E26" s="129">
        <v>0</v>
      </c>
      <c r="F26" s="129">
        <v>0</v>
      </c>
      <c r="G26" s="129">
        <v>0</v>
      </c>
      <c r="H26" s="129">
        <v>0</v>
      </c>
      <c r="I26" s="130">
        <v>0</v>
      </c>
      <c r="J26" s="131">
        <v>0</v>
      </c>
      <c r="K26" s="132">
        <f t="shared" si="2"/>
        <v>0</v>
      </c>
    </row>
    <row r="27" spans="2:11" ht="15.75" thickBot="1" x14ac:dyDescent="0.3">
      <c r="B27" s="55" t="s">
        <v>20</v>
      </c>
      <c r="C27" s="133">
        <v>0</v>
      </c>
      <c r="D27" s="133">
        <v>0</v>
      </c>
      <c r="E27" s="133">
        <v>0</v>
      </c>
      <c r="F27" s="133">
        <v>0</v>
      </c>
      <c r="G27" s="133">
        <v>0</v>
      </c>
      <c r="H27" s="133">
        <v>0</v>
      </c>
      <c r="I27" s="134">
        <v>0</v>
      </c>
      <c r="J27" s="135">
        <v>0</v>
      </c>
      <c r="K27" s="136">
        <f t="shared" si="2"/>
        <v>0</v>
      </c>
    </row>
    <row r="28" spans="2:11" ht="16.5" thickTop="1" thickBot="1" x14ac:dyDescent="0.3">
      <c r="B28" s="60" t="s">
        <v>3</v>
      </c>
      <c r="C28" s="128">
        <f t="shared" ref="C28:K28" si="3">SUM(C22:C27)</f>
        <v>0</v>
      </c>
      <c r="D28" s="128">
        <f t="shared" si="3"/>
        <v>0</v>
      </c>
      <c r="E28" s="128">
        <f t="shared" si="3"/>
        <v>0</v>
      </c>
      <c r="F28" s="128">
        <f t="shared" si="3"/>
        <v>0</v>
      </c>
      <c r="G28" s="128">
        <f t="shared" si="3"/>
        <v>0</v>
      </c>
      <c r="H28" s="128">
        <f t="shared" si="3"/>
        <v>0</v>
      </c>
      <c r="I28" s="128">
        <f t="shared" si="3"/>
        <v>0</v>
      </c>
      <c r="J28" s="128">
        <f>SUM(J22:J27)</f>
        <v>0</v>
      </c>
      <c r="K28" s="137">
        <f t="shared" si="3"/>
        <v>0</v>
      </c>
    </row>
    <row r="29" spans="2:11" ht="16.5" thickTop="1" thickBot="1" x14ac:dyDescent="0.3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 x14ac:dyDescent="0.3">
      <c r="B30" s="60" t="s">
        <v>6</v>
      </c>
      <c r="C30" s="128">
        <f t="shared" ref="C30:K30" si="4">SUM(C19,C28)</f>
        <v>0</v>
      </c>
      <c r="D30" s="128">
        <f t="shared" si="4"/>
        <v>0</v>
      </c>
      <c r="E30" s="128">
        <f t="shared" si="4"/>
        <v>0</v>
      </c>
      <c r="F30" s="128">
        <f t="shared" si="4"/>
        <v>0</v>
      </c>
      <c r="G30" s="128">
        <f t="shared" si="4"/>
        <v>0</v>
      </c>
      <c r="H30" s="128">
        <f t="shared" si="4"/>
        <v>0</v>
      </c>
      <c r="I30" s="128">
        <f t="shared" si="4"/>
        <v>0</v>
      </c>
      <c r="J30" s="138">
        <f>SUM(J19,J28)</f>
        <v>0</v>
      </c>
      <c r="K30" s="139">
        <f t="shared" si="4"/>
        <v>0</v>
      </c>
    </row>
    <row r="31" spans="2:11" ht="16.5" thickTop="1" thickBot="1" x14ac:dyDescent="0.3">
      <c r="B31" s="190"/>
      <c r="C31" s="191"/>
      <c r="D31" s="191"/>
      <c r="E31" s="191"/>
      <c r="F31" s="191"/>
      <c r="G31" s="191"/>
      <c r="H31" s="191"/>
      <c r="I31" s="191"/>
      <c r="J31" s="191"/>
      <c r="K31" s="192"/>
    </row>
    <row r="32" spans="2:11" ht="66" customHeight="1" thickBot="1" x14ac:dyDescent="0.3">
      <c r="B32" s="203" t="s">
        <v>161</v>
      </c>
      <c r="C32" s="204"/>
      <c r="D32" s="204"/>
      <c r="E32" s="204"/>
      <c r="F32" s="204"/>
      <c r="G32" s="204"/>
      <c r="H32" s="204"/>
      <c r="I32" s="204"/>
      <c r="J32" s="204"/>
      <c r="K32" s="205"/>
    </row>
  </sheetData>
  <mergeCells count="4">
    <mergeCell ref="B32:K32"/>
    <mergeCell ref="B3:K3"/>
    <mergeCell ref="B4:K4"/>
    <mergeCell ref="B31:K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4"/>
  <dimension ref="B2:K32"/>
  <sheetViews>
    <sheetView showGridLines="0" showZeros="0" view="pageBreakPreview" zoomScaleNormal="100" zoomScaleSheetLayoutView="100" workbookViewId="0">
      <selection activeCell="C23" sqref="C23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/>
    <row r="3" spans="2:11" x14ac:dyDescent="0.25">
      <c r="B3" s="193" t="s">
        <v>137</v>
      </c>
      <c r="C3" s="194"/>
      <c r="D3" s="194"/>
      <c r="E3" s="194"/>
      <c r="F3" s="194"/>
      <c r="G3" s="194"/>
      <c r="H3" s="194"/>
      <c r="I3" s="194"/>
      <c r="J3" s="194"/>
      <c r="K3" s="195"/>
    </row>
    <row r="4" spans="2:11" x14ac:dyDescent="0.25">
      <c r="B4" s="196" t="s">
        <v>201</v>
      </c>
      <c r="C4" s="197"/>
      <c r="D4" s="197"/>
      <c r="E4" s="197"/>
      <c r="F4" s="197"/>
      <c r="G4" s="197"/>
      <c r="H4" s="197"/>
      <c r="I4" s="197"/>
      <c r="J4" s="197"/>
      <c r="K4" s="198"/>
    </row>
    <row r="5" spans="2:11" x14ac:dyDescent="0.25">
      <c r="B5" s="52"/>
      <c r="C5" s="170" t="s">
        <v>122</v>
      </c>
      <c r="D5" s="170" t="s">
        <v>123</v>
      </c>
      <c r="E5" s="170" t="s">
        <v>124</v>
      </c>
      <c r="F5" s="170" t="s">
        <v>125</v>
      </c>
      <c r="G5" s="170" t="s">
        <v>126</v>
      </c>
      <c r="H5" s="171" t="s">
        <v>127</v>
      </c>
      <c r="I5" s="170" t="s">
        <v>128</v>
      </c>
      <c r="J5" s="170" t="s">
        <v>129</v>
      </c>
      <c r="K5" s="171" t="s">
        <v>3</v>
      </c>
    </row>
    <row r="6" spans="2:11" x14ac:dyDescent="0.25">
      <c r="B6" s="140" t="s">
        <v>10</v>
      </c>
      <c r="C6" s="125" t="s">
        <v>4</v>
      </c>
      <c r="D6" s="125" t="s">
        <v>4</v>
      </c>
      <c r="E6" s="125" t="s">
        <v>4</v>
      </c>
      <c r="F6" s="125" t="s">
        <v>4</v>
      </c>
      <c r="G6" s="125" t="s">
        <v>4</v>
      </c>
      <c r="H6" s="125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37</v>
      </c>
      <c r="C7" s="127">
        <v>0</v>
      </c>
      <c r="D7" s="127">
        <v>0</v>
      </c>
      <c r="E7" s="127">
        <v>0</v>
      </c>
      <c r="F7" s="127">
        <v>0</v>
      </c>
      <c r="G7" s="127">
        <v>0</v>
      </c>
      <c r="H7" s="127">
        <v>0</v>
      </c>
      <c r="I7" s="130">
        <v>0</v>
      </c>
      <c r="J7" s="141">
        <v>0</v>
      </c>
      <c r="K7" s="132">
        <f>SUM(C7:J7)</f>
        <v>0</v>
      </c>
    </row>
    <row r="8" spans="2:11" x14ac:dyDescent="0.25">
      <c r="B8" s="142" t="s">
        <v>100</v>
      </c>
      <c r="C8" s="127">
        <v>0</v>
      </c>
      <c r="D8" s="127">
        <v>0</v>
      </c>
      <c r="E8" s="127">
        <v>0</v>
      </c>
      <c r="F8" s="127">
        <v>0</v>
      </c>
      <c r="G8" s="127">
        <v>0</v>
      </c>
      <c r="H8" s="127">
        <v>0</v>
      </c>
      <c r="I8" s="130">
        <v>0</v>
      </c>
      <c r="J8" s="141">
        <v>0</v>
      </c>
      <c r="K8" s="132">
        <f t="shared" ref="K8:K18" si="0">SUM(C8:J8)</f>
        <v>0</v>
      </c>
    </row>
    <row r="9" spans="2:11" x14ac:dyDescent="0.25">
      <c r="B9" s="142" t="s">
        <v>51</v>
      </c>
      <c r="C9" s="127">
        <v>0</v>
      </c>
      <c r="D9" s="127">
        <v>0</v>
      </c>
      <c r="E9" s="127">
        <v>0</v>
      </c>
      <c r="F9" s="127">
        <v>0</v>
      </c>
      <c r="G9" s="127">
        <v>0</v>
      </c>
      <c r="H9" s="127">
        <v>0</v>
      </c>
      <c r="I9" s="130">
        <v>0</v>
      </c>
      <c r="J9" s="141">
        <v>0</v>
      </c>
      <c r="K9" s="132">
        <f t="shared" si="0"/>
        <v>0</v>
      </c>
    </row>
    <row r="10" spans="2:11" x14ac:dyDescent="0.25">
      <c r="B10" s="142" t="s">
        <v>11</v>
      </c>
      <c r="C10" s="127">
        <v>0</v>
      </c>
      <c r="D10" s="127">
        <v>0</v>
      </c>
      <c r="E10" s="127">
        <v>0</v>
      </c>
      <c r="F10" s="127">
        <v>0</v>
      </c>
      <c r="G10" s="127">
        <v>0</v>
      </c>
      <c r="H10" s="127">
        <v>0</v>
      </c>
      <c r="I10" s="130">
        <v>0</v>
      </c>
      <c r="J10" s="141">
        <v>0</v>
      </c>
      <c r="K10" s="132">
        <f t="shared" si="0"/>
        <v>0</v>
      </c>
    </row>
    <row r="11" spans="2:11" x14ac:dyDescent="0.25">
      <c r="B11" s="43" t="s">
        <v>12</v>
      </c>
      <c r="C11" s="127">
        <v>0</v>
      </c>
      <c r="D11" s="127">
        <v>0</v>
      </c>
      <c r="E11" s="127">
        <v>0</v>
      </c>
      <c r="F11" s="127">
        <v>0</v>
      </c>
      <c r="G11" s="127">
        <v>0</v>
      </c>
      <c r="H11" s="127">
        <v>0</v>
      </c>
      <c r="I11" s="130">
        <v>0</v>
      </c>
      <c r="J11" s="141">
        <v>0</v>
      </c>
      <c r="K11" s="132">
        <f t="shared" si="0"/>
        <v>0</v>
      </c>
    </row>
    <row r="12" spans="2:11" x14ac:dyDescent="0.25">
      <c r="B12" s="43" t="s">
        <v>162</v>
      </c>
      <c r="C12" s="127">
        <v>0</v>
      </c>
      <c r="D12" s="127">
        <v>0</v>
      </c>
      <c r="E12" s="127">
        <v>0</v>
      </c>
      <c r="F12" s="127">
        <v>0</v>
      </c>
      <c r="G12" s="127">
        <v>0</v>
      </c>
      <c r="H12" s="127">
        <v>0</v>
      </c>
      <c r="I12" s="130">
        <v>0</v>
      </c>
      <c r="J12" s="141">
        <v>0</v>
      </c>
      <c r="K12" s="132">
        <f t="shared" si="0"/>
        <v>0</v>
      </c>
    </row>
    <row r="13" spans="2:11" x14ac:dyDescent="0.25">
      <c r="B13" s="43" t="s">
        <v>106</v>
      </c>
      <c r="C13" s="127">
        <v>0</v>
      </c>
      <c r="D13" s="127">
        <v>0</v>
      </c>
      <c r="E13" s="127">
        <v>0</v>
      </c>
      <c r="F13" s="127">
        <v>0</v>
      </c>
      <c r="G13" s="127">
        <v>0</v>
      </c>
      <c r="H13" s="127">
        <v>0</v>
      </c>
      <c r="I13" s="130">
        <v>0</v>
      </c>
      <c r="J13" s="141">
        <v>0</v>
      </c>
      <c r="K13" s="132">
        <f t="shared" si="0"/>
        <v>0</v>
      </c>
    </row>
    <row r="14" spans="2:11" x14ac:dyDescent="0.25">
      <c r="B14" s="43" t="s">
        <v>107</v>
      </c>
      <c r="C14" s="127">
        <v>0</v>
      </c>
      <c r="D14" s="127">
        <v>0</v>
      </c>
      <c r="E14" s="127">
        <v>0</v>
      </c>
      <c r="F14" s="127">
        <v>0</v>
      </c>
      <c r="G14" s="127">
        <v>0</v>
      </c>
      <c r="H14" s="127">
        <v>0</v>
      </c>
      <c r="I14" s="130">
        <v>0</v>
      </c>
      <c r="J14" s="141">
        <v>0</v>
      </c>
      <c r="K14" s="132">
        <f t="shared" si="0"/>
        <v>0</v>
      </c>
    </row>
    <row r="15" spans="2:11" x14ac:dyDescent="0.25">
      <c r="B15" s="43" t="s">
        <v>198</v>
      </c>
      <c r="C15" s="127">
        <v>0</v>
      </c>
      <c r="D15" s="127">
        <v>0</v>
      </c>
      <c r="E15" s="127">
        <v>0</v>
      </c>
      <c r="F15" s="127">
        <v>0</v>
      </c>
      <c r="G15" s="127">
        <v>0</v>
      </c>
      <c r="H15" s="127">
        <v>0</v>
      </c>
      <c r="I15" s="130">
        <v>0</v>
      </c>
      <c r="J15" s="141">
        <v>0</v>
      </c>
      <c r="K15" s="132">
        <f t="shared" si="0"/>
        <v>0</v>
      </c>
    </row>
    <row r="16" spans="2:11" x14ac:dyDescent="0.25">
      <c r="B16" s="43" t="s">
        <v>184</v>
      </c>
      <c r="C16" s="127">
        <v>0</v>
      </c>
      <c r="D16" s="127">
        <v>0</v>
      </c>
      <c r="E16" s="127">
        <v>0</v>
      </c>
      <c r="F16" s="127">
        <v>0</v>
      </c>
      <c r="G16" s="127">
        <v>0</v>
      </c>
      <c r="H16" s="127">
        <v>0</v>
      </c>
      <c r="I16" s="130">
        <v>0</v>
      </c>
      <c r="J16" s="141">
        <v>0</v>
      </c>
      <c r="K16" s="132">
        <f t="shared" si="0"/>
        <v>0</v>
      </c>
    </row>
    <row r="17" spans="2:11" x14ac:dyDescent="0.25">
      <c r="B17" s="43" t="s">
        <v>163</v>
      </c>
      <c r="C17" s="127">
        <v>0</v>
      </c>
      <c r="D17" s="127">
        <v>0</v>
      </c>
      <c r="E17" s="127">
        <v>0</v>
      </c>
      <c r="F17" s="127">
        <v>0</v>
      </c>
      <c r="G17" s="127">
        <v>0</v>
      </c>
      <c r="H17" s="127">
        <v>0</v>
      </c>
      <c r="I17" s="130">
        <v>0</v>
      </c>
      <c r="J17" s="141">
        <v>0</v>
      </c>
      <c r="K17" s="132">
        <f t="shared" si="0"/>
        <v>0</v>
      </c>
    </row>
    <row r="18" spans="2:11" ht="15.75" thickBot="1" x14ac:dyDescent="0.3">
      <c r="B18" s="43" t="s">
        <v>13</v>
      </c>
      <c r="C18" s="127">
        <v>0</v>
      </c>
      <c r="D18" s="127">
        <v>0</v>
      </c>
      <c r="E18" s="127">
        <v>0</v>
      </c>
      <c r="F18" s="127">
        <v>0</v>
      </c>
      <c r="G18" s="127">
        <v>0</v>
      </c>
      <c r="H18" s="127">
        <v>0</v>
      </c>
      <c r="I18" s="130">
        <v>0</v>
      </c>
      <c r="J18" s="141">
        <v>0</v>
      </c>
      <c r="K18" s="132">
        <f t="shared" si="0"/>
        <v>0</v>
      </c>
    </row>
    <row r="19" spans="2:11" ht="16.5" thickTop="1" thickBot="1" x14ac:dyDescent="0.3">
      <c r="B19" s="60" t="s">
        <v>3</v>
      </c>
      <c r="C19" s="128">
        <f t="shared" ref="C19:K19" si="1">SUM(C7:C18)</f>
        <v>0</v>
      </c>
      <c r="D19" s="128">
        <f t="shared" si="1"/>
        <v>0</v>
      </c>
      <c r="E19" s="128">
        <f t="shared" si="1"/>
        <v>0</v>
      </c>
      <c r="F19" s="128">
        <f t="shared" si="1"/>
        <v>0</v>
      </c>
      <c r="G19" s="128">
        <f t="shared" si="1"/>
        <v>0</v>
      </c>
      <c r="H19" s="128">
        <f t="shared" si="1"/>
        <v>0</v>
      </c>
      <c r="I19" s="128">
        <f t="shared" si="1"/>
        <v>0</v>
      </c>
      <c r="J19" s="128">
        <f t="shared" si="1"/>
        <v>0</v>
      </c>
      <c r="K19" s="137">
        <f t="shared" si="1"/>
        <v>0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25" t="s">
        <v>4</v>
      </c>
      <c r="D21" s="125" t="s">
        <v>4</v>
      </c>
      <c r="E21" s="125" t="s">
        <v>4</v>
      </c>
      <c r="F21" s="125" t="s">
        <v>4</v>
      </c>
      <c r="G21" s="125" t="s">
        <v>4</v>
      </c>
      <c r="H21" s="125" t="s">
        <v>4</v>
      </c>
      <c r="I21" s="41" t="s">
        <v>4</v>
      </c>
      <c r="J21" s="48" t="s">
        <v>4</v>
      </c>
      <c r="K21" s="49" t="s">
        <v>4</v>
      </c>
    </row>
    <row r="22" spans="2:11" x14ac:dyDescent="0.25">
      <c r="B22" s="50" t="s">
        <v>15</v>
      </c>
      <c r="C22" s="129">
        <v>0</v>
      </c>
      <c r="D22" s="129">
        <v>0</v>
      </c>
      <c r="E22" s="129">
        <v>0</v>
      </c>
      <c r="F22" s="129">
        <v>0</v>
      </c>
      <c r="G22" s="129">
        <v>0</v>
      </c>
      <c r="H22" s="129">
        <v>0</v>
      </c>
      <c r="I22" s="130">
        <v>0</v>
      </c>
      <c r="J22" s="131">
        <v>0</v>
      </c>
      <c r="K22" s="132">
        <f>SUM(C22:J22)</f>
        <v>0</v>
      </c>
    </row>
    <row r="23" spans="2:11" x14ac:dyDescent="0.25">
      <c r="B23" s="50" t="s">
        <v>16</v>
      </c>
      <c r="C23" s="129">
        <v>0</v>
      </c>
      <c r="D23" s="129">
        <v>0</v>
      </c>
      <c r="E23" s="129">
        <v>0</v>
      </c>
      <c r="F23" s="129">
        <v>0</v>
      </c>
      <c r="G23" s="129">
        <v>0</v>
      </c>
      <c r="H23" s="129">
        <v>0</v>
      </c>
      <c r="I23" s="130">
        <v>0</v>
      </c>
      <c r="J23" s="131">
        <v>0</v>
      </c>
      <c r="K23" s="132">
        <f t="shared" ref="K23:K27" si="2">SUM(C23:J23)</f>
        <v>0</v>
      </c>
    </row>
    <row r="24" spans="2:11" x14ac:dyDescent="0.25">
      <c r="B24" s="50" t="s">
        <v>17</v>
      </c>
      <c r="C24" s="129">
        <v>0</v>
      </c>
      <c r="D24" s="129">
        <v>0</v>
      </c>
      <c r="E24" s="129">
        <v>0</v>
      </c>
      <c r="F24" s="129">
        <v>0</v>
      </c>
      <c r="G24" s="129">
        <v>0</v>
      </c>
      <c r="H24" s="129">
        <v>0</v>
      </c>
      <c r="I24" s="130">
        <v>0</v>
      </c>
      <c r="J24" s="131">
        <v>0</v>
      </c>
      <c r="K24" s="132">
        <f t="shared" si="2"/>
        <v>0</v>
      </c>
    </row>
    <row r="25" spans="2:11" x14ac:dyDescent="0.25">
      <c r="B25" s="50" t="s">
        <v>18</v>
      </c>
      <c r="C25" s="129">
        <v>0</v>
      </c>
      <c r="D25" s="129">
        <v>0</v>
      </c>
      <c r="E25" s="129">
        <v>0</v>
      </c>
      <c r="F25" s="129">
        <v>0</v>
      </c>
      <c r="G25" s="129">
        <v>0</v>
      </c>
      <c r="H25" s="129">
        <v>0</v>
      </c>
      <c r="I25" s="130">
        <v>0</v>
      </c>
      <c r="J25" s="131">
        <v>0</v>
      </c>
      <c r="K25" s="132">
        <f t="shared" si="2"/>
        <v>0</v>
      </c>
    </row>
    <row r="26" spans="2:11" x14ac:dyDescent="0.25">
      <c r="B26" s="50" t="s">
        <v>19</v>
      </c>
      <c r="C26" s="129">
        <v>0</v>
      </c>
      <c r="D26" s="129">
        <v>0</v>
      </c>
      <c r="E26" s="129">
        <v>0</v>
      </c>
      <c r="F26" s="129">
        <v>0</v>
      </c>
      <c r="G26" s="129">
        <v>0</v>
      </c>
      <c r="H26" s="129">
        <v>0</v>
      </c>
      <c r="I26" s="130">
        <v>0</v>
      </c>
      <c r="J26" s="131">
        <v>0</v>
      </c>
      <c r="K26" s="132">
        <f t="shared" si="2"/>
        <v>0</v>
      </c>
    </row>
    <row r="27" spans="2:11" ht="15.75" thickBot="1" x14ac:dyDescent="0.3">
      <c r="B27" s="55" t="s">
        <v>20</v>
      </c>
      <c r="C27" s="133">
        <v>0</v>
      </c>
      <c r="D27" s="133">
        <v>0</v>
      </c>
      <c r="E27" s="133">
        <v>0</v>
      </c>
      <c r="F27" s="133">
        <v>0</v>
      </c>
      <c r="G27" s="133">
        <v>0</v>
      </c>
      <c r="H27" s="133">
        <v>0</v>
      </c>
      <c r="I27" s="134">
        <v>0</v>
      </c>
      <c r="J27" s="135">
        <v>0</v>
      </c>
      <c r="K27" s="136">
        <f t="shared" si="2"/>
        <v>0</v>
      </c>
    </row>
    <row r="28" spans="2:11" ht="16.5" thickTop="1" thickBot="1" x14ac:dyDescent="0.3">
      <c r="B28" s="60" t="s">
        <v>3</v>
      </c>
      <c r="C28" s="128">
        <f t="shared" ref="C28:K28" si="3">SUM(C22:C27)</f>
        <v>0</v>
      </c>
      <c r="D28" s="128">
        <f t="shared" si="3"/>
        <v>0</v>
      </c>
      <c r="E28" s="128">
        <f t="shared" si="3"/>
        <v>0</v>
      </c>
      <c r="F28" s="128">
        <f t="shared" si="3"/>
        <v>0</v>
      </c>
      <c r="G28" s="128">
        <f t="shared" si="3"/>
        <v>0</v>
      </c>
      <c r="H28" s="128">
        <f t="shared" si="3"/>
        <v>0</v>
      </c>
      <c r="I28" s="128">
        <f t="shared" si="3"/>
        <v>0</v>
      </c>
      <c r="J28" s="128">
        <f>SUM(J22:J27)</f>
        <v>0</v>
      </c>
      <c r="K28" s="137">
        <f t="shared" si="3"/>
        <v>0</v>
      </c>
    </row>
    <row r="29" spans="2:11" ht="16.5" thickTop="1" thickBot="1" x14ac:dyDescent="0.3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 x14ac:dyDescent="0.3">
      <c r="B30" s="60" t="s">
        <v>6</v>
      </c>
      <c r="C30" s="128">
        <f t="shared" ref="C30:K30" si="4">SUM(C19,C28)</f>
        <v>0</v>
      </c>
      <c r="D30" s="128">
        <f t="shared" si="4"/>
        <v>0</v>
      </c>
      <c r="E30" s="128">
        <f t="shared" si="4"/>
        <v>0</v>
      </c>
      <c r="F30" s="128">
        <f t="shared" si="4"/>
        <v>0</v>
      </c>
      <c r="G30" s="128">
        <f t="shared" si="4"/>
        <v>0</v>
      </c>
      <c r="H30" s="128">
        <f t="shared" si="4"/>
        <v>0</v>
      </c>
      <c r="I30" s="128">
        <f t="shared" si="4"/>
        <v>0</v>
      </c>
      <c r="J30" s="138">
        <f>SUM(J19,J28)</f>
        <v>0</v>
      </c>
      <c r="K30" s="139">
        <f t="shared" si="4"/>
        <v>0</v>
      </c>
    </row>
    <row r="31" spans="2:11" ht="16.5" thickTop="1" thickBot="1" x14ac:dyDescent="0.3">
      <c r="B31" s="190"/>
      <c r="C31" s="191"/>
      <c r="D31" s="191"/>
      <c r="E31" s="191"/>
      <c r="F31" s="191"/>
      <c r="G31" s="191"/>
      <c r="H31" s="191"/>
      <c r="I31" s="191"/>
      <c r="J31" s="191"/>
      <c r="K31" s="192"/>
    </row>
    <row r="32" spans="2:11" ht="66" customHeight="1" thickBot="1" x14ac:dyDescent="0.3">
      <c r="B32" s="203" t="s">
        <v>161</v>
      </c>
      <c r="C32" s="204"/>
      <c r="D32" s="204"/>
      <c r="E32" s="204"/>
      <c r="F32" s="204"/>
      <c r="G32" s="204"/>
      <c r="H32" s="204"/>
      <c r="I32" s="204"/>
      <c r="J32" s="204"/>
      <c r="K32" s="205"/>
    </row>
  </sheetData>
  <mergeCells count="4">
    <mergeCell ref="B32:K32"/>
    <mergeCell ref="B3:K3"/>
    <mergeCell ref="B4:K4"/>
    <mergeCell ref="B31:K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5"/>
  <dimension ref="B2:K32"/>
  <sheetViews>
    <sheetView showGridLines="0" showZeros="0" view="pageBreakPreview" zoomScaleNormal="100" zoomScaleSheetLayoutView="100" workbookViewId="0">
      <selection activeCell="C23" sqref="C23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/>
    <row r="3" spans="2:11" x14ac:dyDescent="0.25">
      <c r="B3" s="193" t="s">
        <v>138</v>
      </c>
      <c r="C3" s="194"/>
      <c r="D3" s="194"/>
      <c r="E3" s="194"/>
      <c r="F3" s="194"/>
      <c r="G3" s="194"/>
      <c r="H3" s="194"/>
      <c r="I3" s="194"/>
      <c r="J3" s="194"/>
      <c r="K3" s="195"/>
    </row>
    <row r="4" spans="2:11" x14ac:dyDescent="0.25">
      <c r="B4" s="196" t="s">
        <v>201</v>
      </c>
      <c r="C4" s="197"/>
      <c r="D4" s="197"/>
      <c r="E4" s="197"/>
      <c r="F4" s="197"/>
      <c r="G4" s="197"/>
      <c r="H4" s="197"/>
      <c r="I4" s="197"/>
      <c r="J4" s="197"/>
      <c r="K4" s="198"/>
    </row>
    <row r="5" spans="2:11" x14ac:dyDescent="0.25">
      <c r="B5" s="52"/>
      <c r="C5" s="170" t="s">
        <v>122</v>
      </c>
      <c r="D5" s="170" t="s">
        <v>123</v>
      </c>
      <c r="E5" s="170" t="s">
        <v>124</v>
      </c>
      <c r="F5" s="170" t="s">
        <v>125</v>
      </c>
      <c r="G5" s="170" t="s">
        <v>126</v>
      </c>
      <c r="H5" s="171" t="s">
        <v>127</v>
      </c>
      <c r="I5" s="170" t="s">
        <v>128</v>
      </c>
      <c r="J5" s="170" t="s">
        <v>129</v>
      </c>
      <c r="K5" s="171" t="s">
        <v>3</v>
      </c>
    </row>
    <row r="6" spans="2:11" x14ac:dyDescent="0.25">
      <c r="B6" s="140" t="s">
        <v>10</v>
      </c>
      <c r="C6" s="125" t="s">
        <v>4</v>
      </c>
      <c r="D6" s="125" t="s">
        <v>4</v>
      </c>
      <c r="E6" s="125" t="s">
        <v>4</v>
      </c>
      <c r="F6" s="125" t="s">
        <v>4</v>
      </c>
      <c r="G6" s="125" t="s">
        <v>4</v>
      </c>
      <c r="H6" s="125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37</v>
      </c>
      <c r="C7" s="127">
        <v>0</v>
      </c>
      <c r="D7" s="127">
        <v>0</v>
      </c>
      <c r="E7" s="127">
        <v>0</v>
      </c>
      <c r="F7" s="127">
        <v>0</v>
      </c>
      <c r="G7" s="127">
        <v>0</v>
      </c>
      <c r="H7" s="127">
        <v>0</v>
      </c>
      <c r="I7" s="130">
        <v>0</v>
      </c>
      <c r="J7" s="141">
        <v>0</v>
      </c>
      <c r="K7" s="132">
        <f>SUM(C7:J7)</f>
        <v>0</v>
      </c>
    </row>
    <row r="8" spans="2:11" x14ac:dyDescent="0.25">
      <c r="B8" s="142" t="s">
        <v>100</v>
      </c>
      <c r="C8" s="127">
        <v>0</v>
      </c>
      <c r="D8" s="127">
        <v>0</v>
      </c>
      <c r="E8" s="127">
        <v>0</v>
      </c>
      <c r="F8" s="127">
        <v>0</v>
      </c>
      <c r="G8" s="127">
        <v>0</v>
      </c>
      <c r="H8" s="127">
        <v>0</v>
      </c>
      <c r="I8" s="130">
        <v>0</v>
      </c>
      <c r="J8" s="141">
        <v>0</v>
      </c>
      <c r="K8" s="132">
        <f t="shared" ref="K8:K18" si="0">SUM(C8:J8)</f>
        <v>0</v>
      </c>
    </row>
    <row r="9" spans="2:11" x14ac:dyDescent="0.25">
      <c r="B9" s="142" t="s">
        <v>51</v>
      </c>
      <c r="C9" s="127">
        <v>0</v>
      </c>
      <c r="D9" s="127">
        <v>0</v>
      </c>
      <c r="E9" s="127">
        <v>0</v>
      </c>
      <c r="F9" s="127">
        <v>0</v>
      </c>
      <c r="G9" s="127">
        <v>0</v>
      </c>
      <c r="H9" s="127">
        <v>0</v>
      </c>
      <c r="I9" s="130">
        <v>0</v>
      </c>
      <c r="J9" s="141">
        <v>0</v>
      </c>
      <c r="K9" s="132">
        <f t="shared" si="0"/>
        <v>0</v>
      </c>
    </row>
    <row r="10" spans="2:11" x14ac:dyDescent="0.25">
      <c r="B10" s="142" t="s">
        <v>11</v>
      </c>
      <c r="C10" s="127">
        <v>0</v>
      </c>
      <c r="D10" s="127">
        <v>0</v>
      </c>
      <c r="E10" s="127">
        <v>0</v>
      </c>
      <c r="F10" s="127">
        <v>0</v>
      </c>
      <c r="G10" s="127">
        <v>0</v>
      </c>
      <c r="H10" s="127">
        <v>0</v>
      </c>
      <c r="I10" s="130">
        <v>0</v>
      </c>
      <c r="J10" s="141">
        <v>0</v>
      </c>
      <c r="K10" s="132">
        <f t="shared" si="0"/>
        <v>0</v>
      </c>
    </row>
    <row r="11" spans="2:11" x14ac:dyDescent="0.25">
      <c r="B11" s="43" t="s">
        <v>12</v>
      </c>
      <c r="C11" s="127">
        <v>0</v>
      </c>
      <c r="D11" s="127">
        <v>0</v>
      </c>
      <c r="E11" s="127">
        <v>0</v>
      </c>
      <c r="F11" s="127">
        <v>0</v>
      </c>
      <c r="G11" s="127">
        <v>0</v>
      </c>
      <c r="H11" s="127">
        <v>0</v>
      </c>
      <c r="I11" s="130">
        <v>0</v>
      </c>
      <c r="J11" s="141">
        <v>0</v>
      </c>
      <c r="K11" s="132">
        <f t="shared" si="0"/>
        <v>0</v>
      </c>
    </row>
    <row r="12" spans="2:11" x14ac:dyDescent="0.25">
      <c r="B12" s="43" t="s">
        <v>162</v>
      </c>
      <c r="C12" s="127">
        <v>0</v>
      </c>
      <c r="D12" s="127">
        <v>0</v>
      </c>
      <c r="E12" s="127">
        <v>0</v>
      </c>
      <c r="F12" s="127">
        <v>0</v>
      </c>
      <c r="G12" s="127">
        <v>0</v>
      </c>
      <c r="H12" s="127">
        <v>0</v>
      </c>
      <c r="I12" s="130">
        <v>0</v>
      </c>
      <c r="J12" s="141">
        <v>0</v>
      </c>
      <c r="K12" s="132">
        <f t="shared" si="0"/>
        <v>0</v>
      </c>
    </row>
    <row r="13" spans="2:11" x14ac:dyDescent="0.25">
      <c r="B13" s="43" t="s">
        <v>106</v>
      </c>
      <c r="C13" s="127">
        <v>0</v>
      </c>
      <c r="D13" s="127">
        <v>0</v>
      </c>
      <c r="E13" s="127">
        <v>0</v>
      </c>
      <c r="F13" s="127">
        <v>0</v>
      </c>
      <c r="G13" s="127">
        <v>0</v>
      </c>
      <c r="H13" s="127">
        <v>0</v>
      </c>
      <c r="I13" s="130">
        <v>0</v>
      </c>
      <c r="J13" s="141">
        <v>0</v>
      </c>
      <c r="K13" s="132">
        <f t="shared" si="0"/>
        <v>0</v>
      </c>
    </row>
    <row r="14" spans="2:11" x14ac:dyDescent="0.25">
      <c r="B14" s="43" t="s">
        <v>107</v>
      </c>
      <c r="C14" s="127">
        <v>0</v>
      </c>
      <c r="D14" s="127">
        <v>0</v>
      </c>
      <c r="E14" s="127">
        <v>0</v>
      </c>
      <c r="F14" s="127">
        <v>0</v>
      </c>
      <c r="G14" s="127">
        <v>0</v>
      </c>
      <c r="H14" s="127">
        <v>0</v>
      </c>
      <c r="I14" s="130">
        <v>0</v>
      </c>
      <c r="J14" s="141">
        <v>0</v>
      </c>
      <c r="K14" s="132">
        <f t="shared" si="0"/>
        <v>0</v>
      </c>
    </row>
    <row r="15" spans="2:11" x14ac:dyDescent="0.25">
      <c r="B15" s="43" t="s">
        <v>198</v>
      </c>
      <c r="C15" s="127">
        <v>0</v>
      </c>
      <c r="D15" s="127">
        <v>0</v>
      </c>
      <c r="E15" s="127">
        <v>0</v>
      </c>
      <c r="F15" s="127">
        <v>0</v>
      </c>
      <c r="G15" s="127">
        <v>0</v>
      </c>
      <c r="H15" s="127">
        <v>0</v>
      </c>
      <c r="I15" s="130">
        <v>0</v>
      </c>
      <c r="J15" s="141">
        <v>0</v>
      </c>
      <c r="K15" s="132">
        <f t="shared" si="0"/>
        <v>0</v>
      </c>
    </row>
    <row r="16" spans="2:11" x14ac:dyDescent="0.25">
      <c r="B16" s="43" t="s">
        <v>184</v>
      </c>
      <c r="C16" s="127">
        <v>0</v>
      </c>
      <c r="D16" s="127">
        <v>0</v>
      </c>
      <c r="E16" s="127">
        <v>0</v>
      </c>
      <c r="F16" s="127">
        <v>0</v>
      </c>
      <c r="G16" s="127">
        <v>0</v>
      </c>
      <c r="H16" s="127">
        <v>0</v>
      </c>
      <c r="I16" s="130">
        <v>0</v>
      </c>
      <c r="J16" s="141">
        <v>0</v>
      </c>
      <c r="K16" s="132">
        <f t="shared" si="0"/>
        <v>0</v>
      </c>
    </row>
    <row r="17" spans="2:11" x14ac:dyDescent="0.25">
      <c r="B17" s="43" t="s">
        <v>163</v>
      </c>
      <c r="C17" s="127">
        <v>0</v>
      </c>
      <c r="D17" s="127">
        <v>0</v>
      </c>
      <c r="E17" s="127">
        <v>0</v>
      </c>
      <c r="F17" s="127">
        <v>0</v>
      </c>
      <c r="G17" s="127">
        <v>0</v>
      </c>
      <c r="H17" s="127">
        <v>0</v>
      </c>
      <c r="I17" s="130">
        <v>0</v>
      </c>
      <c r="J17" s="141">
        <v>0</v>
      </c>
      <c r="K17" s="132">
        <f t="shared" si="0"/>
        <v>0</v>
      </c>
    </row>
    <row r="18" spans="2:11" ht="15.75" thickBot="1" x14ac:dyDescent="0.3">
      <c r="B18" s="43" t="s">
        <v>13</v>
      </c>
      <c r="C18" s="127">
        <v>0</v>
      </c>
      <c r="D18" s="127">
        <v>0</v>
      </c>
      <c r="E18" s="127">
        <v>0</v>
      </c>
      <c r="F18" s="127">
        <v>0</v>
      </c>
      <c r="G18" s="127">
        <v>0</v>
      </c>
      <c r="H18" s="127">
        <v>0</v>
      </c>
      <c r="I18" s="130">
        <v>0</v>
      </c>
      <c r="J18" s="141">
        <v>0</v>
      </c>
      <c r="K18" s="132">
        <f t="shared" si="0"/>
        <v>0</v>
      </c>
    </row>
    <row r="19" spans="2:11" ht="16.5" thickTop="1" thickBot="1" x14ac:dyDescent="0.3">
      <c r="B19" s="60" t="s">
        <v>3</v>
      </c>
      <c r="C19" s="128">
        <f t="shared" ref="C19:K19" si="1">SUM(C7:C18)</f>
        <v>0</v>
      </c>
      <c r="D19" s="128">
        <f t="shared" si="1"/>
        <v>0</v>
      </c>
      <c r="E19" s="128">
        <f t="shared" si="1"/>
        <v>0</v>
      </c>
      <c r="F19" s="128">
        <f t="shared" si="1"/>
        <v>0</v>
      </c>
      <c r="G19" s="128">
        <f t="shared" si="1"/>
        <v>0</v>
      </c>
      <c r="H19" s="128">
        <f t="shared" si="1"/>
        <v>0</v>
      </c>
      <c r="I19" s="128">
        <f t="shared" si="1"/>
        <v>0</v>
      </c>
      <c r="J19" s="128">
        <f t="shared" si="1"/>
        <v>0</v>
      </c>
      <c r="K19" s="137">
        <f t="shared" si="1"/>
        <v>0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25" t="s">
        <v>4</v>
      </c>
      <c r="D21" s="125" t="s">
        <v>4</v>
      </c>
      <c r="E21" s="125" t="s">
        <v>4</v>
      </c>
      <c r="F21" s="125" t="s">
        <v>4</v>
      </c>
      <c r="G21" s="125" t="s">
        <v>4</v>
      </c>
      <c r="H21" s="125" t="s">
        <v>4</v>
      </c>
      <c r="I21" s="41" t="s">
        <v>4</v>
      </c>
      <c r="J21" s="48" t="s">
        <v>4</v>
      </c>
      <c r="K21" s="49" t="s">
        <v>4</v>
      </c>
    </row>
    <row r="22" spans="2:11" x14ac:dyDescent="0.25">
      <c r="B22" s="50" t="s">
        <v>15</v>
      </c>
      <c r="C22" s="129">
        <v>0</v>
      </c>
      <c r="D22" s="129">
        <v>0</v>
      </c>
      <c r="E22" s="129">
        <v>0</v>
      </c>
      <c r="F22" s="129">
        <v>0</v>
      </c>
      <c r="G22" s="129">
        <v>0</v>
      </c>
      <c r="H22" s="129">
        <v>0</v>
      </c>
      <c r="I22" s="130">
        <v>0</v>
      </c>
      <c r="J22" s="131">
        <v>0</v>
      </c>
      <c r="K22" s="132">
        <f>SUM(C22:J22)</f>
        <v>0</v>
      </c>
    </row>
    <row r="23" spans="2:11" x14ac:dyDescent="0.25">
      <c r="B23" s="50" t="s">
        <v>16</v>
      </c>
      <c r="C23" s="129">
        <v>0</v>
      </c>
      <c r="D23" s="129">
        <v>0</v>
      </c>
      <c r="E23" s="129">
        <v>0</v>
      </c>
      <c r="F23" s="129">
        <v>0</v>
      </c>
      <c r="G23" s="129">
        <v>0</v>
      </c>
      <c r="H23" s="129">
        <v>0</v>
      </c>
      <c r="I23" s="130">
        <v>0</v>
      </c>
      <c r="J23" s="131">
        <v>0</v>
      </c>
      <c r="K23" s="132">
        <f t="shared" ref="K23:K27" si="2">SUM(C23:J23)</f>
        <v>0</v>
      </c>
    </row>
    <row r="24" spans="2:11" x14ac:dyDescent="0.25">
      <c r="B24" s="50" t="s">
        <v>17</v>
      </c>
      <c r="C24" s="129">
        <v>0</v>
      </c>
      <c r="D24" s="129">
        <v>0</v>
      </c>
      <c r="E24" s="129">
        <v>0</v>
      </c>
      <c r="F24" s="129">
        <v>0</v>
      </c>
      <c r="G24" s="129">
        <v>0</v>
      </c>
      <c r="H24" s="129">
        <v>0</v>
      </c>
      <c r="I24" s="130">
        <v>0</v>
      </c>
      <c r="J24" s="131">
        <v>0</v>
      </c>
      <c r="K24" s="132">
        <f t="shared" si="2"/>
        <v>0</v>
      </c>
    </row>
    <row r="25" spans="2:11" x14ac:dyDescent="0.25">
      <c r="B25" s="50" t="s">
        <v>18</v>
      </c>
      <c r="C25" s="129">
        <v>0</v>
      </c>
      <c r="D25" s="129">
        <v>0</v>
      </c>
      <c r="E25" s="129">
        <v>0</v>
      </c>
      <c r="F25" s="129">
        <v>0</v>
      </c>
      <c r="G25" s="129">
        <v>0</v>
      </c>
      <c r="H25" s="129">
        <v>0</v>
      </c>
      <c r="I25" s="130">
        <v>0</v>
      </c>
      <c r="J25" s="131">
        <v>0</v>
      </c>
      <c r="K25" s="132">
        <f t="shared" si="2"/>
        <v>0</v>
      </c>
    </row>
    <row r="26" spans="2:11" x14ac:dyDescent="0.25">
      <c r="B26" s="50" t="s">
        <v>19</v>
      </c>
      <c r="C26" s="129">
        <v>0</v>
      </c>
      <c r="D26" s="129">
        <v>0</v>
      </c>
      <c r="E26" s="129">
        <v>0</v>
      </c>
      <c r="F26" s="129">
        <v>0</v>
      </c>
      <c r="G26" s="129">
        <v>0</v>
      </c>
      <c r="H26" s="129">
        <v>0</v>
      </c>
      <c r="I26" s="130">
        <v>0</v>
      </c>
      <c r="J26" s="131">
        <v>0</v>
      </c>
      <c r="K26" s="132">
        <f t="shared" si="2"/>
        <v>0</v>
      </c>
    </row>
    <row r="27" spans="2:11" ht="15.75" thickBot="1" x14ac:dyDescent="0.3">
      <c r="B27" s="55" t="s">
        <v>20</v>
      </c>
      <c r="C27" s="133">
        <v>0</v>
      </c>
      <c r="D27" s="133">
        <v>0</v>
      </c>
      <c r="E27" s="133">
        <v>0</v>
      </c>
      <c r="F27" s="133">
        <v>0</v>
      </c>
      <c r="G27" s="133">
        <v>0</v>
      </c>
      <c r="H27" s="133">
        <v>0</v>
      </c>
      <c r="I27" s="134">
        <v>0</v>
      </c>
      <c r="J27" s="135">
        <v>0</v>
      </c>
      <c r="K27" s="136">
        <f t="shared" si="2"/>
        <v>0</v>
      </c>
    </row>
    <row r="28" spans="2:11" ht="16.5" thickTop="1" thickBot="1" x14ac:dyDescent="0.3">
      <c r="B28" s="60" t="s">
        <v>3</v>
      </c>
      <c r="C28" s="128">
        <f t="shared" ref="C28:K28" si="3">SUM(C22:C27)</f>
        <v>0</v>
      </c>
      <c r="D28" s="128">
        <f t="shared" si="3"/>
        <v>0</v>
      </c>
      <c r="E28" s="128">
        <f t="shared" si="3"/>
        <v>0</v>
      </c>
      <c r="F28" s="128">
        <f t="shared" si="3"/>
        <v>0</v>
      </c>
      <c r="G28" s="128">
        <f t="shared" si="3"/>
        <v>0</v>
      </c>
      <c r="H28" s="128">
        <f t="shared" si="3"/>
        <v>0</v>
      </c>
      <c r="I28" s="128">
        <f t="shared" si="3"/>
        <v>0</v>
      </c>
      <c r="J28" s="128">
        <f>SUM(J22:J27)</f>
        <v>0</v>
      </c>
      <c r="K28" s="137">
        <f t="shared" si="3"/>
        <v>0</v>
      </c>
    </row>
    <row r="29" spans="2:11" ht="16.5" thickTop="1" thickBot="1" x14ac:dyDescent="0.3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 x14ac:dyDescent="0.3">
      <c r="B30" s="60" t="s">
        <v>6</v>
      </c>
      <c r="C30" s="128">
        <f t="shared" ref="C30:K30" si="4">SUM(C19,C28)</f>
        <v>0</v>
      </c>
      <c r="D30" s="128">
        <f t="shared" si="4"/>
        <v>0</v>
      </c>
      <c r="E30" s="128">
        <f t="shared" si="4"/>
        <v>0</v>
      </c>
      <c r="F30" s="128">
        <f t="shared" si="4"/>
        <v>0</v>
      </c>
      <c r="G30" s="128">
        <f t="shared" si="4"/>
        <v>0</v>
      </c>
      <c r="H30" s="128">
        <f t="shared" si="4"/>
        <v>0</v>
      </c>
      <c r="I30" s="128">
        <f t="shared" si="4"/>
        <v>0</v>
      </c>
      <c r="J30" s="138">
        <f>SUM(J19,J28)</f>
        <v>0</v>
      </c>
      <c r="K30" s="139">
        <f t="shared" si="4"/>
        <v>0</v>
      </c>
    </row>
    <row r="31" spans="2:11" ht="16.5" thickTop="1" thickBot="1" x14ac:dyDescent="0.3">
      <c r="B31" s="190"/>
      <c r="C31" s="191"/>
      <c r="D31" s="191"/>
      <c r="E31" s="191"/>
      <c r="F31" s="191"/>
      <c r="G31" s="191"/>
      <c r="H31" s="191"/>
      <c r="I31" s="191"/>
      <c r="J31" s="191"/>
      <c r="K31" s="192"/>
    </row>
    <row r="32" spans="2:11" ht="66" customHeight="1" thickBot="1" x14ac:dyDescent="0.3">
      <c r="B32" s="203" t="s">
        <v>161</v>
      </c>
      <c r="C32" s="204"/>
      <c r="D32" s="204"/>
      <c r="E32" s="204"/>
      <c r="F32" s="204"/>
      <c r="G32" s="204"/>
      <c r="H32" s="204"/>
      <c r="I32" s="204"/>
      <c r="J32" s="204"/>
      <c r="K32" s="205"/>
    </row>
  </sheetData>
  <mergeCells count="4">
    <mergeCell ref="B32:K32"/>
    <mergeCell ref="B3:K3"/>
    <mergeCell ref="B4:K4"/>
    <mergeCell ref="B31:K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6"/>
  <dimension ref="B2:K32"/>
  <sheetViews>
    <sheetView showGridLines="0" showZeros="0" view="pageBreakPreview" zoomScaleNormal="100" zoomScaleSheetLayoutView="100" workbookViewId="0">
      <selection activeCell="C23" sqref="C23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/>
    <row r="3" spans="2:11" x14ac:dyDescent="0.25">
      <c r="B3" s="193" t="s">
        <v>139</v>
      </c>
      <c r="C3" s="194"/>
      <c r="D3" s="194"/>
      <c r="E3" s="194"/>
      <c r="F3" s="194"/>
      <c r="G3" s="194"/>
      <c r="H3" s="194"/>
      <c r="I3" s="194"/>
      <c r="J3" s="194"/>
      <c r="K3" s="195"/>
    </row>
    <row r="4" spans="2:11" x14ac:dyDescent="0.25">
      <c r="B4" s="196" t="s">
        <v>201</v>
      </c>
      <c r="C4" s="197"/>
      <c r="D4" s="197"/>
      <c r="E4" s="197"/>
      <c r="F4" s="197"/>
      <c r="G4" s="197"/>
      <c r="H4" s="197"/>
      <c r="I4" s="197"/>
      <c r="J4" s="197"/>
      <c r="K4" s="198"/>
    </row>
    <row r="5" spans="2:11" x14ac:dyDescent="0.25">
      <c r="B5" s="52"/>
      <c r="C5" s="170" t="s">
        <v>122</v>
      </c>
      <c r="D5" s="170" t="s">
        <v>123</v>
      </c>
      <c r="E5" s="170" t="s">
        <v>124</v>
      </c>
      <c r="F5" s="170" t="s">
        <v>125</v>
      </c>
      <c r="G5" s="170" t="s">
        <v>126</v>
      </c>
      <c r="H5" s="171" t="s">
        <v>127</v>
      </c>
      <c r="I5" s="170" t="s">
        <v>128</v>
      </c>
      <c r="J5" s="170" t="s">
        <v>129</v>
      </c>
      <c r="K5" s="171" t="s">
        <v>3</v>
      </c>
    </row>
    <row r="6" spans="2:11" x14ac:dyDescent="0.25">
      <c r="B6" s="140" t="s">
        <v>10</v>
      </c>
      <c r="C6" s="125" t="s">
        <v>4</v>
      </c>
      <c r="D6" s="125" t="s">
        <v>4</v>
      </c>
      <c r="E6" s="125" t="s">
        <v>4</v>
      </c>
      <c r="F6" s="125" t="s">
        <v>4</v>
      </c>
      <c r="G6" s="125" t="s">
        <v>4</v>
      </c>
      <c r="H6" s="125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37</v>
      </c>
      <c r="C7" s="127">
        <v>2.8472222222222223E-3</v>
      </c>
      <c r="D7" s="127">
        <v>2.4884259259259252E-3</v>
      </c>
      <c r="E7" s="127">
        <v>0</v>
      </c>
      <c r="F7" s="127">
        <v>7.5231481481481482E-4</v>
      </c>
      <c r="G7" s="127">
        <v>3.4722222222222224E-4</v>
      </c>
      <c r="H7" s="127">
        <v>0</v>
      </c>
      <c r="I7" s="130">
        <v>0</v>
      </c>
      <c r="J7" s="141">
        <v>0</v>
      </c>
      <c r="K7" s="132">
        <f>SUM(C7:J7)</f>
        <v>6.4351851851851844E-3</v>
      </c>
    </row>
    <row r="8" spans="2:11" x14ac:dyDescent="0.25">
      <c r="B8" s="142" t="s">
        <v>100</v>
      </c>
      <c r="C8" s="127">
        <v>2.5833333333333326E-2</v>
      </c>
      <c r="D8" s="127"/>
      <c r="E8" s="127">
        <v>0</v>
      </c>
      <c r="F8" s="127">
        <v>1.2268518518518518E-3</v>
      </c>
      <c r="G8" s="127">
        <v>3.1365740740740746E-3</v>
      </c>
      <c r="H8" s="127">
        <v>0</v>
      </c>
      <c r="I8" s="130">
        <v>0</v>
      </c>
      <c r="J8" s="141">
        <v>0</v>
      </c>
      <c r="K8" s="132">
        <f t="shared" ref="K8:K18" si="0">SUM(C8:J8)</f>
        <v>3.019675925925925E-2</v>
      </c>
    </row>
    <row r="9" spans="2:11" x14ac:dyDescent="0.25">
      <c r="B9" s="142" t="s">
        <v>51</v>
      </c>
      <c r="C9" s="127">
        <v>4.2476851851851851E-3</v>
      </c>
      <c r="D9" s="127">
        <v>3.8657407407407399E-3</v>
      </c>
      <c r="E9" s="127">
        <v>0</v>
      </c>
      <c r="F9" s="127"/>
      <c r="G9" s="127">
        <v>6.9444444444444447E-4</v>
      </c>
      <c r="H9" s="127">
        <v>0</v>
      </c>
      <c r="I9" s="130">
        <v>0</v>
      </c>
      <c r="J9" s="141">
        <v>0</v>
      </c>
      <c r="K9" s="132">
        <f t="shared" si="0"/>
        <v>8.8078703703703687E-3</v>
      </c>
    </row>
    <row r="10" spans="2:11" x14ac:dyDescent="0.25">
      <c r="B10" s="142" t="s">
        <v>11</v>
      </c>
      <c r="C10" s="127">
        <v>2.2893518518518514E-2</v>
      </c>
      <c r="D10" s="127"/>
      <c r="E10" s="127">
        <v>0</v>
      </c>
      <c r="F10" s="127">
        <v>9.606481481481483E-4</v>
      </c>
      <c r="G10" s="127">
        <v>9.4907407407407397E-4</v>
      </c>
      <c r="H10" s="127">
        <v>0</v>
      </c>
      <c r="I10" s="130">
        <v>0</v>
      </c>
      <c r="J10" s="141">
        <v>0</v>
      </c>
      <c r="K10" s="132">
        <f t="shared" si="0"/>
        <v>2.4803240740740737E-2</v>
      </c>
    </row>
    <row r="11" spans="2:11" x14ac:dyDescent="0.25">
      <c r="B11" s="43" t="s">
        <v>12</v>
      </c>
      <c r="C11" s="127">
        <v>6.2152777777777779E-3</v>
      </c>
      <c r="D11" s="127"/>
      <c r="E11" s="127">
        <v>0</v>
      </c>
      <c r="F11" s="127"/>
      <c r="G11" s="127">
        <v>1.0416666666666667E-4</v>
      </c>
      <c r="H11" s="127">
        <v>0</v>
      </c>
      <c r="I11" s="130">
        <v>0</v>
      </c>
      <c r="J11" s="141">
        <v>0</v>
      </c>
      <c r="K11" s="132">
        <f t="shared" si="0"/>
        <v>6.3194444444444444E-3</v>
      </c>
    </row>
    <row r="12" spans="2:11" x14ac:dyDescent="0.25">
      <c r="B12" s="43" t="s">
        <v>162</v>
      </c>
      <c r="C12" s="127"/>
      <c r="D12" s="127"/>
      <c r="E12" s="127">
        <v>0</v>
      </c>
      <c r="F12" s="127"/>
      <c r="G12" s="127"/>
      <c r="H12" s="127">
        <v>0</v>
      </c>
      <c r="I12" s="130">
        <v>0</v>
      </c>
      <c r="J12" s="141">
        <v>0</v>
      </c>
      <c r="K12" s="132">
        <f t="shared" si="0"/>
        <v>0</v>
      </c>
    </row>
    <row r="13" spans="2:11" x14ac:dyDescent="0.25">
      <c r="B13" s="43" t="s">
        <v>106</v>
      </c>
      <c r="C13" s="127"/>
      <c r="D13" s="127"/>
      <c r="E13" s="127">
        <v>0</v>
      </c>
      <c r="F13" s="127"/>
      <c r="G13" s="127"/>
      <c r="H13" s="127">
        <v>0</v>
      </c>
      <c r="I13" s="130">
        <v>0</v>
      </c>
      <c r="J13" s="141">
        <v>0</v>
      </c>
      <c r="K13" s="132">
        <f t="shared" si="0"/>
        <v>0</v>
      </c>
    </row>
    <row r="14" spans="2:11" x14ac:dyDescent="0.25">
      <c r="B14" s="43" t="s">
        <v>107</v>
      </c>
      <c r="C14" s="127">
        <v>2.7662037037037034E-3</v>
      </c>
      <c r="D14" s="127"/>
      <c r="E14" s="127">
        <v>0</v>
      </c>
      <c r="F14" s="127"/>
      <c r="G14" s="127"/>
      <c r="H14" s="127">
        <v>0</v>
      </c>
      <c r="I14" s="130">
        <v>0</v>
      </c>
      <c r="J14" s="141">
        <v>0</v>
      </c>
      <c r="K14" s="132">
        <f t="shared" si="0"/>
        <v>2.7662037037037034E-3</v>
      </c>
    </row>
    <row r="15" spans="2:11" x14ac:dyDescent="0.25">
      <c r="B15" s="43" t="s">
        <v>198</v>
      </c>
      <c r="C15" s="127">
        <v>5.7754629629629631E-3</v>
      </c>
      <c r="D15" s="127"/>
      <c r="E15" s="127">
        <v>0</v>
      </c>
      <c r="F15" s="127"/>
      <c r="G15" s="127"/>
      <c r="H15" s="127">
        <v>0</v>
      </c>
      <c r="I15" s="130">
        <v>0</v>
      </c>
      <c r="J15" s="141">
        <v>0</v>
      </c>
      <c r="K15" s="132">
        <f t="shared" si="0"/>
        <v>5.7754629629629631E-3</v>
      </c>
    </row>
    <row r="16" spans="2:11" x14ac:dyDescent="0.25">
      <c r="B16" s="43" t="s">
        <v>184</v>
      </c>
      <c r="C16" s="127"/>
      <c r="D16" s="127"/>
      <c r="E16" s="127">
        <v>0</v>
      </c>
      <c r="F16" s="127"/>
      <c r="G16" s="127"/>
      <c r="H16" s="127">
        <v>0</v>
      </c>
      <c r="I16" s="130">
        <v>0</v>
      </c>
      <c r="J16" s="141">
        <v>0</v>
      </c>
      <c r="K16" s="132">
        <f t="shared" si="0"/>
        <v>0</v>
      </c>
    </row>
    <row r="17" spans="2:11" x14ac:dyDescent="0.25">
      <c r="B17" s="43" t="s">
        <v>163</v>
      </c>
      <c r="C17" s="127"/>
      <c r="D17" s="127"/>
      <c r="E17" s="127">
        <v>0</v>
      </c>
      <c r="F17" s="127"/>
      <c r="G17" s="127"/>
      <c r="H17" s="127">
        <v>0</v>
      </c>
      <c r="I17" s="130">
        <v>0</v>
      </c>
      <c r="J17" s="141">
        <v>0</v>
      </c>
      <c r="K17" s="132">
        <f t="shared" si="0"/>
        <v>0</v>
      </c>
    </row>
    <row r="18" spans="2:11" ht="15.75" thickBot="1" x14ac:dyDescent="0.3">
      <c r="B18" s="43" t="s">
        <v>13</v>
      </c>
      <c r="C18" s="127">
        <v>9.6412037037037056E-3</v>
      </c>
      <c r="D18" s="127"/>
      <c r="E18" s="127">
        <v>0</v>
      </c>
      <c r="F18" s="127">
        <v>1.8518518518518519E-3</v>
      </c>
      <c r="G18" s="127">
        <v>1.3692129629629629E-2</v>
      </c>
      <c r="H18" s="127">
        <v>0</v>
      </c>
      <c r="I18" s="130">
        <v>0</v>
      </c>
      <c r="J18" s="141">
        <v>0</v>
      </c>
      <c r="K18" s="132">
        <f t="shared" si="0"/>
        <v>2.5185185185185185E-2</v>
      </c>
    </row>
    <row r="19" spans="2:11" ht="16.5" thickTop="1" thickBot="1" x14ac:dyDescent="0.3">
      <c r="B19" s="60" t="s">
        <v>3</v>
      </c>
      <c r="C19" s="128">
        <f t="shared" ref="C19:K19" si="1">SUM(C7:C18)</f>
        <v>8.0219907407407406E-2</v>
      </c>
      <c r="D19" s="128">
        <f t="shared" si="1"/>
        <v>6.3541666666666651E-3</v>
      </c>
      <c r="E19" s="128">
        <f t="shared" si="1"/>
        <v>0</v>
      </c>
      <c r="F19" s="128">
        <f t="shared" si="1"/>
        <v>4.7916666666666663E-3</v>
      </c>
      <c r="G19" s="128">
        <f t="shared" si="1"/>
        <v>1.892361111111111E-2</v>
      </c>
      <c r="H19" s="128">
        <f t="shared" si="1"/>
        <v>0</v>
      </c>
      <c r="I19" s="128">
        <f t="shared" si="1"/>
        <v>0</v>
      </c>
      <c r="J19" s="128">
        <f t="shared" si="1"/>
        <v>0</v>
      </c>
      <c r="K19" s="137">
        <f t="shared" si="1"/>
        <v>0.11028935185185185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25" t="s">
        <v>4</v>
      </c>
      <c r="D21" s="125" t="s">
        <v>4</v>
      </c>
      <c r="E21" s="125" t="s">
        <v>4</v>
      </c>
      <c r="F21" s="125" t="s">
        <v>4</v>
      </c>
      <c r="G21" s="125" t="s">
        <v>4</v>
      </c>
      <c r="H21" s="125" t="s">
        <v>4</v>
      </c>
      <c r="I21" s="41" t="s">
        <v>4</v>
      </c>
      <c r="J21" s="48" t="s">
        <v>4</v>
      </c>
      <c r="K21" s="49" t="s">
        <v>4</v>
      </c>
    </row>
    <row r="22" spans="2:11" x14ac:dyDescent="0.25">
      <c r="B22" s="50" t="s">
        <v>15</v>
      </c>
      <c r="C22" s="129"/>
      <c r="D22" s="129"/>
      <c r="E22" s="129">
        <v>0</v>
      </c>
      <c r="F22" s="129"/>
      <c r="G22" s="129"/>
      <c r="H22" s="129">
        <v>0</v>
      </c>
      <c r="I22" s="130">
        <v>0</v>
      </c>
      <c r="J22" s="131">
        <v>0</v>
      </c>
      <c r="K22" s="132">
        <f>SUM(C22:J22)</f>
        <v>0</v>
      </c>
    </row>
    <row r="23" spans="2:11" x14ac:dyDescent="0.25">
      <c r="B23" s="50" t="s">
        <v>16</v>
      </c>
      <c r="C23" s="129"/>
      <c r="D23" s="129"/>
      <c r="E23" s="129">
        <v>0</v>
      </c>
      <c r="F23" s="129"/>
      <c r="G23" s="129"/>
      <c r="H23" s="129">
        <v>0</v>
      </c>
      <c r="I23" s="130">
        <v>0</v>
      </c>
      <c r="J23" s="131">
        <v>0</v>
      </c>
      <c r="K23" s="132">
        <f t="shared" ref="K23:K27" si="2">SUM(C23:J23)</f>
        <v>0</v>
      </c>
    </row>
    <row r="24" spans="2:11" x14ac:dyDescent="0.25">
      <c r="B24" s="50" t="s">
        <v>17</v>
      </c>
      <c r="C24" s="129"/>
      <c r="D24" s="129"/>
      <c r="E24" s="129">
        <v>0</v>
      </c>
      <c r="F24" s="129"/>
      <c r="G24" s="129">
        <v>3.9351851851851852E-4</v>
      </c>
      <c r="H24" s="129">
        <v>0</v>
      </c>
      <c r="I24" s="130">
        <v>0</v>
      </c>
      <c r="J24" s="131">
        <v>0</v>
      </c>
      <c r="K24" s="132">
        <f t="shared" si="2"/>
        <v>3.9351851851851852E-4</v>
      </c>
    </row>
    <row r="25" spans="2:11" x14ac:dyDescent="0.25">
      <c r="B25" s="50" t="s">
        <v>18</v>
      </c>
      <c r="C25" s="129">
        <v>3.2870370370370367E-3</v>
      </c>
      <c r="D25" s="129"/>
      <c r="E25" s="129">
        <v>0</v>
      </c>
      <c r="F25" s="129">
        <v>2.1064814814814813E-3</v>
      </c>
      <c r="G25" s="129">
        <v>5.4398148148148144E-4</v>
      </c>
      <c r="H25" s="129">
        <v>0</v>
      </c>
      <c r="I25" s="130">
        <v>0</v>
      </c>
      <c r="J25" s="131">
        <v>0</v>
      </c>
      <c r="K25" s="132">
        <f t="shared" si="2"/>
        <v>5.9374999999999992E-3</v>
      </c>
    </row>
    <row r="26" spans="2:11" x14ac:dyDescent="0.25">
      <c r="B26" s="50" t="s">
        <v>19</v>
      </c>
      <c r="C26" s="129">
        <v>2.1481481481481473E-2</v>
      </c>
      <c r="D26" s="129">
        <v>6.249999999999999E-4</v>
      </c>
      <c r="E26" s="129">
        <v>0</v>
      </c>
      <c r="F26" s="129">
        <v>3.333333333333334E-3</v>
      </c>
      <c r="G26" s="129">
        <v>7.2569444444444461E-3</v>
      </c>
      <c r="H26" s="129">
        <v>0</v>
      </c>
      <c r="I26" s="130">
        <v>0</v>
      </c>
      <c r="J26" s="131">
        <v>0</v>
      </c>
      <c r="K26" s="132">
        <f t="shared" si="2"/>
        <v>3.2696759259259252E-2</v>
      </c>
    </row>
    <row r="27" spans="2:11" ht="15.75" thickBot="1" x14ac:dyDescent="0.3">
      <c r="B27" s="55" t="s">
        <v>20</v>
      </c>
      <c r="C27" s="133">
        <v>8.4490740740740739E-4</v>
      </c>
      <c r="D27" s="133"/>
      <c r="E27" s="133">
        <v>0</v>
      </c>
      <c r="F27" s="133">
        <v>3.2407407407407406E-4</v>
      </c>
      <c r="G27" s="133"/>
      <c r="H27" s="133">
        <v>0</v>
      </c>
      <c r="I27" s="134">
        <v>0</v>
      </c>
      <c r="J27" s="135">
        <v>0</v>
      </c>
      <c r="K27" s="136">
        <f t="shared" si="2"/>
        <v>1.1689814814814813E-3</v>
      </c>
    </row>
    <row r="28" spans="2:11" ht="16.5" thickTop="1" thickBot="1" x14ac:dyDescent="0.3">
      <c r="B28" s="60" t="s">
        <v>3</v>
      </c>
      <c r="C28" s="128">
        <f t="shared" ref="C28:K28" si="3">SUM(C22:C27)</f>
        <v>2.5613425925925918E-2</v>
      </c>
      <c r="D28" s="128">
        <f t="shared" si="3"/>
        <v>6.249999999999999E-4</v>
      </c>
      <c r="E28" s="128">
        <f t="shared" si="3"/>
        <v>0</v>
      </c>
      <c r="F28" s="128">
        <f t="shared" si="3"/>
        <v>5.7638888888888896E-3</v>
      </c>
      <c r="G28" s="128">
        <f t="shared" si="3"/>
        <v>8.1944444444444452E-3</v>
      </c>
      <c r="H28" s="128">
        <f t="shared" si="3"/>
        <v>0</v>
      </c>
      <c r="I28" s="128">
        <f t="shared" si="3"/>
        <v>0</v>
      </c>
      <c r="J28" s="128">
        <f>SUM(J22:J27)</f>
        <v>0</v>
      </c>
      <c r="K28" s="137">
        <f t="shared" si="3"/>
        <v>4.0196759259259252E-2</v>
      </c>
    </row>
    <row r="29" spans="2:11" ht="16.5" thickTop="1" thickBot="1" x14ac:dyDescent="0.3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 x14ac:dyDescent="0.3">
      <c r="B30" s="60" t="s">
        <v>6</v>
      </c>
      <c r="C30" s="128">
        <f t="shared" ref="C30:K30" si="4">SUM(C19,C28)</f>
        <v>0.10583333333333332</v>
      </c>
      <c r="D30" s="128">
        <f t="shared" si="4"/>
        <v>6.9791666666666648E-3</v>
      </c>
      <c r="E30" s="128">
        <f t="shared" si="4"/>
        <v>0</v>
      </c>
      <c r="F30" s="128">
        <f t="shared" si="4"/>
        <v>1.0555555555555556E-2</v>
      </c>
      <c r="G30" s="128">
        <f t="shared" si="4"/>
        <v>2.7118055555555555E-2</v>
      </c>
      <c r="H30" s="128">
        <f t="shared" si="4"/>
        <v>0</v>
      </c>
      <c r="I30" s="128">
        <f t="shared" si="4"/>
        <v>0</v>
      </c>
      <c r="J30" s="138">
        <f>SUM(J19,J28)</f>
        <v>0</v>
      </c>
      <c r="K30" s="139">
        <f t="shared" si="4"/>
        <v>0.1504861111111111</v>
      </c>
    </row>
    <row r="31" spans="2:11" ht="16.5" thickTop="1" thickBot="1" x14ac:dyDescent="0.3">
      <c r="B31" s="190"/>
      <c r="C31" s="191"/>
      <c r="D31" s="191"/>
      <c r="E31" s="191"/>
      <c r="F31" s="191"/>
      <c r="G31" s="191"/>
      <c r="H31" s="191"/>
      <c r="I31" s="191"/>
      <c r="J31" s="191"/>
      <c r="K31" s="192"/>
    </row>
    <row r="32" spans="2:11" ht="66" customHeight="1" thickBot="1" x14ac:dyDescent="0.3">
      <c r="B32" s="203" t="s">
        <v>161</v>
      </c>
      <c r="C32" s="204"/>
      <c r="D32" s="204"/>
      <c r="E32" s="204"/>
      <c r="F32" s="204"/>
      <c r="G32" s="204"/>
      <c r="H32" s="204"/>
      <c r="I32" s="204"/>
      <c r="J32" s="204"/>
      <c r="K32" s="205"/>
    </row>
  </sheetData>
  <mergeCells count="4">
    <mergeCell ref="B32:K32"/>
    <mergeCell ref="B3:K3"/>
    <mergeCell ref="B4:K4"/>
    <mergeCell ref="B31:K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7"/>
  <dimension ref="B2:K32"/>
  <sheetViews>
    <sheetView showGridLines="0" showZeros="0" view="pageBreakPreview" zoomScaleNormal="100" zoomScaleSheetLayoutView="100" workbookViewId="0">
      <selection activeCell="C23" sqref="C23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/>
    <row r="3" spans="2:11" x14ac:dyDescent="0.25">
      <c r="B3" s="193" t="s">
        <v>140</v>
      </c>
      <c r="C3" s="194"/>
      <c r="D3" s="194"/>
      <c r="E3" s="194"/>
      <c r="F3" s="194"/>
      <c r="G3" s="194"/>
      <c r="H3" s="194"/>
      <c r="I3" s="194"/>
      <c r="J3" s="194"/>
      <c r="K3" s="195"/>
    </row>
    <row r="4" spans="2:11" x14ac:dyDescent="0.25">
      <c r="B4" s="196" t="s">
        <v>201</v>
      </c>
      <c r="C4" s="197"/>
      <c r="D4" s="197"/>
      <c r="E4" s="197"/>
      <c r="F4" s="197"/>
      <c r="G4" s="197"/>
      <c r="H4" s="197"/>
      <c r="I4" s="197"/>
      <c r="J4" s="197"/>
      <c r="K4" s="198"/>
    </row>
    <row r="5" spans="2:11" x14ac:dyDescent="0.25">
      <c r="B5" s="52"/>
      <c r="C5" s="170" t="s">
        <v>122</v>
      </c>
      <c r="D5" s="170" t="s">
        <v>123</v>
      </c>
      <c r="E5" s="170" t="s">
        <v>124</v>
      </c>
      <c r="F5" s="170" t="s">
        <v>125</v>
      </c>
      <c r="G5" s="170" t="s">
        <v>126</v>
      </c>
      <c r="H5" s="171" t="s">
        <v>127</v>
      </c>
      <c r="I5" s="170" t="s">
        <v>128</v>
      </c>
      <c r="J5" s="170" t="s">
        <v>129</v>
      </c>
      <c r="K5" s="171" t="s">
        <v>3</v>
      </c>
    </row>
    <row r="6" spans="2:11" x14ac:dyDescent="0.25">
      <c r="B6" s="140" t="s">
        <v>10</v>
      </c>
      <c r="C6" s="125" t="s">
        <v>4</v>
      </c>
      <c r="D6" s="125" t="s">
        <v>4</v>
      </c>
      <c r="E6" s="125" t="s">
        <v>4</v>
      </c>
      <c r="F6" s="125" t="s">
        <v>4</v>
      </c>
      <c r="G6" s="125" t="s">
        <v>4</v>
      </c>
      <c r="H6" s="125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37</v>
      </c>
      <c r="C7" s="127">
        <v>0</v>
      </c>
      <c r="D7" s="127">
        <v>0</v>
      </c>
      <c r="E7" s="127">
        <v>0</v>
      </c>
      <c r="F7" s="127">
        <v>0</v>
      </c>
      <c r="G7" s="127">
        <v>0</v>
      </c>
      <c r="H7" s="127">
        <v>0</v>
      </c>
      <c r="I7" s="130">
        <v>0</v>
      </c>
      <c r="J7" s="141">
        <v>0</v>
      </c>
      <c r="K7" s="132">
        <f>SUM(C7:J7)</f>
        <v>0</v>
      </c>
    </row>
    <row r="8" spans="2:11" x14ac:dyDescent="0.25">
      <c r="B8" s="142" t="s">
        <v>100</v>
      </c>
      <c r="C8" s="127">
        <v>0</v>
      </c>
      <c r="D8" s="127">
        <v>0</v>
      </c>
      <c r="E8" s="127">
        <v>0</v>
      </c>
      <c r="F8" s="127">
        <v>0</v>
      </c>
      <c r="G8" s="127">
        <v>0</v>
      </c>
      <c r="H8" s="127">
        <v>0</v>
      </c>
      <c r="I8" s="130">
        <v>0</v>
      </c>
      <c r="J8" s="141">
        <v>0</v>
      </c>
      <c r="K8" s="132">
        <f t="shared" ref="K8:K18" si="0">SUM(C8:J8)</f>
        <v>0</v>
      </c>
    </row>
    <row r="9" spans="2:11" x14ac:dyDescent="0.25">
      <c r="B9" s="142" t="s">
        <v>51</v>
      </c>
      <c r="C9" s="127">
        <v>0</v>
      </c>
      <c r="D9" s="127">
        <v>0</v>
      </c>
      <c r="E9" s="127">
        <v>0</v>
      </c>
      <c r="F9" s="127">
        <v>0</v>
      </c>
      <c r="G9" s="127">
        <v>0</v>
      </c>
      <c r="H9" s="127">
        <v>0</v>
      </c>
      <c r="I9" s="130">
        <v>0</v>
      </c>
      <c r="J9" s="141">
        <v>0</v>
      </c>
      <c r="K9" s="132">
        <f t="shared" si="0"/>
        <v>0</v>
      </c>
    </row>
    <row r="10" spans="2:11" x14ac:dyDescent="0.25">
      <c r="B10" s="142" t="s">
        <v>11</v>
      </c>
      <c r="C10" s="127">
        <v>0</v>
      </c>
      <c r="D10" s="127">
        <v>0</v>
      </c>
      <c r="E10" s="127">
        <v>0</v>
      </c>
      <c r="F10" s="127">
        <v>0</v>
      </c>
      <c r="G10" s="127">
        <v>0</v>
      </c>
      <c r="H10" s="127">
        <v>0</v>
      </c>
      <c r="I10" s="130">
        <v>0</v>
      </c>
      <c r="J10" s="141">
        <v>0</v>
      </c>
      <c r="K10" s="132">
        <f t="shared" si="0"/>
        <v>0</v>
      </c>
    </row>
    <row r="11" spans="2:11" x14ac:dyDescent="0.25">
      <c r="B11" s="43" t="s">
        <v>12</v>
      </c>
      <c r="C11" s="127">
        <v>0</v>
      </c>
      <c r="D11" s="127">
        <v>0</v>
      </c>
      <c r="E11" s="127">
        <v>0</v>
      </c>
      <c r="F11" s="127">
        <v>0</v>
      </c>
      <c r="G11" s="127">
        <v>0</v>
      </c>
      <c r="H11" s="127">
        <v>0</v>
      </c>
      <c r="I11" s="130">
        <v>0</v>
      </c>
      <c r="J11" s="141">
        <v>0</v>
      </c>
      <c r="K11" s="132">
        <f t="shared" si="0"/>
        <v>0</v>
      </c>
    </row>
    <row r="12" spans="2:11" x14ac:dyDescent="0.25">
      <c r="B12" s="43" t="s">
        <v>162</v>
      </c>
      <c r="C12" s="127">
        <v>0</v>
      </c>
      <c r="D12" s="127">
        <v>0</v>
      </c>
      <c r="E12" s="127">
        <v>0</v>
      </c>
      <c r="F12" s="127">
        <v>0</v>
      </c>
      <c r="G12" s="127">
        <v>0</v>
      </c>
      <c r="H12" s="127">
        <v>0</v>
      </c>
      <c r="I12" s="130">
        <v>0</v>
      </c>
      <c r="J12" s="141">
        <v>0</v>
      </c>
      <c r="K12" s="132">
        <f t="shared" si="0"/>
        <v>0</v>
      </c>
    </row>
    <row r="13" spans="2:11" x14ac:dyDescent="0.25">
      <c r="B13" s="43" t="s">
        <v>106</v>
      </c>
      <c r="C13" s="127">
        <v>0</v>
      </c>
      <c r="D13" s="127">
        <v>0</v>
      </c>
      <c r="E13" s="127">
        <v>0</v>
      </c>
      <c r="F13" s="127">
        <v>0</v>
      </c>
      <c r="G13" s="127">
        <v>0</v>
      </c>
      <c r="H13" s="127">
        <v>0</v>
      </c>
      <c r="I13" s="130">
        <v>0</v>
      </c>
      <c r="J13" s="141">
        <v>0</v>
      </c>
      <c r="K13" s="132">
        <f t="shared" si="0"/>
        <v>0</v>
      </c>
    </row>
    <row r="14" spans="2:11" x14ac:dyDescent="0.25">
      <c r="B14" s="43" t="s">
        <v>107</v>
      </c>
      <c r="C14" s="127">
        <v>0</v>
      </c>
      <c r="D14" s="127">
        <v>0</v>
      </c>
      <c r="E14" s="127">
        <v>0</v>
      </c>
      <c r="F14" s="127">
        <v>0</v>
      </c>
      <c r="G14" s="127">
        <v>0</v>
      </c>
      <c r="H14" s="127">
        <v>0</v>
      </c>
      <c r="I14" s="130">
        <v>0</v>
      </c>
      <c r="J14" s="141">
        <v>0</v>
      </c>
      <c r="K14" s="132">
        <f t="shared" si="0"/>
        <v>0</v>
      </c>
    </row>
    <row r="15" spans="2:11" x14ac:dyDescent="0.25">
      <c r="B15" s="43" t="s">
        <v>198</v>
      </c>
      <c r="C15" s="127">
        <v>0</v>
      </c>
      <c r="D15" s="127">
        <v>0</v>
      </c>
      <c r="E15" s="127">
        <v>0</v>
      </c>
      <c r="F15" s="127">
        <v>0</v>
      </c>
      <c r="G15" s="127">
        <v>0</v>
      </c>
      <c r="H15" s="127">
        <v>0</v>
      </c>
      <c r="I15" s="130">
        <v>0</v>
      </c>
      <c r="J15" s="141">
        <v>0</v>
      </c>
      <c r="K15" s="132">
        <f t="shared" si="0"/>
        <v>0</v>
      </c>
    </row>
    <row r="16" spans="2:11" x14ac:dyDescent="0.25">
      <c r="B16" s="43" t="s">
        <v>184</v>
      </c>
      <c r="C16" s="127">
        <v>0</v>
      </c>
      <c r="D16" s="127">
        <v>0</v>
      </c>
      <c r="E16" s="127">
        <v>0</v>
      </c>
      <c r="F16" s="127">
        <v>0</v>
      </c>
      <c r="G16" s="127">
        <v>0</v>
      </c>
      <c r="H16" s="127">
        <v>0</v>
      </c>
      <c r="I16" s="130">
        <v>0</v>
      </c>
      <c r="J16" s="141">
        <v>0</v>
      </c>
      <c r="K16" s="132">
        <f t="shared" si="0"/>
        <v>0</v>
      </c>
    </row>
    <row r="17" spans="2:11" x14ac:dyDescent="0.25">
      <c r="B17" s="43" t="s">
        <v>163</v>
      </c>
      <c r="C17" s="127">
        <v>0</v>
      </c>
      <c r="D17" s="127">
        <v>0</v>
      </c>
      <c r="E17" s="127">
        <v>0</v>
      </c>
      <c r="F17" s="127">
        <v>0</v>
      </c>
      <c r="G17" s="127">
        <v>0</v>
      </c>
      <c r="H17" s="127">
        <v>0</v>
      </c>
      <c r="I17" s="130">
        <v>0</v>
      </c>
      <c r="J17" s="141">
        <v>0</v>
      </c>
      <c r="K17" s="132">
        <f t="shared" si="0"/>
        <v>0</v>
      </c>
    </row>
    <row r="18" spans="2:11" ht="15.75" thickBot="1" x14ac:dyDescent="0.3">
      <c r="B18" s="43" t="s">
        <v>13</v>
      </c>
      <c r="C18" s="127">
        <v>0</v>
      </c>
      <c r="D18" s="127">
        <v>0</v>
      </c>
      <c r="E18" s="127">
        <v>0</v>
      </c>
      <c r="F18" s="127">
        <v>0</v>
      </c>
      <c r="G18" s="127">
        <v>0</v>
      </c>
      <c r="H18" s="127">
        <v>0</v>
      </c>
      <c r="I18" s="130">
        <v>0</v>
      </c>
      <c r="J18" s="141">
        <v>0</v>
      </c>
      <c r="K18" s="132">
        <f t="shared" si="0"/>
        <v>0</v>
      </c>
    </row>
    <row r="19" spans="2:11" ht="16.5" thickTop="1" thickBot="1" x14ac:dyDescent="0.3">
      <c r="B19" s="60" t="s">
        <v>3</v>
      </c>
      <c r="C19" s="128">
        <f t="shared" ref="C19:K19" si="1">SUM(C7:C18)</f>
        <v>0</v>
      </c>
      <c r="D19" s="128">
        <f t="shared" si="1"/>
        <v>0</v>
      </c>
      <c r="E19" s="128">
        <f t="shared" si="1"/>
        <v>0</v>
      </c>
      <c r="F19" s="128">
        <f t="shared" si="1"/>
        <v>0</v>
      </c>
      <c r="G19" s="128">
        <f t="shared" si="1"/>
        <v>0</v>
      </c>
      <c r="H19" s="128">
        <f t="shared" si="1"/>
        <v>0</v>
      </c>
      <c r="I19" s="128">
        <f t="shared" si="1"/>
        <v>0</v>
      </c>
      <c r="J19" s="128">
        <f t="shared" si="1"/>
        <v>0</v>
      </c>
      <c r="K19" s="137">
        <f t="shared" si="1"/>
        <v>0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25" t="s">
        <v>4</v>
      </c>
      <c r="D21" s="125" t="s">
        <v>4</v>
      </c>
      <c r="E21" s="125" t="s">
        <v>4</v>
      </c>
      <c r="F21" s="125" t="s">
        <v>4</v>
      </c>
      <c r="G21" s="125" t="s">
        <v>4</v>
      </c>
      <c r="H21" s="125" t="s">
        <v>4</v>
      </c>
      <c r="I21" s="41" t="s">
        <v>4</v>
      </c>
      <c r="J21" s="48" t="s">
        <v>4</v>
      </c>
      <c r="K21" s="49" t="s">
        <v>4</v>
      </c>
    </row>
    <row r="22" spans="2:11" x14ac:dyDescent="0.25">
      <c r="B22" s="50" t="s">
        <v>15</v>
      </c>
      <c r="C22" s="129">
        <v>0</v>
      </c>
      <c r="D22" s="129">
        <v>0</v>
      </c>
      <c r="E22" s="129">
        <v>0</v>
      </c>
      <c r="F22" s="129">
        <v>0</v>
      </c>
      <c r="G22" s="129">
        <v>0</v>
      </c>
      <c r="H22" s="129">
        <v>0</v>
      </c>
      <c r="I22" s="130">
        <v>0</v>
      </c>
      <c r="J22" s="131">
        <v>0</v>
      </c>
      <c r="K22" s="132">
        <f>SUM(C22:J22)</f>
        <v>0</v>
      </c>
    </row>
    <row r="23" spans="2:11" x14ac:dyDescent="0.25">
      <c r="B23" s="50" t="s">
        <v>16</v>
      </c>
      <c r="C23" s="129">
        <v>0</v>
      </c>
      <c r="D23" s="129">
        <v>0</v>
      </c>
      <c r="E23" s="129">
        <v>0</v>
      </c>
      <c r="F23" s="129">
        <v>0</v>
      </c>
      <c r="G23" s="129">
        <v>0</v>
      </c>
      <c r="H23" s="129">
        <v>0</v>
      </c>
      <c r="I23" s="130">
        <v>0</v>
      </c>
      <c r="J23" s="131">
        <v>0</v>
      </c>
      <c r="K23" s="132">
        <f t="shared" ref="K23:K27" si="2">SUM(C23:J23)</f>
        <v>0</v>
      </c>
    </row>
    <row r="24" spans="2:11" x14ac:dyDescent="0.25">
      <c r="B24" s="50" t="s">
        <v>17</v>
      </c>
      <c r="C24" s="129">
        <v>0</v>
      </c>
      <c r="D24" s="129">
        <v>0</v>
      </c>
      <c r="E24" s="129">
        <v>0</v>
      </c>
      <c r="F24" s="129">
        <v>0</v>
      </c>
      <c r="G24" s="129">
        <v>0</v>
      </c>
      <c r="H24" s="129">
        <v>0</v>
      </c>
      <c r="I24" s="130">
        <v>0</v>
      </c>
      <c r="J24" s="131">
        <v>0</v>
      </c>
      <c r="K24" s="132">
        <f t="shared" si="2"/>
        <v>0</v>
      </c>
    </row>
    <row r="25" spans="2:11" x14ac:dyDescent="0.25">
      <c r="B25" s="50" t="s">
        <v>18</v>
      </c>
      <c r="C25" s="129">
        <v>0</v>
      </c>
      <c r="D25" s="129">
        <v>0</v>
      </c>
      <c r="E25" s="129">
        <v>0</v>
      </c>
      <c r="F25" s="129">
        <v>0</v>
      </c>
      <c r="G25" s="129">
        <v>0</v>
      </c>
      <c r="H25" s="129">
        <v>0</v>
      </c>
      <c r="I25" s="130">
        <v>0</v>
      </c>
      <c r="J25" s="131">
        <v>0</v>
      </c>
      <c r="K25" s="132">
        <f t="shared" si="2"/>
        <v>0</v>
      </c>
    </row>
    <row r="26" spans="2:11" x14ac:dyDescent="0.25">
      <c r="B26" s="50" t="s">
        <v>19</v>
      </c>
      <c r="C26" s="129">
        <v>0</v>
      </c>
      <c r="D26" s="129">
        <v>0</v>
      </c>
      <c r="E26" s="129">
        <v>0</v>
      </c>
      <c r="F26" s="129">
        <v>0</v>
      </c>
      <c r="G26" s="129">
        <v>0</v>
      </c>
      <c r="H26" s="129">
        <v>0</v>
      </c>
      <c r="I26" s="130">
        <v>0</v>
      </c>
      <c r="J26" s="131">
        <v>0</v>
      </c>
      <c r="K26" s="132">
        <f t="shared" si="2"/>
        <v>0</v>
      </c>
    </row>
    <row r="27" spans="2:11" ht="15.75" thickBot="1" x14ac:dyDescent="0.3">
      <c r="B27" s="55" t="s">
        <v>20</v>
      </c>
      <c r="C27" s="133">
        <v>0</v>
      </c>
      <c r="D27" s="133">
        <v>0</v>
      </c>
      <c r="E27" s="133">
        <v>0</v>
      </c>
      <c r="F27" s="133">
        <v>0</v>
      </c>
      <c r="G27" s="133">
        <v>0</v>
      </c>
      <c r="H27" s="133">
        <v>0</v>
      </c>
      <c r="I27" s="134">
        <v>0</v>
      </c>
      <c r="J27" s="135">
        <v>0</v>
      </c>
      <c r="K27" s="136">
        <f t="shared" si="2"/>
        <v>0</v>
      </c>
    </row>
    <row r="28" spans="2:11" ht="16.5" thickTop="1" thickBot="1" x14ac:dyDescent="0.3">
      <c r="B28" s="60" t="s">
        <v>3</v>
      </c>
      <c r="C28" s="128">
        <f t="shared" ref="C28:K28" si="3">SUM(C22:C27)</f>
        <v>0</v>
      </c>
      <c r="D28" s="128">
        <f t="shared" si="3"/>
        <v>0</v>
      </c>
      <c r="E28" s="128">
        <f t="shared" si="3"/>
        <v>0</v>
      </c>
      <c r="F28" s="128">
        <f t="shared" si="3"/>
        <v>0</v>
      </c>
      <c r="G28" s="128">
        <f t="shared" si="3"/>
        <v>0</v>
      </c>
      <c r="H28" s="128">
        <f t="shared" si="3"/>
        <v>0</v>
      </c>
      <c r="I28" s="128">
        <f t="shared" si="3"/>
        <v>0</v>
      </c>
      <c r="J28" s="128">
        <f>SUM(J22:J27)</f>
        <v>0</v>
      </c>
      <c r="K28" s="137">
        <f t="shared" si="3"/>
        <v>0</v>
      </c>
    </row>
    <row r="29" spans="2:11" ht="16.5" thickTop="1" thickBot="1" x14ac:dyDescent="0.3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 x14ac:dyDescent="0.3">
      <c r="B30" s="60" t="s">
        <v>6</v>
      </c>
      <c r="C30" s="128">
        <f t="shared" ref="C30:K30" si="4">SUM(C19,C28)</f>
        <v>0</v>
      </c>
      <c r="D30" s="128">
        <f t="shared" si="4"/>
        <v>0</v>
      </c>
      <c r="E30" s="128">
        <f t="shared" si="4"/>
        <v>0</v>
      </c>
      <c r="F30" s="128">
        <f t="shared" si="4"/>
        <v>0</v>
      </c>
      <c r="G30" s="128">
        <f t="shared" si="4"/>
        <v>0</v>
      </c>
      <c r="H30" s="128">
        <f t="shared" si="4"/>
        <v>0</v>
      </c>
      <c r="I30" s="128">
        <f t="shared" si="4"/>
        <v>0</v>
      </c>
      <c r="J30" s="138">
        <f>SUM(J19,J28)</f>
        <v>0</v>
      </c>
      <c r="K30" s="139">
        <f t="shared" si="4"/>
        <v>0</v>
      </c>
    </row>
    <row r="31" spans="2:11" ht="16.5" thickTop="1" thickBot="1" x14ac:dyDescent="0.3">
      <c r="B31" s="190"/>
      <c r="C31" s="191"/>
      <c r="D31" s="191"/>
      <c r="E31" s="191"/>
      <c r="F31" s="191"/>
      <c r="G31" s="191"/>
      <c r="H31" s="191"/>
      <c r="I31" s="191"/>
      <c r="J31" s="191"/>
      <c r="K31" s="192"/>
    </row>
    <row r="32" spans="2:11" ht="66" customHeight="1" thickBot="1" x14ac:dyDescent="0.3">
      <c r="B32" s="203" t="s">
        <v>161</v>
      </c>
      <c r="C32" s="204"/>
      <c r="D32" s="204"/>
      <c r="E32" s="204"/>
      <c r="F32" s="204"/>
      <c r="G32" s="204"/>
      <c r="H32" s="204"/>
      <c r="I32" s="204"/>
      <c r="J32" s="204"/>
      <c r="K32" s="205"/>
    </row>
  </sheetData>
  <mergeCells count="4">
    <mergeCell ref="B32:K32"/>
    <mergeCell ref="B3:K3"/>
    <mergeCell ref="B4:K4"/>
    <mergeCell ref="B31:K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/>
  <dimension ref="B2:K31"/>
  <sheetViews>
    <sheetView showGridLines="0" showZeros="0" view="pageBreakPreview" topLeftCell="A7" zoomScale="110" zoomScaleNormal="80" zoomScaleSheetLayoutView="110" workbookViewId="0">
      <selection activeCell="C23" sqref="C23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 x14ac:dyDescent="0.3"/>
    <row r="3" spans="2:11" ht="16.5" customHeight="1" x14ac:dyDescent="0.25">
      <c r="B3" s="182" t="s">
        <v>40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1" ht="15.75" thickBot="1" x14ac:dyDescent="0.3">
      <c r="B4" s="185" t="s">
        <v>201</v>
      </c>
      <c r="C4" s="186"/>
      <c r="D4" s="186"/>
      <c r="E4" s="186"/>
      <c r="F4" s="186"/>
      <c r="G4" s="186"/>
      <c r="H4" s="186"/>
      <c r="I4" s="186"/>
      <c r="J4" s="186"/>
      <c r="K4" s="187"/>
    </row>
    <row r="5" spans="2:11" x14ac:dyDescent="0.25">
      <c r="B5" s="39"/>
      <c r="C5" s="188" t="s">
        <v>25</v>
      </c>
      <c r="D5" s="188"/>
      <c r="E5" s="188"/>
      <c r="F5" s="188" t="s">
        <v>26</v>
      </c>
      <c r="G5" s="188"/>
      <c r="H5" s="188"/>
      <c r="I5" s="188" t="s">
        <v>27</v>
      </c>
      <c r="J5" s="188"/>
      <c r="K5" s="189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4.8379629629629597E-3</v>
      </c>
      <c r="D7" s="12">
        <f t="shared" ref="D7:D18" si="0">IFERROR(C7/C$19,0)</f>
        <v>0.16673314718787385</v>
      </c>
      <c r="E7" s="12">
        <f t="shared" ref="E7:E18" si="1">IFERROR(C7/C$30,0)</f>
        <v>3.2768893069927849E-2</v>
      </c>
      <c r="F7" s="11">
        <v>0</v>
      </c>
      <c r="G7" s="12">
        <f t="shared" ref="G7:G18" si="2">IFERROR(F7/F$19,0)</f>
        <v>0</v>
      </c>
      <c r="H7" s="12">
        <f t="shared" ref="H7:H18" si="3">IFERROR(F7/F$30,0)</f>
        <v>0</v>
      </c>
      <c r="I7" s="11">
        <v>4.8379629629629597E-3</v>
      </c>
      <c r="J7" s="12">
        <f t="shared" ref="J7:J18" si="4">IFERROR(I7/I$19,0)</f>
        <v>0.16673314718787385</v>
      </c>
      <c r="K7" s="14">
        <f t="shared" ref="K7:K18" si="5">IFERROR(I7/I$30,0)</f>
        <v>3.2768893069927849E-2</v>
      </c>
    </row>
    <row r="8" spans="2:11" x14ac:dyDescent="0.25">
      <c r="B8" s="145" t="s">
        <v>100</v>
      </c>
      <c r="C8" s="11">
        <v>7.5462962962963001E-3</v>
      </c>
      <c r="D8" s="12">
        <f t="shared" si="0"/>
        <v>0.26007179896290405</v>
      </c>
      <c r="E8" s="12">
        <f t="shared" si="1"/>
        <v>5.1113201630605225E-2</v>
      </c>
      <c r="F8" s="11">
        <v>0</v>
      </c>
      <c r="G8" s="12">
        <f t="shared" si="2"/>
        <v>0</v>
      </c>
      <c r="H8" s="12">
        <f t="shared" si="3"/>
        <v>0</v>
      </c>
      <c r="I8" s="11">
        <v>7.5462962962963001E-3</v>
      </c>
      <c r="J8" s="12">
        <f t="shared" si="4"/>
        <v>0.26007179896290405</v>
      </c>
      <c r="K8" s="14">
        <f t="shared" si="5"/>
        <v>5.1113201630605225E-2</v>
      </c>
    </row>
    <row r="9" spans="2:11" x14ac:dyDescent="0.25">
      <c r="B9" s="10" t="s">
        <v>51</v>
      </c>
      <c r="C9" s="11">
        <v>4.8379629629629597E-3</v>
      </c>
      <c r="D9" s="12">
        <f t="shared" si="0"/>
        <v>0.16673314718787385</v>
      </c>
      <c r="E9" s="12">
        <f t="shared" si="1"/>
        <v>3.2768893069927849E-2</v>
      </c>
      <c r="F9" s="11">
        <v>0</v>
      </c>
      <c r="G9" s="12">
        <f t="shared" si="2"/>
        <v>0</v>
      </c>
      <c r="H9" s="12">
        <f t="shared" si="3"/>
        <v>0</v>
      </c>
      <c r="I9" s="11">
        <v>4.8379629629629597E-3</v>
      </c>
      <c r="J9" s="12">
        <f t="shared" si="4"/>
        <v>0.16673314718787385</v>
      </c>
      <c r="K9" s="14">
        <f t="shared" si="5"/>
        <v>3.2768893069927849E-2</v>
      </c>
    </row>
    <row r="10" spans="2:11" x14ac:dyDescent="0.25">
      <c r="B10" s="10" t="s">
        <v>11</v>
      </c>
      <c r="C10" s="11">
        <v>4.4907407407407396E-3</v>
      </c>
      <c r="D10" s="12">
        <f t="shared" si="0"/>
        <v>0.15476665337056239</v>
      </c>
      <c r="E10" s="12">
        <f t="shared" si="1"/>
        <v>3.0417058639071799E-2</v>
      </c>
      <c r="F10" s="11">
        <v>0</v>
      </c>
      <c r="G10" s="12">
        <f t="shared" si="2"/>
        <v>0</v>
      </c>
      <c r="H10" s="12">
        <f t="shared" si="3"/>
        <v>0</v>
      </c>
      <c r="I10" s="11">
        <v>4.4907407407407396E-3</v>
      </c>
      <c r="J10" s="12">
        <f t="shared" si="4"/>
        <v>0.15476665337056239</v>
      </c>
      <c r="K10" s="14">
        <f t="shared" si="5"/>
        <v>3.0417058639071799E-2</v>
      </c>
    </row>
    <row r="11" spans="2:11" x14ac:dyDescent="0.25">
      <c r="B11" s="10" t="s">
        <v>12</v>
      </c>
      <c r="C11" s="11">
        <v>1.13425925925926E-3</v>
      </c>
      <c r="D11" s="12">
        <f t="shared" si="0"/>
        <v>3.9090546469884351E-2</v>
      </c>
      <c r="E11" s="12">
        <f t="shared" si="1"/>
        <v>7.6826591407964922E-3</v>
      </c>
      <c r="F11" s="11">
        <v>0</v>
      </c>
      <c r="G11" s="12">
        <f t="shared" si="2"/>
        <v>0</v>
      </c>
      <c r="H11" s="12">
        <f t="shared" si="3"/>
        <v>0</v>
      </c>
      <c r="I11" s="11">
        <v>1.13425925925926E-3</v>
      </c>
      <c r="J11" s="12">
        <f t="shared" si="4"/>
        <v>3.9090546469884351E-2</v>
      </c>
      <c r="K11" s="14">
        <f t="shared" si="5"/>
        <v>7.6826591407964922E-3</v>
      </c>
    </row>
    <row r="12" spans="2:11" x14ac:dyDescent="0.25">
      <c r="B12" s="10" t="s">
        <v>162</v>
      </c>
      <c r="C12" s="11">
        <v>4.6296296296296301E-5</v>
      </c>
      <c r="D12" s="12">
        <f t="shared" si="0"/>
        <v>1.5955325089748707E-3</v>
      </c>
      <c r="E12" s="12">
        <f t="shared" si="1"/>
        <v>3.1357792411414236E-4</v>
      </c>
      <c r="F12" s="11">
        <v>0</v>
      </c>
      <c r="G12" s="12">
        <f t="shared" si="2"/>
        <v>0</v>
      </c>
      <c r="H12" s="12">
        <f t="shared" si="3"/>
        <v>0</v>
      </c>
      <c r="I12" s="11">
        <v>4.6296296296296301E-5</v>
      </c>
      <c r="J12" s="12">
        <f t="shared" si="4"/>
        <v>1.5955325089748707E-3</v>
      </c>
      <c r="K12" s="14">
        <f t="shared" si="5"/>
        <v>3.1357792411414236E-4</v>
      </c>
    </row>
    <row r="13" spans="2:11" x14ac:dyDescent="0.25">
      <c r="B13" s="10" t="s">
        <v>106</v>
      </c>
      <c r="C13" s="11">
        <v>3.2407407407407401E-4</v>
      </c>
      <c r="D13" s="12">
        <f t="shared" si="0"/>
        <v>1.1168727562824091E-2</v>
      </c>
      <c r="E13" s="12">
        <f t="shared" si="1"/>
        <v>2.1950454687989958E-3</v>
      </c>
      <c r="F13" s="11">
        <v>0</v>
      </c>
      <c r="G13" s="12">
        <f t="shared" si="2"/>
        <v>0</v>
      </c>
      <c r="H13" s="12">
        <f t="shared" si="3"/>
        <v>0</v>
      </c>
      <c r="I13" s="11">
        <v>3.2407407407407401E-4</v>
      </c>
      <c r="J13" s="12">
        <f t="shared" si="4"/>
        <v>1.1168727562824091E-2</v>
      </c>
      <c r="K13" s="14">
        <f t="shared" si="5"/>
        <v>2.1950454687989958E-3</v>
      </c>
    </row>
    <row r="14" spans="2:11" x14ac:dyDescent="0.25">
      <c r="B14" s="10" t="s">
        <v>107</v>
      </c>
      <c r="C14" s="11">
        <v>1.4236111111111101E-3</v>
      </c>
      <c r="D14" s="12">
        <f t="shared" si="0"/>
        <v>4.9062624650977237E-2</v>
      </c>
      <c r="E14" s="12">
        <f t="shared" si="1"/>
        <v>9.6425211665098695E-3</v>
      </c>
      <c r="F14" s="11">
        <v>0</v>
      </c>
      <c r="G14" s="12">
        <f t="shared" si="2"/>
        <v>0</v>
      </c>
      <c r="H14" s="12">
        <f t="shared" si="3"/>
        <v>0</v>
      </c>
      <c r="I14" s="11">
        <v>1.4236111111111101E-3</v>
      </c>
      <c r="J14" s="12">
        <f t="shared" si="4"/>
        <v>4.9062624650977237E-2</v>
      </c>
      <c r="K14" s="14">
        <f t="shared" si="5"/>
        <v>9.6425211665098695E-3</v>
      </c>
    </row>
    <row r="15" spans="2:11" x14ac:dyDescent="0.25">
      <c r="B15" s="10" t="s">
        <v>198</v>
      </c>
      <c r="C15" s="11">
        <v>4.5138888888888898E-4</v>
      </c>
      <c r="D15" s="12">
        <f t="shared" si="0"/>
        <v>1.5556441962504991E-2</v>
      </c>
      <c r="E15" s="12">
        <f t="shared" si="1"/>
        <v>3.0573847601128882E-3</v>
      </c>
      <c r="F15" s="11">
        <v>0</v>
      </c>
      <c r="G15" s="12">
        <f t="shared" si="2"/>
        <v>0</v>
      </c>
      <c r="H15" s="12">
        <f t="shared" si="3"/>
        <v>0</v>
      </c>
      <c r="I15" s="11">
        <v>4.5138888888888898E-4</v>
      </c>
      <c r="J15" s="12">
        <f t="shared" si="4"/>
        <v>1.5556441962504991E-2</v>
      </c>
      <c r="K15" s="14">
        <f t="shared" si="5"/>
        <v>3.0573847601128882E-3</v>
      </c>
    </row>
    <row r="16" spans="2:11" x14ac:dyDescent="0.25">
      <c r="B16" s="10" t="s">
        <v>184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x14ac:dyDescent="0.25">
      <c r="B17" s="10" t="s">
        <v>163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ht="15.75" thickBot="1" x14ac:dyDescent="0.3">
      <c r="B18" s="10" t="s">
        <v>13</v>
      </c>
      <c r="C18" s="11">
        <v>3.9236111111111104E-3</v>
      </c>
      <c r="D18" s="12">
        <f t="shared" si="0"/>
        <v>0.13522138013562024</v>
      </c>
      <c r="E18" s="12">
        <f t="shared" si="1"/>
        <v>2.6575729068673559E-2</v>
      </c>
      <c r="F18" s="11">
        <v>0</v>
      </c>
      <c r="G18" s="12">
        <f t="shared" si="2"/>
        <v>0</v>
      </c>
      <c r="H18" s="12">
        <f t="shared" si="3"/>
        <v>0</v>
      </c>
      <c r="I18" s="11">
        <v>3.9236111111111104E-3</v>
      </c>
      <c r="J18" s="12">
        <f t="shared" si="4"/>
        <v>0.13522138013562024</v>
      </c>
      <c r="K18" s="14">
        <f t="shared" si="5"/>
        <v>2.6575729068673559E-2</v>
      </c>
    </row>
    <row r="19" spans="2:11" ht="16.5" thickTop="1" thickBot="1" x14ac:dyDescent="0.3">
      <c r="B19" s="31" t="s">
        <v>3</v>
      </c>
      <c r="C19" s="32">
        <f>SUM(C7:C18)</f>
        <v>2.90162037037037E-2</v>
      </c>
      <c r="D19" s="33">
        <f>IFERROR(SUM(D7:D18),0)</f>
        <v>0.99999999999999978</v>
      </c>
      <c r="E19" s="33">
        <f>IFERROR(SUM(E7:E18),0)</f>
        <v>0.1965349639385387</v>
      </c>
      <c r="F19" s="32">
        <f>SUM(F7:F18)</f>
        <v>0</v>
      </c>
      <c r="G19" s="33">
        <f>IFERROR(SUM(G7:G18),0)</f>
        <v>0</v>
      </c>
      <c r="H19" s="33">
        <f>IFERROR(SUM(H7:H18),0)</f>
        <v>0</v>
      </c>
      <c r="I19" s="32">
        <f>SUM(I7:I18)</f>
        <v>2.90162037037037E-2</v>
      </c>
      <c r="J19" s="33">
        <f>IFERROR(SUM(J7:J18),0)</f>
        <v>0.99999999999999978</v>
      </c>
      <c r="K19" s="34">
        <f>IFERROR(SUM(K7:K18),0)</f>
        <v>0.1965349639385387</v>
      </c>
    </row>
    <row r="20" spans="2:1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x14ac:dyDescent="0.25">
      <c r="B21" s="7" t="s">
        <v>14</v>
      </c>
      <c r="C21" s="8" t="s">
        <v>58</v>
      </c>
      <c r="D21" s="16" t="s">
        <v>5</v>
      </c>
      <c r="E21" s="16" t="s">
        <v>5</v>
      </c>
      <c r="F21" s="8" t="s">
        <v>58</v>
      </c>
      <c r="G21" s="16" t="s">
        <v>5</v>
      </c>
      <c r="H21" s="16" t="s">
        <v>5</v>
      </c>
      <c r="I21" s="8" t="s">
        <v>58</v>
      </c>
      <c r="J21" s="16" t="s">
        <v>5</v>
      </c>
      <c r="K21" s="17" t="s">
        <v>5</v>
      </c>
    </row>
    <row r="22" spans="2:11" x14ac:dyDescent="0.25">
      <c r="B22" s="18" t="s">
        <v>15</v>
      </c>
      <c r="C22" s="11">
        <v>4.9421296296296297E-3</v>
      </c>
      <c r="D22" s="19"/>
      <c r="E22" s="12">
        <f>IFERROR(C22/C$30,0)</f>
        <v>3.3474443399184692E-2</v>
      </c>
      <c r="F22" s="11">
        <v>0</v>
      </c>
      <c r="G22" s="19"/>
      <c r="H22" s="12">
        <f>IFERROR(F22/F$30,0)</f>
        <v>0</v>
      </c>
      <c r="I22" s="11">
        <v>4.9421296296296297E-3</v>
      </c>
      <c r="J22" s="19"/>
      <c r="K22" s="14">
        <f>IFERROR(I22/I$30,0)</f>
        <v>3.3474443399184692E-2</v>
      </c>
    </row>
    <row r="23" spans="2:11" x14ac:dyDescent="0.25">
      <c r="B23" s="18" t="s">
        <v>16</v>
      </c>
      <c r="C23" s="11">
        <v>3.5879629629629602E-4</v>
      </c>
      <c r="D23" s="19"/>
      <c r="E23" s="12">
        <f t="shared" ref="E23:E27" si="6">IFERROR(C23/C$30,0)</f>
        <v>2.4302289118846012E-3</v>
      </c>
      <c r="F23" s="11">
        <v>0</v>
      </c>
      <c r="G23" s="19"/>
      <c r="H23" s="12">
        <f t="shared" ref="H23:H27" si="7">IFERROR(F23/F$30,0)</f>
        <v>0</v>
      </c>
      <c r="I23" s="11">
        <v>3.5879629629629602E-4</v>
      </c>
      <c r="J23" s="19"/>
      <c r="K23" s="14">
        <f t="shared" ref="K23:K27" si="8">IFERROR(I23/I$30,0)</f>
        <v>2.4302289118846012E-3</v>
      </c>
    </row>
    <row r="24" spans="2:11" x14ac:dyDescent="0.25">
      <c r="B24" s="18" t="s">
        <v>17</v>
      </c>
      <c r="C24" s="11">
        <v>5.78703703703704E-5</v>
      </c>
      <c r="D24" s="19"/>
      <c r="E24" s="12">
        <f t="shared" si="6"/>
        <v>3.9197240514267812E-4</v>
      </c>
      <c r="F24" s="11">
        <v>0</v>
      </c>
      <c r="G24" s="19"/>
      <c r="H24" s="12">
        <f t="shared" si="7"/>
        <v>0</v>
      </c>
      <c r="I24" s="11">
        <v>5.78703703703704E-5</v>
      </c>
      <c r="J24" s="19"/>
      <c r="K24" s="14">
        <f t="shared" si="8"/>
        <v>3.9197240514267812E-4</v>
      </c>
    </row>
    <row r="25" spans="2:11" x14ac:dyDescent="0.25">
      <c r="B25" s="18" t="s">
        <v>18</v>
      </c>
      <c r="C25" s="11">
        <v>2.7106481481481499E-2</v>
      </c>
      <c r="D25" s="19"/>
      <c r="E25" s="12">
        <f t="shared" si="6"/>
        <v>0.18359987456883045</v>
      </c>
      <c r="F25" s="11">
        <v>0</v>
      </c>
      <c r="G25" s="19"/>
      <c r="H25" s="12">
        <f t="shared" si="7"/>
        <v>0</v>
      </c>
      <c r="I25" s="11">
        <v>2.7106481481481499E-2</v>
      </c>
      <c r="J25" s="19"/>
      <c r="K25" s="14">
        <f t="shared" si="8"/>
        <v>0.18359987456883045</v>
      </c>
    </row>
    <row r="26" spans="2:11" x14ac:dyDescent="0.25">
      <c r="B26" s="18" t="s">
        <v>19</v>
      </c>
      <c r="C26" s="11">
        <v>8.3750000000000005E-2</v>
      </c>
      <c r="D26" s="19"/>
      <c r="E26" s="12">
        <f t="shared" si="6"/>
        <v>0.56726246472248354</v>
      </c>
      <c r="F26" s="11">
        <v>0</v>
      </c>
      <c r="G26" s="19"/>
      <c r="H26" s="12">
        <f t="shared" si="7"/>
        <v>0</v>
      </c>
      <c r="I26" s="11">
        <v>8.3750000000000005E-2</v>
      </c>
      <c r="J26" s="19"/>
      <c r="K26" s="14">
        <f t="shared" si="8"/>
        <v>0.56726246472248354</v>
      </c>
    </row>
    <row r="27" spans="2:11" ht="15.75" thickBot="1" x14ac:dyDescent="0.3">
      <c r="B27" s="23" t="s">
        <v>20</v>
      </c>
      <c r="C27" s="20">
        <v>2.4074074074074102E-3</v>
      </c>
      <c r="D27" s="24"/>
      <c r="E27" s="21">
        <f t="shared" si="6"/>
        <v>1.630605205393542E-2</v>
      </c>
      <c r="F27" s="20">
        <v>0</v>
      </c>
      <c r="G27" s="24"/>
      <c r="H27" s="21">
        <f t="shared" si="7"/>
        <v>0</v>
      </c>
      <c r="I27" s="20">
        <v>2.4074074074074102E-3</v>
      </c>
      <c r="J27" s="24"/>
      <c r="K27" s="22">
        <f t="shared" si="8"/>
        <v>1.630605205393542E-2</v>
      </c>
    </row>
    <row r="28" spans="2:11" ht="16.5" thickTop="1" thickBot="1" x14ac:dyDescent="0.3">
      <c r="B28" s="31" t="s">
        <v>3</v>
      </c>
      <c r="C28" s="32">
        <f>SUM(C22:C27)</f>
        <v>0.11862268518518521</v>
      </c>
      <c r="D28" s="33"/>
      <c r="E28" s="33">
        <f>IFERROR(SUM(E22:E27),0)</f>
        <v>0.80346503606146136</v>
      </c>
      <c r="F28" s="32">
        <f>SUM(F22:F27)</f>
        <v>0</v>
      </c>
      <c r="G28" s="33"/>
      <c r="H28" s="33">
        <f>IFERROR(SUM(H22:H27),0)</f>
        <v>0</v>
      </c>
      <c r="I28" s="32">
        <f>SUM(I22:I27)</f>
        <v>0.11862268518518521</v>
      </c>
      <c r="J28" s="33"/>
      <c r="K28" s="34">
        <f>IFERROR(SUM(K22:K27),0)</f>
        <v>0.80346503606146136</v>
      </c>
    </row>
    <row r="29" spans="2:1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 x14ac:dyDescent="0.3">
      <c r="B30" s="31" t="s">
        <v>6</v>
      </c>
      <c r="C30" s="32">
        <f>SUM(C19,C28)</f>
        <v>0.1476388888888889</v>
      </c>
      <c r="D30" s="35"/>
      <c r="E30" s="36">
        <f>IFERROR(SUM(E19,E28),0)</f>
        <v>1</v>
      </c>
      <c r="F30" s="32">
        <f>SUM(F19,F28)</f>
        <v>0</v>
      </c>
      <c r="G30" s="35"/>
      <c r="H30" s="36">
        <f>IFERROR(SUM(H19,H28),0)</f>
        <v>0</v>
      </c>
      <c r="I30" s="32">
        <f>SUM(I19,I28)</f>
        <v>0.1476388888888889</v>
      </c>
      <c r="J30" s="35"/>
      <c r="K30" s="38">
        <f>IFERROR(SUM(K19,K28),0)</f>
        <v>1</v>
      </c>
    </row>
    <row r="31" spans="2:11" ht="66" customHeight="1" thickTop="1" thickBot="1" x14ac:dyDescent="0.3">
      <c r="B31" s="179" t="s">
        <v>156</v>
      </c>
      <c r="C31" s="180"/>
      <c r="D31" s="180"/>
      <c r="E31" s="180"/>
      <c r="F31" s="180"/>
      <c r="G31" s="180"/>
      <c r="H31" s="180"/>
      <c r="I31" s="180"/>
      <c r="J31" s="180"/>
      <c r="K31" s="181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8"/>
  <dimension ref="B2:K32"/>
  <sheetViews>
    <sheetView showGridLines="0" showZeros="0" view="pageBreakPreview" zoomScaleNormal="100" zoomScaleSheetLayoutView="100" workbookViewId="0">
      <selection activeCell="C23" sqref="C23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/>
    <row r="3" spans="2:11" x14ac:dyDescent="0.25">
      <c r="B3" s="193" t="s">
        <v>141</v>
      </c>
      <c r="C3" s="194"/>
      <c r="D3" s="194"/>
      <c r="E3" s="194"/>
      <c r="F3" s="194"/>
      <c r="G3" s="194"/>
      <c r="H3" s="194"/>
      <c r="I3" s="194"/>
      <c r="J3" s="194"/>
      <c r="K3" s="195"/>
    </row>
    <row r="4" spans="2:11" x14ac:dyDescent="0.25">
      <c r="B4" s="196" t="s">
        <v>201</v>
      </c>
      <c r="C4" s="197"/>
      <c r="D4" s="197"/>
      <c r="E4" s="197"/>
      <c r="F4" s="197"/>
      <c r="G4" s="197"/>
      <c r="H4" s="197"/>
      <c r="I4" s="197"/>
      <c r="J4" s="197"/>
      <c r="K4" s="198"/>
    </row>
    <row r="5" spans="2:11" x14ac:dyDescent="0.25">
      <c r="B5" s="52"/>
      <c r="C5" s="170" t="s">
        <v>122</v>
      </c>
      <c r="D5" s="170" t="s">
        <v>123</v>
      </c>
      <c r="E5" s="170" t="s">
        <v>124</v>
      </c>
      <c r="F5" s="170" t="s">
        <v>125</v>
      </c>
      <c r="G5" s="170" t="s">
        <v>126</v>
      </c>
      <c r="H5" s="171" t="s">
        <v>127</v>
      </c>
      <c r="I5" s="170" t="s">
        <v>128</v>
      </c>
      <c r="J5" s="170" t="s">
        <v>129</v>
      </c>
      <c r="K5" s="171" t="s">
        <v>3</v>
      </c>
    </row>
    <row r="6" spans="2:11" x14ac:dyDescent="0.25">
      <c r="B6" s="140" t="s">
        <v>10</v>
      </c>
      <c r="C6" s="125" t="s">
        <v>4</v>
      </c>
      <c r="D6" s="125" t="s">
        <v>4</v>
      </c>
      <c r="E6" s="125" t="s">
        <v>4</v>
      </c>
      <c r="F6" s="125" t="s">
        <v>4</v>
      </c>
      <c r="G6" s="125" t="s">
        <v>4</v>
      </c>
      <c r="H6" s="125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37</v>
      </c>
      <c r="C7" s="127"/>
      <c r="D7" s="127"/>
      <c r="E7" s="127">
        <v>0</v>
      </c>
      <c r="F7" s="127">
        <v>0</v>
      </c>
      <c r="G7" s="127">
        <v>0</v>
      </c>
      <c r="H7" s="127">
        <v>0</v>
      </c>
      <c r="I7" s="130">
        <v>0</v>
      </c>
      <c r="J7" s="141">
        <v>0</v>
      </c>
      <c r="K7" s="132">
        <f>SUM(C7:J7)</f>
        <v>0</v>
      </c>
    </row>
    <row r="8" spans="2:11" x14ac:dyDescent="0.25">
      <c r="B8" s="142" t="s">
        <v>100</v>
      </c>
      <c r="C8" s="127">
        <v>1.0891203703703703E-2</v>
      </c>
      <c r="D8" s="127"/>
      <c r="E8" s="127">
        <v>0</v>
      </c>
      <c r="F8" s="127">
        <v>0</v>
      </c>
      <c r="G8" s="127">
        <v>0</v>
      </c>
      <c r="H8" s="127">
        <v>0</v>
      </c>
      <c r="I8" s="130">
        <v>0</v>
      </c>
      <c r="J8" s="141">
        <v>0</v>
      </c>
      <c r="K8" s="132">
        <f t="shared" ref="K8:K18" si="0">SUM(C8:J8)</f>
        <v>1.0891203703703703E-2</v>
      </c>
    </row>
    <row r="9" spans="2:11" x14ac:dyDescent="0.25">
      <c r="B9" s="142" t="s">
        <v>51</v>
      </c>
      <c r="C9" s="127"/>
      <c r="D9" s="127"/>
      <c r="E9" s="127">
        <v>0</v>
      </c>
      <c r="F9" s="127">
        <v>0</v>
      </c>
      <c r="G9" s="127">
        <v>0</v>
      </c>
      <c r="H9" s="127">
        <v>0</v>
      </c>
      <c r="I9" s="130">
        <v>0</v>
      </c>
      <c r="J9" s="141">
        <v>0</v>
      </c>
      <c r="K9" s="132">
        <f t="shared" si="0"/>
        <v>0</v>
      </c>
    </row>
    <row r="10" spans="2:11" x14ac:dyDescent="0.25">
      <c r="B10" s="142" t="s">
        <v>11</v>
      </c>
      <c r="C10" s="127">
        <v>5.6597222222222231E-3</v>
      </c>
      <c r="D10" s="127"/>
      <c r="E10" s="127">
        <v>0</v>
      </c>
      <c r="F10" s="127">
        <v>0</v>
      </c>
      <c r="G10" s="127">
        <v>0</v>
      </c>
      <c r="H10" s="127">
        <v>0</v>
      </c>
      <c r="I10" s="130">
        <v>0</v>
      </c>
      <c r="J10" s="141">
        <v>0</v>
      </c>
      <c r="K10" s="132">
        <f t="shared" si="0"/>
        <v>5.6597222222222231E-3</v>
      </c>
    </row>
    <row r="11" spans="2:11" x14ac:dyDescent="0.25">
      <c r="B11" s="43" t="s">
        <v>12</v>
      </c>
      <c r="C11" s="127">
        <v>4.2013888888888882E-3</v>
      </c>
      <c r="D11" s="127"/>
      <c r="E11" s="127">
        <v>0</v>
      </c>
      <c r="F11" s="127">
        <v>0</v>
      </c>
      <c r="G11" s="127">
        <v>0</v>
      </c>
      <c r="H11" s="127">
        <v>0</v>
      </c>
      <c r="I11" s="130">
        <v>0</v>
      </c>
      <c r="J11" s="141">
        <v>0</v>
      </c>
      <c r="K11" s="132">
        <f t="shared" si="0"/>
        <v>4.2013888888888882E-3</v>
      </c>
    </row>
    <row r="12" spans="2:11" x14ac:dyDescent="0.25">
      <c r="B12" s="43" t="s">
        <v>162</v>
      </c>
      <c r="C12" s="127"/>
      <c r="D12" s="127"/>
      <c r="E12" s="127">
        <v>0</v>
      </c>
      <c r="F12" s="127">
        <v>0</v>
      </c>
      <c r="G12" s="127">
        <v>0</v>
      </c>
      <c r="H12" s="127">
        <v>0</v>
      </c>
      <c r="I12" s="130">
        <v>0</v>
      </c>
      <c r="J12" s="141">
        <v>0</v>
      </c>
      <c r="K12" s="132">
        <f t="shared" si="0"/>
        <v>0</v>
      </c>
    </row>
    <row r="13" spans="2:11" x14ac:dyDescent="0.25">
      <c r="B13" s="43" t="s">
        <v>106</v>
      </c>
      <c r="C13" s="127"/>
      <c r="D13" s="127"/>
      <c r="E13" s="127">
        <v>0</v>
      </c>
      <c r="F13" s="127">
        <v>0</v>
      </c>
      <c r="G13" s="127">
        <v>0</v>
      </c>
      <c r="H13" s="127">
        <v>0</v>
      </c>
      <c r="I13" s="130">
        <v>0</v>
      </c>
      <c r="J13" s="141">
        <v>0</v>
      </c>
      <c r="K13" s="132">
        <f t="shared" si="0"/>
        <v>0</v>
      </c>
    </row>
    <row r="14" spans="2:11" x14ac:dyDescent="0.25">
      <c r="B14" s="43" t="s">
        <v>107</v>
      </c>
      <c r="C14" s="127"/>
      <c r="D14" s="127"/>
      <c r="E14" s="127">
        <v>0</v>
      </c>
      <c r="F14" s="127">
        <v>0</v>
      </c>
      <c r="G14" s="127">
        <v>0</v>
      </c>
      <c r="H14" s="127">
        <v>0</v>
      </c>
      <c r="I14" s="130">
        <v>0</v>
      </c>
      <c r="J14" s="141">
        <v>0</v>
      </c>
      <c r="K14" s="132">
        <f t="shared" si="0"/>
        <v>0</v>
      </c>
    </row>
    <row r="15" spans="2:11" x14ac:dyDescent="0.25">
      <c r="B15" s="43" t="s">
        <v>198</v>
      </c>
      <c r="C15" s="127">
        <v>2.5462962962962961E-3</v>
      </c>
      <c r="D15" s="127">
        <v>5.6712962962962956E-4</v>
      </c>
      <c r="E15" s="127">
        <v>0</v>
      </c>
      <c r="F15" s="127">
        <v>0</v>
      </c>
      <c r="G15" s="127">
        <v>0</v>
      </c>
      <c r="H15" s="127">
        <v>0</v>
      </c>
      <c r="I15" s="130">
        <v>0</v>
      </c>
      <c r="J15" s="141">
        <v>0</v>
      </c>
      <c r="K15" s="132">
        <f t="shared" si="0"/>
        <v>3.1134259259259257E-3</v>
      </c>
    </row>
    <row r="16" spans="2:11" x14ac:dyDescent="0.25">
      <c r="B16" s="43" t="s">
        <v>184</v>
      </c>
      <c r="C16" s="127"/>
      <c r="D16" s="127"/>
      <c r="E16" s="127">
        <v>0</v>
      </c>
      <c r="F16" s="127">
        <v>0</v>
      </c>
      <c r="G16" s="127">
        <v>0</v>
      </c>
      <c r="H16" s="127">
        <v>0</v>
      </c>
      <c r="I16" s="130">
        <v>0</v>
      </c>
      <c r="J16" s="141">
        <v>0</v>
      </c>
      <c r="K16" s="132">
        <f t="shared" si="0"/>
        <v>0</v>
      </c>
    </row>
    <row r="17" spans="2:11" x14ac:dyDescent="0.25">
      <c r="B17" s="43" t="s">
        <v>163</v>
      </c>
      <c r="C17" s="127"/>
      <c r="D17" s="127"/>
      <c r="E17" s="127">
        <v>0</v>
      </c>
      <c r="F17" s="127">
        <v>0</v>
      </c>
      <c r="G17" s="127">
        <v>0</v>
      </c>
      <c r="H17" s="127">
        <v>0</v>
      </c>
      <c r="I17" s="130">
        <v>0</v>
      </c>
      <c r="J17" s="141">
        <v>0</v>
      </c>
      <c r="K17" s="132">
        <f t="shared" si="0"/>
        <v>0</v>
      </c>
    </row>
    <row r="18" spans="2:11" ht="15.75" thickBot="1" x14ac:dyDescent="0.3">
      <c r="B18" s="43" t="s">
        <v>13</v>
      </c>
      <c r="C18" s="127">
        <v>4.6180555555555549E-3</v>
      </c>
      <c r="D18" s="127"/>
      <c r="E18" s="127">
        <v>0</v>
      </c>
      <c r="F18" s="127">
        <v>0</v>
      </c>
      <c r="G18" s="127">
        <v>0</v>
      </c>
      <c r="H18" s="127">
        <v>0</v>
      </c>
      <c r="I18" s="130">
        <v>0</v>
      </c>
      <c r="J18" s="141">
        <v>0</v>
      </c>
      <c r="K18" s="132">
        <f t="shared" si="0"/>
        <v>4.6180555555555549E-3</v>
      </c>
    </row>
    <row r="19" spans="2:11" ht="16.5" thickTop="1" thickBot="1" x14ac:dyDescent="0.3">
      <c r="B19" s="60" t="s">
        <v>3</v>
      </c>
      <c r="C19" s="128">
        <f t="shared" ref="C19:K19" si="1">SUM(C7:C18)</f>
        <v>2.7916666666666666E-2</v>
      </c>
      <c r="D19" s="128">
        <f t="shared" si="1"/>
        <v>5.6712962962962956E-4</v>
      </c>
      <c r="E19" s="128">
        <f t="shared" si="1"/>
        <v>0</v>
      </c>
      <c r="F19" s="128">
        <f t="shared" si="1"/>
        <v>0</v>
      </c>
      <c r="G19" s="128">
        <f t="shared" si="1"/>
        <v>0</v>
      </c>
      <c r="H19" s="128">
        <f t="shared" si="1"/>
        <v>0</v>
      </c>
      <c r="I19" s="128">
        <f t="shared" si="1"/>
        <v>0</v>
      </c>
      <c r="J19" s="128">
        <f t="shared" si="1"/>
        <v>0</v>
      </c>
      <c r="K19" s="137">
        <f t="shared" si="1"/>
        <v>2.8483796296296295E-2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25" t="s">
        <v>4</v>
      </c>
      <c r="D21" s="125" t="s">
        <v>4</v>
      </c>
      <c r="E21" s="125" t="s">
        <v>4</v>
      </c>
      <c r="F21" s="125" t="s">
        <v>4</v>
      </c>
      <c r="G21" s="125" t="s">
        <v>4</v>
      </c>
      <c r="H21" s="125" t="s">
        <v>4</v>
      </c>
      <c r="I21" s="41" t="s">
        <v>4</v>
      </c>
      <c r="J21" s="48" t="s">
        <v>4</v>
      </c>
      <c r="K21" s="49" t="s">
        <v>4</v>
      </c>
    </row>
    <row r="22" spans="2:11" x14ac:dyDescent="0.25">
      <c r="B22" s="50" t="s">
        <v>15</v>
      </c>
      <c r="C22" s="129"/>
      <c r="D22" s="129">
        <v>0</v>
      </c>
      <c r="E22" s="129">
        <v>0</v>
      </c>
      <c r="F22" s="129">
        <v>0</v>
      </c>
      <c r="G22" s="129"/>
      <c r="H22" s="129">
        <v>0</v>
      </c>
      <c r="I22" s="130">
        <v>0</v>
      </c>
      <c r="J22" s="131">
        <v>0</v>
      </c>
      <c r="K22" s="132">
        <f>SUM(C22:J22)</f>
        <v>0</v>
      </c>
    </row>
    <row r="23" spans="2:11" x14ac:dyDescent="0.25">
      <c r="B23" s="50" t="s">
        <v>16</v>
      </c>
      <c r="C23" s="129"/>
      <c r="D23" s="129">
        <v>0</v>
      </c>
      <c r="E23" s="129">
        <v>0</v>
      </c>
      <c r="F23" s="129">
        <v>0</v>
      </c>
      <c r="G23" s="129"/>
      <c r="H23" s="129">
        <v>0</v>
      </c>
      <c r="I23" s="130">
        <v>0</v>
      </c>
      <c r="J23" s="131">
        <v>0</v>
      </c>
      <c r="K23" s="132">
        <f t="shared" ref="K23:K27" si="2">SUM(C23:J23)</f>
        <v>0</v>
      </c>
    </row>
    <row r="24" spans="2:11" x14ac:dyDescent="0.25">
      <c r="B24" s="50" t="s">
        <v>17</v>
      </c>
      <c r="C24" s="129"/>
      <c r="D24" s="129">
        <v>0</v>
      </c>
      <c r="E24" s="129">
        <v>0</v>
      </c>
      <c r="F24" s="129">
        <v>0</v>
      </c>
      <c r="G24" s="129"/>
      <c r="H24" s="129">
        <v>0</v>
      </c>
      <c r="I24" s="130">
        <v>0</v>
      </c>
      <c r="J24" s="131">
        <v>0</v>
      </c>
      <c r="K24" s="132">
        <f t="shared" si="2"/>
        <v>0</v>
      </c>
    </row>
    <row r="25" spans="2:11" x14ac:dyDescent="0.25">
      <c r="B25" s="50" t="s">
        <v>18</v>
      </c>
      <c r="C25" s="129"/>
      <c r="D25" s="129">
        <v>0</v>
      </c>
      <c r="E25" s="129">
        <v>0</v>
      </c>
      <c r="F25" s="129">
        <v>0</v>
      </c>
      <c r="G25" s="129">
        <v>8.564814814814815E-3</v>
      </c>
      <c r="H25" s="129">
        <v>0</v>
      </c>
      <c r="I25" s="130">
        <v>0</v>
      </c>
      <c r="J25" s="131">
        <v>0</v>
      </c>
      <c r="K25" s="132">
        <f t="shared" si="2"/>
        <v>8.564814814814815E-3</v>
      </c>
    </row>
    <row r="26" spans="2:11" x14ac:dyDescent="0.25">
      <c r="B26" s="50" t="s">
        <v>19</v>
      </c>
      <c r="C26" s="129">
        <v>5.8217592592592592E-3</v>
      </c>
      <c r="D26" s="129">
        <v>0</v>
      </c>
      <c r="E26" s="129">
        <v>0</v>
      </c>
      <c r="F26" s="129">
        <v>0</v>
      </c>
      <c r="G26" s="129"/>
      <c r="H26" s="129">
        <v>0</v>
      </c>
      <c r="I26" s="130">
        <v>0</v>
      </c>
      <c r="J26" s="131">
        <v>0</v>
      </c>
      <c r="K26" s="132">
        <f t="shared" si="2"/>
        <v>5.8217592592592592E-3</v>
      </c>
    </row>
    <row r="27" spans="2:11" ht="15.75" thickBot="1" x14ac:dyDescent="0.3">
      <c r="B27" s="55" t="s">
        <v>20</v>
      </c>
      <c r="C27" s="133"/>
      <c r="D27" s="133">
        <v>0</v>
      </c>
      <c r="E27" s="133">
        <v>0</v>
      </c>
      <c r="F27" s="133">
        <v>0</v>
      </c>
      <c r="G27" s="133">
        <v>0</v>
      </c>
      <c r="H27" s="133">
        <v>0</v>
      </c>
      <c r="I27" s="134">
        <v>0</v>
      </c>
      <c r="J27" s="135">
        <v>0</v>
      </c>
      <c r="K27" s="136">
        <f t="shared" si="2"/>
        <v>0</v>
      </c>
    </row>
    <row r="28" spans="2:11" ht="16.5" thickTop="1" thickBot="1" x14ac:dyDescent="0.3">
      <c r="B28" s="60" t="s">
        <v>3</v>
      </c>
      <c r="C28" s="128">
        <f t="shared" ref="C28:K28" si="3">SUM(C22:C27)</f>
        <v>5.8217592592592592E-3</v>
      </c>
      <c r="D28" s="128">
        <f t="shared" si="3"/>
        <v>0</v>
      </c>
      <c r="E28" s="128">
        <f t="shared" si="3"/>
        <v>0</v>
      </c>
      <c r="F28" s="128">
        <f t="shared" si="3"/>
        <v>0</v>
      </c>
      <c r="G28" s="128">
        <f t="shared" si="3"/>
        <v>8.564814814814815E-3</v>
      </c>
      <c r="H28" s="128">
        <f t="shared" si="3"/>
        <v>0</v>
      </c>
      <c r="I28" s="128">
        <f t="shared" si="3"/>
        <v>0</v>
      </c>
      <c r="J28" s="128">
        <f>SUM(J22:J27)</f>
        <v>0</v>
      </c>
      <c r="K28" s="137">
        <f t="shared" si="3"/>
        <v>1.4386574074074074E-2</v>
      </c>
    </row>
    <row r="29" spans="2:11" ht="16.5" thickTop="1" thickBot="1" x14ac:dyDescent="0.3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 x14ac:dyDescent="0.3">
      <c r="B30" s="60" t="s">
        <v>6</v>
      </c>
      <c r="C30" s="128">
        <f t="shared" ref="C30:K30" si="4">SUM(C19,C28)</f>
        <v>3.3738425925925922E-2</v>
      </c>
      <c r="D30" s="128">
        <f t="shared" si="4"/>
        <v>5.6712962962962956E-4</v>
      </c>
      <c r="E30" s="128">
        <f t="shared" si="4"/>
        <v>0</v>
      </c>
      <c r="F30" s="128">
        <f t="shared" si="4"/>
        <v>0</v>
      </c>
      <c r="G30" s="128">
        <f t="shared" si="4"/>
        <v>8.564814814814815E-3</v>
      </c>
      <c r="H30" s="128">
        <f t="shared" si="4"/>
        <v>0</v>
      </c>
      <c r="I30" s="128">
        <f t="shared" si="4"/>
        <v>0</v>
      </c>
      <c r="J30" s="138">
        <f>SUM(J19,J28)</f>
        <v>0</v>
      </c>
      <c r="K30" s="139">
        <f t="shared" si="4"/>
        <v>4.2870370370370371E-2</v>
      </c>
    </row>
    <row r="31" spans="2:11" ht="16.5" thickTop="1" thickBot="1" x14ac:dyDescent="0.3">
      <c r="B31" s="190"/>
      <c r="C31" s="191"/>
      <c r="D31" s="191"/>
      <c r="E31" s="191"/>
      <c r="F31" s="191"/>
      <c r="G31" s="191"/>
      <c r="H31" s="191"/>
      <c r="I31" s="191"/>
      <c r="J31" s="191"/>
      <c r="K31" s="192"/>
    </row>
    <row r="32" spans="2:11" ht="66" customHeight="1" thickBot="1" x14ac:dyDescent="0.3">
      <c r="B32" s="203" t="s">
        <v>161</v>
      </c>
      <c r="C32" s="204"/>
      <c r="D32" s="204"/>
      <c r="E32" s="204"/>
      <c r="F32" s="204"/>
      <c r="G32" s="204"/>
      <c r="H32" s="204"/>
      <c r="I32" s="204"/>
      <c r="J32" s="204"/>
      <c r="K32" s="205"/>
    </row>
  </sheetData>
  <mergeCells count="4">
    <mergeCell ref="B32:K32"/>
    <mergeCell ref="B3:K3"/>
    <mergeCell ref="B4:K4"/>
    <mergeCell ref="B31:K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9"/>
  <dimension ref="B1:K32"/>
  <sheetViews>
    <sheetView showGridLines="0" showZeros="0" view="pageBreakPreview" zoomScaleNormal="100" zoomScaleSheetLayoutView="100" workbookViewId="0">
      <selection activeCell="C23" sqref="C23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1" spans="2:11" x14ac:dyDescent="0.25">
      <c r="B1" s="143"/>
      <c r="C1" s="144"/>
      <c r="D1" s="144"/>
      <c r="E1" s="144"/>
      <c r="F1" s="144"/>
      <c r="G1" s="144"/>
      <c r="H1" s="144"/>
      <c r="I1" s="144"/>
      <c r="J1" s="144"/>
      <c r="K1" s="144"/>
    </row>
    <row r="2" spans="2:11" ht="15.75" thickBot="1" x14ac:dyDescent="0.3"/>
    <row r="3" spans="2:11" x14ac:dyDescent="0.25">
      <c r="B3" s="193" t="s">
        <v>142</v>
      </c>
      <c r="C3" s="194"/>
      <c r="D3" s="194"/>
      <c r="E3" s="194"/>
      <c r="F3" s="194"/>
      <c r="G3" s="194"/>
      <c r="H3" s="194"/>
      <c r="I3" s="194"/>
      <c r="J3" s="194"/>
      <c r="K3" s="195"/>
    </row>
    <row r="4" spans="2:11" x14ac:dyDescent="0.25">
      <c r="B4" s="196" t="s">
        <v>201</v>
      </c>
      <c r="C4" s="197"/>
      <c r="D4" s="197"/>
      <c r="E4" s="197"/>
      <c r="F4" s="197"/>
      <c r="G4" s="197"/>
      <c r="H4" s="197"/>
      <c r="I4" s="197"/>
      <c r="J4" s="197"/>
      <c r="K4" s="198"/>
    </row>
    <row r="5" spans="2:11" x14ac:dyDescent="0.25">
      <c r="B5" s="52"/>
      <c r="C5" s="170" t="s">
        <v>122</v>
      </c>
      <c r="D5" s="170" t="s">
        <v>123</v>
      </c>
      <c r="E5" s="170" t="s">
        <v>124</v>
      </c>
      <c r="F5" s="170" t="s">
        <v>125</v>
      </c>
      <c r="G5" s="170" t="s">
        <v>126</v>
      </c>
      <c r="H5" s="171" t="s">
        <v>127</v>
      </c>
      <c r="I5" s="170" t="s">
        <v>128</v>
      </c>
      <c r="J5" s="170" t="s">
        <v>129</v>
      </c>
      <c r="K5" s="171" t="s">
        <v>3</v>
      </c>
    </row>
    <row r="6" spans="2:11" x14ac:dyDescent="0.25">
      <c r="B6" s="140" t="s">
        <v>10</v>
      </c>
      <c r="C6" s="125" t="s">
        <v>4</v>
      </c>
      <c r="D6" s="125" t="s">
        <v>4</v>
      </c>
      <c r="E6" s="125" t="s">
        <v>4</v>
      </c>
      <c r="F6" s="125" t="s">
        <v>4</v>
      </c>
      <c r="G6" s="125" t="s">
        <v>4</v>
      </c>
      <c r="H6" s="125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37</v>
      </c>
      <c r="C7" s="127">
        <v>0</v>
      </c>
      <c r="D7" s="127">
        <v>0</v>
      </c>
      <c r="E7" s="127">
        <v>0</v>
      </c>
      <c r="F7" s="127">
        <v>0</v>
      </c>
      <c r="G7" s="127">
        <v>0</v>
      </c>
      <c r="H7" s="127">
        <v>0</v>
      </c>
      <c r="I7" s="130">
        <v>0</v>
      </c>
      <c r="J7" s="141">
        <v>0</v>
      </c>
      <c r="K7" s="132">
        <f>SUM(C7:J7)</f>
        <v>0</v>
      </c>
    </row>
    <row r="8" spans="2:11" x14ac:dyDescent="0.25">
      <c r="B8" s="142" t="s">
        <v>100</v>
      </c>
      <c r="C8" s="127">
        <v>0</v>
      </c>
      <c r="D8" s="127">
        <v>0</v>
      </c>
      <c r="E8" s="127">
        <v>0</v>
      </c>
      <c r="F8" s="127">
        <v>0</v>
      </c>
      <c r="G8" s="127">
        <v>0</v>
      </c>
      <c r="H8" s="127">
        <v>0</v>
      </c>
      <c r="I8" s="130">
        <v>0</v>
      </c>
      <c r="J8" s="141">
        <v>0</v>
      </c>
      <c r="K8" s="132">
        <f t="shared" ref="K8:K18" si="0">SUM(C8:J8)</f>
        <v>0</v>
      </c>
    </row>
    <row r="9" spans="2:11" x14ac:dyDescent="0.25">
      <c r="B9" s="142" t="s">
        <v>51</v>
      </c>
      <c r="C9" s="127">
        <v>0</v>
      </c>
      <c r="D9" s="127">
        <v>0</v>
      </c>
      <c r="E9" s="127">
        <v>0</v>
      </c>
      <c r="F9" s="127">
        <v>0</v>
      </c>
      <c r="G9" s="127">
        <v>0</v>
      </c>
      <c r="H9" s="127">
        <v>0</v>
      </c>
      <c r="I9" s="130">
        <v>0</v>
      </c>
      <c r="J9" s="141">
        <v>0</v>
      </c>
      <c r="K9" s="132">
        <f t="shared" si="0"/>
        <v>0</v>
      </c>
    </row>
    <row r="10" spans="2:11" x14ac:dyDescent="0.25">
      <c r="B10" s="142" t="s">
        <v>11</v>
      </c>
      <c r="C10" s="127">
        <v>0</v>
      </c>
      <c r="D10" s="127">
        <v>0</v>
      </c>
      <c r="E10" s="127">
        <v>0</v>
      </c>
      <c r="F10" s="127">
        <v>0</v>
      </c>
      <c r="G10" s="127">
        <v>0</v>
      </c>
      <c r="H10" s="127">
        <v>0</v>
      </c>
      <c r="I10" s="130">
        <v>0</v>
      </c>
      <c r="J10" s="141">
        <v>0</v>
      </c>
      <c r="K10" s="132">
        <f t="shared" si="0"/>
        <v>0</v>
      </c>
    </row>
    <row r="11" spans="2:11" x14ac:dyDescent="0.25">
      <c r="B11" s="43" t="s">
        <v>12</v>
      </c>
      <c r="C11" s="127">
        <v>0</v>
      </c>
      <c r="D11" s="127">
        <v>0</v>
      </c>
      <c r="E11" s="127">
        <v>0</v>
      </c>
      <c r="F11" s="127">
        <v>0</v>
      </c>
      <c r="G11" s="127">
        <v>0</v>
      </c>
      <c r="H11" s="127">
        <v>0</v>
      </c>
      <c r="I11" s="130">
        <v>0</v>
      </c>
      <c r="J11" s="141">
        <v>0</v>
      </c>
      <c r="K11" s="132">
        <f t="shared" si="0"/>
        <v>0</v>
      </c>
    </row>
    <row r="12" spans="2:11" x14ac:dyDescent="0.25">
      <c r="B12" s="43" t="s">
        <v>162</v>
      </c>
      <c r="C12" s="127">
        <v>0</v>
      </c>
      <c r="D12" s="127">
        <v>0</v>
      </c>
      <c r="E12" s="127">
        <v>0</v>
      </c>
      <c r="F12" s="127">
        <v>0</v>
      </c>
      <c r="G12" s="127">
        <v>0</v>
      </c>
      <c r="H12" s="127">
        <v>0</v>
      </c>
      <c r="I12" s="130">
        <v>0</v>
      </c>
      <c r="J12" s="141">
        <v>0</v>
      </c>
      <c r="K12" s="132">
        <f t="shared" si="0"/>
        <v>0</v>
      </c>
    </row>
    <row r="13" spans="2:11" x14ac:dyDescent="0.25">
      <c r="B13" s="43" t="s">
        <v>106</v>
      </c>
      <c r="C13" s="127">
        <v>0</v>
      </c>
      <c r="D13" s="127">
        <v>0</v>
      </c>
      <c r="E13" s="127">
        <v>0</v>
      </c>
      <c r="F13" s="127">
        <v>0</v>
      </c>
      <c r="G13" s="127">
        <v>0</v>
      </c>
      <c r="H13" s="127">
        <v>0</v>
      </c>
      <c r="I13" s="130">
        <v>0</v>
      </c>
      <c r="J13" s="141">
        <v>0</v>
      </c>
      <c r="K13" s="132">
        <f t="shared" si="0"/>
        <v>0</v>
      </c>
    </row>
    <row r="14" spans="2:11" x14ac:dyDescent="0.25">
      <c r="B14" s="43" t="s">
        <v>107</v>
      </c>
      <c r="C14" s="127">
        <v>0</v>
      </c>
      <c r="D14" s="127">
        <v>0</v>
      </c>
      <c r="E14" s="127">
        <v>0</v>
      </c>
      <c r="F14" s="127">
        <v>0</v>
      </c>
      <c r="G14" s="127">
        <v>0</v>
      </c>
      <c r="H14" s="127">
        <v>0</v>
      </c>
      <c r="I14" s="130">
        <v>0</v>
      </c>
      <c r="J14" s="141">
        <v>0</v>
      </c>
      <c r="K14" s="132">
        <f t="shared" si="0"/>
        <v>0</v>
      </c>
    </row>
    <row r="15" spans="2:11" x14ac:dyDescent="0.25">
      <c r="B15" s="43" t="s">
        <v>198</v>
      </c>
      <c r="C15" s="127">
        <v>0</v>
      </c>
      <c r="D15" s="127">
        <v>0</v>
      </c>
      <c r="E15" s="127">
        <v>0</v>
      </c>
      <c r="F15" s="127">
        <v>0</v>
      </c>
      <c r="G15" s="127">
        <v>0</v>
      </c>
      <c r="H15" s="127">
        <v>0</v>
      </c>
      <c r="I15" s="130">
        <v>0</v>
      </c>
      <c r="J15" s="141">
        <v>0</v>
      </c>
      <c r="K15" s="132">
        <f t="shared" si="0"/>
        <v>0</v>
      </c>
    </row>
    <row r="16" spans="2:11" x14ac:dyDescent="0.25">
      <c r="B16" s="43" t="s">
        <v>184</v>
      </c>
      <c r="C16" s="127">
        <v>0</v>
      </c>
      <c r="D16" s="127">
        <v>0</v>
      </c>
      <c r="E16" s="127">
        <v>0</v>
      </c>
      <c r="F16" s="127">
        <v>0</v>
      </c>
      <c r="G16" s="127">
        <v>0</v>
      </c>
      <c r="H16" s="127">
        <v>0</v>
      </c>
      <c r="I16" s="130">
        <v>0</v>
      </c>
      <c r="J16" s="141">
        <v>0</v>
      </c>
      <c r="K16" s="132">
        <f t="shared" si="0"/>
        <v>0</v>
      </c>
    </row>
    <row r="17" spans="2:11" x14ac:dyDescent="0.25">
      <c r="B17" s="43" t="s">
        <v>163</v>
      </c>
      <c r="C17" s="127">
        <v>0</v>
      </c>
      <c r="D17" s="127">
        <v>0</v>
      </c>
      <c r="E17" s="127">
        <v>0</v>
      </c>
      <c r="F17" s="127">
        <v>0</v>
      </c>
      <c r="G17" s="127">
        <v>0</v>
      </c>
      <c r="H17" s="127">
        <v>0</v>
      </c>
      <c r="I17" s="130">
        <v>0</v>
      </c>
      <c r="J17" s="141">
        <v>0</v>
      </c>
      <c r="K17" s="132">
        <f t="shared" si="0"/>
        <v>0</v>
      </c>
    </row>
    <row r="18" spans="2:11" ht="15.75" thickBot="1" x14ac:dyDescent="0.3">
      <c r="B18" s="43" t="s">
        <v>13</v>
      </c>
      <c r="C18" s="127">
        <v>0</v>
      </c>
      <c r="D18" s="127">
        <v>0</v>
      </c>
      <c r="E18" s="127">
        <v>0</v>
      </c>
      <c r="F18" s="127">
        <v>0</v>
      </c>
      <c r="G18" s="127">
        <v>0</v>
      </c>
      <c r="H18" s="127">
        <v>0</v>
      </c>
      <c r="I18" s="130">
        <v>0</v>
      </c>
      <c r="J18" s="141">
        <v>0</v>
      </c>
      <c r="K18" s="132">
        <f t="shared" si="0"/>
        <v>0</v>
      </c>
    </row>
    <row r="19" spans="2:11" ht="16.5" thickTop="1" thickBot="1" x14ac:dyDescent="0.3">
      <c r="B19" s="60" t="s">
        <v>3</v>
      </c>
      <c r="C19" s="128">
        <f t="shared" ref="C19:K19" si="1">SUM(C7:C18)</f>
        <v>0</v>
      </c>
      <c r="D19" s="128">
        <f t="shared" si="1"/>
        <v>0</v>
      </c>
      <c r="E19" s="128">
        <f t="shared" si="1"/>
        <v>0</v>
      </c>
      <c r="F19" s="128">
        <f t="shared" si="1"/>
        <v>0</v>
      </c>
      <c r="G19" s="128">
        <f t="shared" si="1"/>
        <v>0</v>
      </c>
      <c r="H19" s="128">
        <f t="shared" si="1"/>
        <v>0</v>
      </c>
      <c r="I19" s="128">
        <f t="shared" si="1"/>
        <v>0</v>
      </c>
      <c r="J19" s="128">
        <f t="shared" si="1"/>
        <v>0</v>
      </c>
      <c r="K19" s="137">
        <f t="shared" si="1"/>
        <v>0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25" t="s">
        <v>4</v>
      </c>
      <c r="D21" s="125" t="s">
        <v>4</v>
      </c>
      <c r="E21" s="125" t="s">
        <v>4</v>
      </c>
      <c r="F21" s="125" t="s">
        <v>4</v>
      </c>
      <c r="G21" s="125" t="s">
        <v>4</v>
      </c>
      <c r="H21" s="125" t="s">
        <v>4</v>
      </c>
      <c r="I21" s="41" t="s">
        <v>4</v>
      </c>
      <c r="J21" s="48" t="s">
        <v>4</v>
      </c>
      <c r="K21" s="49" t="s">
        <v>4</v>
      </c>
    </row>
    <row r="22" spans="2:11" x14ac:dyDescent="0.25">
      <c r="B22" s="50" t="s">
        <v>15</v>
      </c>
      <c r="C22" s="129">
        <v>0</v>
      </c>
      <c r="D22" s="129">
        <v>0</v>
      </c>
      <c r="E22" s="129">
        <v>0</v>
      </c>
      <c r="F22" s="129">
        <v>0</v>
      </c>
      <c r="G22" s="129">
        <v>0</v>
      </c>
      <c r="H22" s="129">
        <v>0</v>
      </c>
      <c r="I22" s="130">
        <v>0</v>
      </c>
      <c r="J22" s="131">
        <v>0</v>
      </c>
      <c r="K22" s="132">
        <f>SUM(C22:J22)</f>
        <v>0</v>
      </c>
    </row>
    <row r="23" spans="2:11" x14ac:dyDescent="0.25">
      <c r="B23" s="50" t="s">
        <v>16</v>
      </c>
      <c r="C23" s="129">
        <v>0</v>
      </c>
      <c r="D23" s="129">
        <v>0</v>
      </c>
      <c r="E23" s="129">
        <v>0</v>
      </c>
      <c r="F23" s="129">
        <v>0</v>
      </c>
      <c r="G23" s="129">
        <v>0</v>
      </c>
      <c r="H23" s="129">
        <v>0</v>
      </c>
      <c r="I23" s="130">
        <v>0</v>
      </c>
      <c r="J23" s="131">
        <v>0</v>
      </c>
      <c r="K23" s="132">
        <f t="shared" ref="K23:K27" si="2">SUM(C23:J23)</f>
        <v>0</v>
      </c>
    </row>
    <row r="24" spans="2:11" x14ac:dyDescent="0.25">
      <c r="B24" s="50" t="s">
        <v>17</v>
      </c>
      <c r="C24" s="129">
        <v>0</v>
      </c>
      <c r="D24" s="129">
        <v>0</v>
      </c>
      <c r="E24" s="129">
        <v>0</v>
      </c>
      <c r="F24" s="129">
        <v>0</v>
      </c>
      <c r="G24" s="129">
        <v>0</v>
      </c>
      <c r="H24" s="129">
        <v>0</v>
      </c>
      <c r="I24" s="130">
        <v>0</v>
      </c>
      <c r="J24" s="131">
        <v>0</v>
      </c>
      <c r="K24" s="132">
        <f t="shared" si="2"/>
        <v>0</v>
      </c>
    </row>
    <row r="25" spans="2:11" x14ac:dyDescent="0.25">
      <c r="B25" s="50" t="s">
        <v>18</v>
      </c>
      <c r="C25" s="129">
        <v>0</v>
      </c>
      <c r="D25" s="129">
        <v>0</v>
      </c>
      <c r="E25" s="129">
        <v>0</v>
      </c>
      <c r="F25" s="129">
        <v>0</v>
      </c>
      <c r="G25" s="129">
        <v>0</v>
      </c>
      <c r="H25" s="129">
        <v>0</v>
      </c>
      <c r="I25" s="130">
        <v>0</v>
      </c>
      <c r="J25" s="131">
        <v>0</v>
      </c>
      <c r="K25" s="132">
        <f t="shared" si="2"/>
        <v>0</v>
      </c>
    </row>
    <row r="26" spans="2:11" x14ac:dyDescent="0.25">
      <c r="B26" s="50" t="s">
        <v>19</v>
      </c>
      <c r="C26" s="129">
        <v>0</v>
      </c>
      <c r="D26" s="129">
        <v>0</v>
      </c>
      <c r="E26" s="129">
        <v>0</v>
      </c>
      <c r="F26" s="129">
        <v>0</v>
      </c>
      <c r="G26" s="129">
        <v>0</v>
      </c>
      <c r="H26" s="129">
        <v>0</v>
      </c>
      <c r="I26" s="130">
        <v>0</v>
      </c>
      <c r="J26" s="131">
        <v>0</v>
      </c>
      <c r="K26" s="132">
        <f t="shared" si="2"/>
        <v>0</v>
      </c>
    </row>
    <row r="27" spans="2:11" ht="15.75" thickBot="1" x14ac:dyDescent="0.3">
      <c r="B27" s="55" t="s">
        <v>20</v>
      </c>
      <c r="C27" s="133">
        <v>0</v>
      </c>
      <c r="D27" s="133">
        <v>0</v>
      </c>
      <c r="E27" s="133">
        <v>0</v>
      </c>
      <c r="F27" s="133">
        <v>0</v>
      </c>
      <c r="G27" s="133">
        <v>0</v>
      </c>
      <c r="H27" s="133">
        <v>0</v>
      </c>
      <c r="I27" s="134">
        <v>0</v>
      </c>
      <c r="J27" s="135">
        <v>0</v>
      </c>
      <c r="K27" s="136">
        <f t="shared" si="2"/>
        <v>0</v>
      </c>
    </row>
    <row r="28" spans="2:11" ht="16.5" thickTop="1" thickBot="1" x14ac:dyDescent="0.3">
      <c r="B28" s="60" t="s">
        <v>3</v>
      </c>
      <c r="C28" s="128">
        <f t="shared" ref="C28:K28" si="3">SUM(C22:C27)</f>
        <v>0</v>
      </c>
      <c r="D28" s="128">
        <f t="shared" si="3"/>
        <v>0</v>
      </c>
      <c r="E28" s="128">
        <f t="shared" si="3"/>
        <v>0</v>
      </c>
      <c r="F28" s="128">
        <f t="shared" si="3"/>
        <v>0</v>
      </c>
      <c r="G28" s="128">
        <f t="shared" si="3"/>
        <v>0</v>
      </c>
      <c r="H28" s="128">
        <f t="shared" si="3"/>
        <v>0</v>
      </c>
      <c r="I28" s="128">
        <f t="shared" si="3"/>
        <v>0</v>
      </c>
      <c r="J28" s="128">
        <f>SUM(J22:J27)</f>
        <v>0</v>
      </c>
      <c r="K28" s="137">
        <f t="shared" si="3"/>
        <v>0</v>
      </c>
    </row>
    <row r="29" spans="2:11" ht="16.5" thickTop="1" thickBot="1" x14ac:dyDescent="0.3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 x14ac:dyDescent="0.3">
      <c r="B30" s="60" t="s">
        <v>6</v>
      </c>
      <c r="C30" s="128">
        <f t="shared" ref="C30:K30" si="4">SUM(C19,C28)</f>
        <v>0</v>
      </c>
      <c r="D30" s="128">
        <f t="shared" si="4"/>
        <v>0</v>
      </c>
      <c r="E30" s="128">
        <f t="shared" si="4"/>
        <v>0</v>
      </c>
      <c r="F30" s="128">
        <f t="shared" si="4"/>
        <v>0</v>
      </c>
      <c r="G30" s="128">
        <f t="shared" si="4"/>
        <v>0</v>
      </c>
      <c r="H30" s="128">
        <f t="shared" si="4"/>
        <v>0</v>
      </c>
      <c r="I30" s="128">
        <f t="shared" si="4"/>
        <v>0</v>
      </c>
      <c r="J30" s="138">
        <f>SUM(J19,J28)</f>
        <v>0</v>
      </c>
      <c r="K30" s="139">
        <f t="shared" si="4"/>
        <v>0</v>
      </c>
    </row>
    <row r="31" spans="2:11" ht="16.5" thickTop="1" thickBot="1" x14ac:dyDescent="0.3">
      <c r="B31" s="190"/>
      <c r="C31" s="191"/>
      <c r="D31" s="191"/>
      <c r="E31" s="191"/>
      <c r="F31" s="191"/>
      <c r="G31" s="191"/>
      <c r="H31" s="191"/>
      <c r="I31" s="191"/>
      <c r="J31" s="191"/>
      <c r="K31" s="192"/>
    </row>
    <row r="32" spans="2:11" ht="66" customHeight="1" thickBot="1" x14ac:dyDescent="0.3">
      <c r="B32" s="203" t="s">
        <v>161</v>
      </c>
      <c r="C32" s="204"/>
      <c r="D32" s="204"/>
      <c r="E32" s="204"/>
      <c r="F32" s="204"/>
      <c r="G32" s="204"/>
      <c r="H32" s="204"/>
      <c r="I32" s="204"/>
      <c r="J32" s="204"/>
      <c r="K32" s="205"/>
    </row>
  </sheetData>
  <mergeCells count="4">
    <mergeCell ref="B32:K32"/>
    <mergeCell ref="B3:K3"/>
    <mergeCell ref="B4:K4"/>
    <mergeCell ref="B31:K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0"/>
  <dimension ref="B2:K32"/>
  <sheetViews>
    <sheetView showGridLines="0" showZeros="0" view="pageBreakPreview" zoomScale="90" zoomScaleNormal="90" zoomScaleSheetLayoutView="90" workbookViewId="0">
      <selection activeCell="C23" sqref="C23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/>
    <row r="3" spans="2:11" x14ac:dyDescent="0.25">
      <c r="B3" s="193" t="s">
        <v>143</v>
      </c>
      <c r="C3" s="194"/>
      <c r="D3" s="194"/>
      <c r="E3" s="194"/>
      <c r="F3" s="194"/>
      <c r="G3" s="194"/>
      <c r="H3" s="194"/>
      <c r="I3" s="194"/>
      <c r="J3" s="194"/>
      <c r="K3" s="195"/>
    </row>
    <row r="4" spans="2:11" x14ac:dyDescent="0.25">
      <c r="B4" s="196" t="s">
        <v>201</v>
      </c>
      <c r="C4" s="197"/>
      <c r="D4" s="197"/>
      <c r="E4" s="197"/>
      <c r="F4" s="197"/>
      <c r="G4" s="197"/>
      <c r="H4" s="197"/>
      <c r="I4" s="197"/>
      <c r="J4" s="197"/>
      <c r="K4" s="198"/>
    </row>
    <row r="5" spans="2:11" x14ac:dyDescent="0.25">
      <c r="B5" s="52"/>
      <c r="C5" s="170" t="s">
        <v>122</v>
      </c>
      <c r="D5" s="170" t="s">
        <v>123</v>
      </c>
      <c r="E5" s="170" t="s">
        <v>124</v>
      </c>
      <c r="F5" s="170" t="s">
        <v>125</v>
      </c>
      <c r="G5" s="170" t="s">
        <v>126</v>
      </c>
      <c r="H5" s="171" t="s">
        <v>127</v>
      </c>
      <c r="I5" s="170" t="s">
        <v>128</v>
      </c>
      <c r="J5" s="170" t="s">
        <v>129</v>
      </c>
      <c r="K5" s="171" t="s">
        <v>3</v>
      </c>
    </row>
    <row r="6" spans="2:11" x14ac:dyDescent="0.25">
      <c r="B6" s="140" t="s">
        <v>10</v>
      </c>
      <c r="C6" s="125" t="s">
        <v>4</v>
      </c>
      <c r="D6" s="125" t="s">
        <v>4</v>
      </c>
      <c r="E6" s="125" t="s">
        <v>4</v>
      </c>
      <c r="F6" s="125" t="s">
        <v>4</v>
      </c>
      <c r="G6" s="125" t="s">
        <v>4</v>
      </c>
      <c r="H6" s="125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37</v>
      </c>
      <c r="C7" s="127">
        <v>0</v>
      </c>
      <c r="D7" s="127">
        <v>0</v>
      </c>
      <c r="E7" s="127">
        <v>0</v>
      </c>
      <c r="F7" s="127">
        <v>0</v>
      </c>
      <c r="G7" s="127">
        <v>0</v>
      </c>
      <c r="H7" s="127">
        <v>0</v>
      </c>
      <c r="I7" s="130">
        <v>0</v>
      </c>
      <c r="J7" s="141">
        <v>0</v>
      </c>
      <c r="K7" s="132">
        <f>SUM(C7:J7)</f>
        <v>0</v>
      </c>
    </row>
    <row r="8" spans="2:11" x14ac:dyDescent="0.25">
      <c r="B8" s="142" t="s">
        <v>100</v>
      </c>
      <c r="C8" s="127">
        <v>0</v>
      </c>
      <c r="D8" s="127">
        <v>0</v>
      </c>
      <c r="E8" s="127">
        <v>0</v>
      </c>
      <c r="F8" s="127">
        <v>0</v>
      </c>
      <c r="G8" s="127">
        <v>0</v>
      </c>
      <c r="H8" s="127">
        <v>0</v>
      </c>
      <c r="I8" s="130">
        <v>0</v>
      </c>
      <c r="J8" s="141">
        <v>0</v>
      </c>
      <c r="K8" s="132">
        <f t="shared" ref="K8:K18" si="0">SUM(C8:J8)</f>
        <v>0</v>
      </c>
    </row>
    <row r="9" spans="2:11" x14ac:dyDescent="0.25">
      <c r="B9" s="142" t="s">
        <v>51</v>
      </c>
      <c r="C9" s="127">
        <v>0</v>
      </c>
      <c r="D9" s="127">
        <v>0</v>
      </c>
      <c r="E9" s="127">
        <v>0</v>
      </c>
      <c r="F9" s="127">
        <v>0</v>
      </c>
      <c r="G9" s="127">
        <v>0</v>
      </c>
      <c r="H9" s="127">
        <v>0</v>
      </c>
      <c r="I9" s="130">
        <v>0</v>
      </c>
      <c r="J9" s="141">
        <v>0</v>
      </c>
      <c r="K9" s="132">
        <f t="shared" si="0"/>
        <v>0</v>
      </c>
    </row>
    <row r="10" spans="2:11" x14ac:dyDescent="0.25">
      <c r="B10" s="142" t="s">
        <v>11</v>
      </c>
      <c r="C10" s="127">
        <v>0</v>
      </c>
      <c r="D10" s="127">
        <v>0</v>
      </c>
      <c r="E10" s="127">
        <v>0</v>
      </c>
      <c r="F10" s="127">
        <v>0</v>
      </c>
      <c r="G10" s="127">
        <v>0</v>
      </c>
      <c r="H10" s="127">
        <v>0</v>
      </c>
      <c r="I10" s="130">
        <v>0</v>
      </c>
      <c r="J10" s="141">
        <v>0</v>
      </c>
      <c r="K10" s="132">
        <f t="shared" si="0"/>
        <v>0</v>
      </c>
    </row>
    <row r="11" spans="2:11" x14ac:dyDescent="0.25">
      <c r="B11" s="43" t="s">
        <v>12</v>
      </c>
      <c r="C11" s="127">
        <v>0</v>
      </c>
      <c r="D11" s="127">
        <v>0</v>
      </c>
      <c r="E11" s="127">
        <v>0</v>
      </c>
      <c r="F11" s="127">
        <v>0</v>
      </c>
      <c r="G11" s="127">
        <v>0</v>
      </c>
      <c r="H11" s="127">
        <v>0</v>
      </c>
      <c r="I11" s="130">
        <v>0</v>
      </c>
      <c r="J11" s="141">
        <v>0</v>
      </c>
      <c r="K11" s="132">
        <f t="shared" si="0"/>
        <v>0</v>
      </c>
    </row>
    <row r="12" spans="2:11" x14ac:dyDescent="0.25">
      <c r="B12" s="43" t="s">
        <v>162</v>
      </c>
      <c r="C12" s="127">
        <v>0</v>
      </c>
      <c r="D12" s="127">
        <v>0</v>
      </c>
      <c r="E12" s="127">
        <v>0</v>
      </c>
      <c r="F12" s="127">
        <v>0</v>
      </c>
      <c r="G12" s="127">
        <v>0</v>
      </c>
      <c r="H12" s="127">
        <v>0</v>
      </c>
      <c r="I12" s="130">
        <v>0</v>
      </c>
      <c r="J12" s="141">
        <v>0</v>
      </c>
      <c r="K12" s="132">
        <f t="shared" si="0"/>
        <v>0</v>
      </c>
    </row>
    <row r="13" spans="2:11" x14ac:dyDescent="0.25">
      <c r="B13" s="43" t="s">
        <v>106</v>
      </c>
      <c r="C13" s="127">
        <v>0</v>
      </c>
      <c r="D13" s="127">
        <v>0</v>
      </c>
      <c r="E13" s="127">
        <v>0</v>
      </c>
      <c r="F13" s="127">
        <v>0</v>
      </c>
      <c r="G13" s="127">
        <v>0</v>
      </c>
      <c r="H13" s="127">
        <v>0</v>
      </c>
      <c r="I13" s="130">
        <v>0</v>
      </c>
      <c r="J13" s="141">
        <v>0</v>
      </c>
      <c r="K13" s="132">
        <f t="shared" si="0"/>
        <v>0</v>
      </c>
    </row>
    <row r="14" spans="2:11" x14ac:dyDescent="0.25">
      <c r="B14" s="43" t="s">
        <v>107</v>
      </c>
      <c r="C14" s="127">
        <v>0</v>
      </c>
      <c r="D14" s="127">
        <v>0</v>
      </c>
      <c r="E14" s="127">
        <v>0</v>
      </c>
      <c r="F14" s="127">
        <v>0</v>
      </c>
      <c r="G14" s="127">
        <v>0</v>
      </c>
      <c r="H14" s="127">
        <v>0</v>
      </c>
      <c r="I14" s="130">
        <v>0</v>
      </c>
      <c r="J14" s="141">
        <v>0</v>
      </c>
      <c r="K14" s="132">
        <f t="shared" si="0"/>
        <v>0</v>
      </c>
    </row>
    <row r="15" spans="2:11" x14ac:dyDescent="0.25">
      <c r="B15" s="43" t="s">
        <v>198</v>
      </c>
      <c r="C15" s="127">
        <v>0</v>
      </c>
      <c r="D15" s="127">
        <v>0</v>
      </c>
      <c r="E15" s="127">
        <v>0</v>
      </c>
      <c r="F15" s="127">
        <v>0</v>
      </c>
      <c r="G15" s="127">
        <v>0</v>
      </c>
      <c r="H15" s="127">
        <v>0</v>
      </c>
      <c r="I15" s="130">
        <v>0</v>
      </c>
      <c r="J15" s="141">
        <v>0</v>
      </c>
      <c r="K15" s="132">
        <f t="shared" si="0"/>
        <v>0</v>
      </c>
    </row>
    <row r="16" spans="2:11" x14ac:dyDescent="0.25">
      <c r="B16" s="43" t="s">
        <v>184</v>
      </c>
      <c r="C16" s="127">
        <v>0</v>
      </c>
      <c r="D16" s="127">
        <v>0</v>
      </c>
      <c r="E16" s="127">
        <v>0</v>
      </c>
      <c r="F16" s="127">
        <v>0</v>
      </c>
      <c r="G16" s="127">
        <v>0</v>
      </c>
      <c r="H16" s="127">
        <v>0</v>
      </c>
      <c r="I16" s="130">
        <v>0</v>
      </c>
      <c r="J16" s="141">
        <v>0</v>
      </c>
      <c r="K16" s="132">
        <f t="shared" si="0"/>
        <v>0</v>
      </c>
    </row>
    <row r="17" spans="2:11" x14ac:dyDescent="0.25">
      <c r="B17" s="43" t="s">
        <v>163</v>
      </c>
      <c r="C17" s="127">
        <v>0</v>
      </c>
      <c r="D17" s="127">
        <v>0</v>
      </c>
      <c r="E17" s="127">
        <v>0</v>
      </c>
      <c r="F17" s="127">
        <v>0</v>
      </c>
      <c r="G17" s="127">
        <v>0</v>
      </c>
      <c r="H17" s="127">
        <v>0</v>
      </c>
      <c r="I17" s="130">
        <v>0</v>
      </c>
      <c r="J17" s="141">
        <v>0</v>
      </c>
      <c r="K17" s="132">
        <f t="shared" si="0"/>
        <v>0</v>
      </c>
    </row>
    <row r="18" spans="2:11" ht="15.75" thickBot="1" x14ac:dyDescent="0.3">
      <c r="B18" s="43" t="s">
        <v>13</v>
      </c>
      <c r="C18" s="127">
        <v>0</v>
      </c>
      <c r="D18" s="127">
        <v>0</v>
      </c>
      <c r="E18" s="127">
        <v>0</v>
      </c>
      <c r="F18" s="127">
        <v>0</v>
      </c>
      <c r="G18" s="127">
        <v>0</v>
      </c>
      <c r="H18" s="127">
        <v>0</v>
      </c>
      <c r="I18" s="130">
        <v>0</v>
      </c>
      <c r="J18" s="141">
        <v>0</v>
      </c>
      <c r="K18" s="132">
        <f t="shared" si="0"/>
        <v>0</v>
      </c>
    </row>
    <row r="19" spans="2:11" ht="16.5" thickTop="1" thickBot="1" x14ac:dyDescent="0.3">
      <c r="B19" s="60" t="s">
        <v>3</v>
      </c>
      <c r="C19" s="128">
        <f t="shared" ref="C19:K19" si="1">SUM(C7:C18)</f>
        <v>0</v>
      </c>
      <c r="D19" s="128">
        <f t="shared" si="1"/>
        <v>0</v>
      </c>
      <c r="E19" s="128">
        <f t="shared" si="1"/>
        <v>0</v>
      </c>
      <c r="F19" s="128">
        <f t="shared" si="1"/>
        <v>0</v>
      </c>
      <c r="G19" s="128">
        <f t="shared" si="1"/>
        <v>0</v>
      </c>
      <c r="H19" s="128">
        <f t="shared" si="1"/>
        <v>0</v>
      </c>
      <c r="I19" s="128">
        <f t="shared" si="1"/>
        <v>0</v>
      </c>
      <c r="J19" s="128">
        <f t="shared" si="1"/>
        <v>0</v>
      </c>
      <c r="K19" s="137">
        <f t="shared" si="1"/>
        <v>0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25" t="s">
        <v>4</v>
      </c>
      <c r="D21" s="125" t="s">
        <v>4</v>
      </c>
      <c r="E21" s="125" t="s">
        <v>4</v>
      </c>
      <c r="F21" s="125" t="s">
        <v>4</v>
      </c>
      <c r="G21" s="125" t="s">
        <v>4</v>
      </c>
      <c r="H21" s="125" t="s">
        <v>4</v>
      </c>
      <c r="I21" s="41" t="s">
        <v>4</v>
      </c>
      <c r="J21" s="48" t="s">
        <v>4</v>
      </c>
      <c r="K21" s="49" t="s">
        <v>4</v>
      </c>
    </row>
    <row r="22" spans="2:11" x14ac:dyDescent="0.25">
      <c r="B22" s="50" t="s">
        <v>15</v>
      </c>
      <c r="C22" s="129">
        <v>0</v>
      </c>
      <c r="D22" s="129">
        <v>0</v>
      </c>
      <c r="E22" s="129">
        <v>0</v>
      </c>
      <c r="F22" s="129">
        <v>0</v>
      </c>
      <c r="G22" s="129">
        <v>0</v>
      </c>
      <c r="H22" s="129">
        <v>0</v>
      </c>
      <c r="I22" s="130">
        <v>0</v>
      </c>
      <c r="J22" s="131">
        <v>0</v>
      </c>
      <c r="K22" s="132">
        <f>SUM(C22:J22)</f>
        <v>0</v>
      </c>
    </row>
    <row r="23" spans="2:11" x14ac:dyDescent="0.25">
      <c r="B23" s="50" t="s">
        <v>16</v>
      </c>
      <c r="C23" s="129">
        <v>0</v>
      </c>
      <c r="D23" s="129">
        <v>0</v>
      </c>
      <c r="E23" s="129">
        <v>0</v>
      </c>
      <c r="F23" s="129">
        <v>0</v>
      </c>
      <c r="G23" s="129">
        <v>0</v>
      </c>
      <c r="H23" s="129">
        <v>0</v>
      </c>
      <c r="I23" s="130">
        <v>0</v>
      </c>
      <c r="J23" s="131">
        <v>0</v>
      </c>
      <c r="K23" s="132">
        <f t="shared" ref="K23:K27" si="2">SUM(C23:J23)</f>
        <v>0</v>
      </c>
    </row>
    <row r="24" spans="2:11" x14ac:dyDescent="0.25">
      <c r="B24" s="50" t="s">
        <v>17</v>
      </c>
      <c r="C24" s="129">
        <v>0</v>
      </c>
      <c r="D24" s="129">
        <v>0</v>
      </c>
      <c r="E24" s="129">
        <v>0</v>
      </c>
      <c r="F24" s="129">
        <v>0</v>
      </c>
      <c r="G24" s="129">
        <v>0</v>
      </c>
      <c r="H24" s="129">
        <v>0</v>
      </c>
      <c r="I24" s="130">
        <v>0</v>
      </c>
      <c r="J24" s="131">
        <v>0</v>
      </c>
      <c r="K24" s="132">
        <f t="shared" si="2"/>
        <v>0</v>
      </c>
    </row>
    <row r="25" spans="2:11" x14ac:dyDescent="0.25">
      <c r="B25" s="50" t="s">
        <v>18</v>
      </c>
      <c r="C25" s="129">
        <v>0</v>
      </c>
      <c r="D25" s="129">
        <v>0</v>
      </c>
      <c r="E25" s="129">
        <v>0</v>
      </c>
      <c r="F25" s="129">
        <v>0</v>
      </c>
      <c r="G25" s="129">
        <v>0</v>
      </c>
      <c r="H25" s="129">
        <v>0</v>
      </c>
      <c r="I25" s="130">
        <v>0</v>
      </c>
      <c r="J25" s="131">
        <v>0</v>
      </c>
      <c r="K25" s="132">
        <f t="shared" si="2"/>
        <v>0</v>
      </c>
    </row>
    <row r="26" spans="2:11" x14ac:dyDescent="0.25">
      <c r="B26" s="50" t="s">
        <v>19</v>
      </c>
      <c r="C26" s="129">
        <v>0</v>
      </c>
      <c r="D26" s="129">
        <v>0</v>
      </c>
      <c r="E26" s="129">
        <v>0</v>
      </c>
      <c r="F26" s="129">
        <v>0</v>
      </c>
      <c r="G26" s="129">
        <v>0</v>
      </c>
      <c r="H26" s="129">
        <v>0</v>
      </c>
      <c r="I26" s="130">
        <v>0</v>
      </c>
      <c r="J26" s="131">
        <v>0</v>
      </c>
      <c r="K26" s="132">
        <f t="shared" si="2"/>
        <v>0</v>
      </c>
    </row>
    <row r="27" spans="2:11" ht="15.75" thickBot="1" x14ac:dyDescent="0.3">
      <c r="B27" s="55" t="s">
        <v>20</v>
      </c>
      <c r="C27" s="133"/>
      <c r="D27" s="133"/>
      <c r="E27" s="133"/>
      <c r="F27" s="133"/>
      <c r="G27" s="133"/>
      <c r="H27" s="133"/>
      <c r="I27" s="134">
        <v>0</v>
      </c>
      <c r="J27" s="135">
        <v>0</v>
      </c>
      <c r="K27" s="136">
        <f t="shared" si="2"/>
        <v>0</v>
      </c>
    </row>
    <row r="28" spans="2:11" ht="16.5" thickTop="1" thickBot="1" x14ac:dyDescent="0.3">
      <c r="B28" s="60" t="s">
        <v>3</v>
      </c>
      <c r="C28" s="128">
        <f t="shared" ref="C28:K28" si="3">SUM(C22:C27)</f>
        <v>0</v>
      </c>
      <c r="D28" s="128">
        <f t="shared" si="3"/>
        <v>0</v>
      </c>
      <c r="E28" s="128">
        <f t="shared" si="3"/>
        <v>0</v>
      </c>
      <c r="F28" s="128">
        <f t="shared" si="3"/>
        <v>0</v>
      </c>
      <c r="G28" s="128">
        <f t="shared" si="3"/>
        <v>0</v>
      </c>
      <c r="H28" s="128">
        <f t="shared" si="3"/>
        <v>0</v>
      </c>
      <c r="I28" s="128">
        <f t="shared" si="3"/>
        <v>0</v>
      </c>
      <c r="J28" s="128">
        <f>SUM(J22:J27)</f>
        <v>0</v>
      </c>
      <c r="K28" s="137">
        <f t="shared" si="3"/>
        <v>0</v>
      </c>
    </row>
    <row r="29" spans="2:11" ht="16.5" thickTop="1" thickBot="1" x14ac:dyDescent="0.3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 x14ac:dyDescent="0.3">
      <c r="B30" s="60" t="s">
        <v>6</v>
      </c>
      <c r="C30" s="128">
        <f t="shared" ref="C30:K30" si="4">SUM(C19,C28)</f>
        <v>0</v>
      </c>
      <c r="D30" s="128">
        <f t="shared" si="4"/>
        <v>0</v>
      </c>
      <c r="E30" s="128">
        <f t="shared" si="4"/>
        <v>0</v>
      </c>
      <c r="F30" s="128">
        <f t="shared" si="4"/>
        <v>0</v>
      </c>
      <c r="G30" s="128">
        <f t="shared" si="4"/>
        <v>0</v>
      </c>
      <c r="H30" s="128">
        <f t="shared" si="4"/>
        <v>0</v>
      </c>
      <c r="I30" s="128">
        <f t="shared" si="4"/>
        <v>0</v>
      </c>
      <c r="J30" s="138">
        <f>SUM(J19,J28)</f>
        <v>0</v>
      </c>
      <c r="K30" s="139">
        <f t="shared" si="4"/>
        <v>0</v>
      </c>
    </row>
    <row r="31" spans="2:11" ht="16.5" thickTop="1" thickBot="1" x14ac:dyDescent="0.3">
      <c r="B31" s="190"/>
      <c r="C31" s="191"/>
      <c r="D31" s="191"/>
      <c r="E31" s="191"/>
      <c r="F31" s="191"/>
      <c r="G31" s="191"/>
      <c r="H31" s="191"/>
      <c r="I31" s="191"/>
      <c r="J31" s="191"/>
      <c r="K31" s="192"/>
    </row>
    <row r="32" spans="2:11" ht="66" customHeight="1" thickBot="1" x14ac:dyDescent="0.3">
      <c r="B32" s="203" t="s">
        <v>161</v>
      </c>
      <c r="C32" s="204"/>
      <c r="D32" s="204"/>
      <c r="E32" s="204"/>
      <c r="F32" s="204"/>
      <c r="G32" s="204"/>
      <c r="H32" s="204"/>
      <c r="I32" s="204"/>
      <c r="J32" s="204"/>
      <c r="K32" s="205"/>
    </row>
  </sheetData>
  <mergeCells count="4">
    <mergeCell ref="B32:K32"/>
    <mergeCell ref="B3:K3"/>
    <mergeCell ref="B4:K4"/>
    <mergeCell ref="B31:K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8"/>
  <dimension ref="B2:D27"/>
  <sheetViews>
    <sheetView showGridLines="0" showZeros="0" zoomScale="70" zoomScaleNormal="70" zoomScaleSheetLayoutView="100" workbookViewId="0">
      <selection activeCell="C23" sqref="C23"/>
    </sheetView>
  </sheetViews>
  <sheetFormatPr defaultColWidth="8.85546875" defaultRowHeight="15" x14ac:dyDescent="0.25"/>
  <cols>
    <col min="1" max="1" width="6.140625" style="1" customWidth="1"/>
    <col min="2" max="2" width="127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4" customHeight="1" x14ac:dyDescent="0.25">
      <c r="B3" s="206" t="s">
        <v>63</v>
      </c>
      <c r="C3" s="207"/>
      <c r="D3" s="208"/>
    </row>
    <row r="4" spans="2:4" s="76" customFormat="1" ht="24" customHeight="1" x14ac:dyDescent="0.25">
      <c r="B4" s="209" t="s">
        <v>201</v>
      </c>
      <c r="C4" s="210"/>
      <c r="D4" s="211"/>
    </row>
    <row r="5" spans="2:4" s="76" customFormat="1" ht="24" customHeight="1" x14ac:dyDescent="0.25">
      <c r="B5" s="77" t="s">
        <v>10</v>
      </c>
      <c r="C5" s="78" t="s">
        <v>62</v>
      </c>
      <c r="D5" s="79" t="s">
        <v>5</v>
      </c>
    </row>
    <row r="6" spans="2:4" s="76" customFormat="1" ht="24" customHeight="1" x14ac:dyDescent="0.25">
      <c r="B6" s="80" t="s">
        <v>76</v>
      </c>
      <c r="C6" s="81">
        <v>1.90277777777778E-2</v>
      </c>
      <c r="D6" s="82">
        <v>0.19384506544039601</v>
      </c>
    </row>
    <row r="7" spans="2:4" s="76" customFormat="1" ht="24" customHeight="1" x14ac:dyDescent="0.25">
      <c r="B7" s="80" t="s">
        <v>185</v>
      </c>
      <c r="C7" s="81">
        <v>9.6759259259259298E-3</v>
      </c>
      <c r="D7" s="82">
        <v>9.8573281452658895E-2</v>
      </c>
    </row>
    <row r="8" spans="2:4" s="76" customFormat="1" ht="24" customHeight="1" x14ac:dyDescent="0.25">
      <c r="B8" s="80" t="s">
        <v>164</v>
      </c>
      <c r="C8" s="81">
        <v>6.2731481481481501E-3</v>
      </c>
      <c r="D8" s="82">
        <v>6.3907558070982196E-2</v>
      </c>
    </row>
    <row r="9" spans="2:4" s="76" customFormat="1" ht="24" customHeight="1" x14ac:dyDescent="0.25">
      <c r="B9" s="80" t="s">
        <v>102</v>
      </c>
      <c r="C9" s="81">
        <v>6.1111111111111097E-3</v>
      </c>
      <c r="D9" s="82">
        <v>6.2256809338521402E-2</v>
      </c>
    </row>
    <row r="10" spans="2:4" s="76" customFormat="1" ht="24" customHeight="1" x14ac:dyDescent="0.25">
      <c r="B10" s="80" t="s">
        <v>169</v>
      </c>
      <c r="C10" s="81">
        <v>4.3865740740740696E-3</v>
      </c>
      <c r="D10" s="82">
        <v>4.4688126400188703E-2</v>
      </c>
    </row>
    <row r="11" spans="2:4" s="76" customFormat="1" ht="24" customHeight="1" x14ac:dyDescent="0.25">
      <c r="B11" s="80" t="s">
        <v>103</v>
      </c>
      <c r="C11" s="81">
        <v>2.99768518518519E-3</v>
      </c>
      <c r="D11" s="82">
        <v>3.0538851550524701E-2</v>
      </c>
    </row>
    <row r="12" spans="2:4" s="76" customFormat="1" ht="24" customHeight="1" x14ac:dyDescent="0.25">
      <c r="B12" s="80" t="s">
        <v>104</v>
      </c>
      <c r="C12" s="81">
        <v>2.70833333333333E-3</v>
      </c>
      <c r="D12" s="82">
        <v>2.7591085956844699E-2</v>
      </c>
    </row>
    <row r="13" spans="2:4" s="76" customFormat="1" ht="24" customHeight="1" x14ac:dyDescent="0.25">
      <c r="B13" s="80" t="s">
        <v>79</v>
      </c>
      <c r="C13" s="81">
        <v>2.4074074074074102E-3</v>
      </c>
      <c r="D13" s="82">
        <v>2.4525409739417501E-2</v>
      </c>
    </row>
    <row r="14" spans="2:4" s="76" customFormat="1" ht="24" customHeight="1" x14ac:dyDescent="0.25">
      <c r="B14" s="80" t="s">
        <v>208</v>
      </c>
      <c r="C14" s="81">
        <v>1.8287037037037E-3</v>
      </c>
      <c r="D14" s="82">
        <v>1.8629878552057499E-2</v>
      </c>
    </row>
    <row r="15" spans="2:4" s="76" customFormat="1" ht="24" customHeight="1" x14ac:dyDescent="0.25">
      <c r="B15" s="80" t="s">
        <v>170</v>
      </c>
      <c r="C15" s="81">
        <v>1.66666666666667E-3</v>
      </c>
      <c r="D15" s="82">
        <v>1.6979129819596699E-2</v>
      </c>
    </row>
    <row r="16" spans="2:4" s="76" customFormat="1" ht="24" customHeight="1" x14ac:dyDescent="0.25">
      <c r="B16" s="80" t="s">
        <v>172</v>
      </c>
      <c r="C16" s="81">
        <v>1.58564814814815E-3</v>
      </c>
      <c r="D16" s="82">
        <v>1.6153755453366399E-2</v>
      </c>
    </row>
    <row r="17" spans="2:4" s="76" customFormat="1" ht="24" customHeight="1" x14ac:dyDescent="0.25">
      <c r="B17" s="80" t="s">
        <v>167</v>
      </c>
      <c r="C17" s="81">
        <v>1.5393518518518499E-3</v>
      </c>
      <c r="D17" s="82">
        <v>1.56821129583775E-2</v>
      </c>
    </row>
    <row r="18" spans="2:4" s="76" customFormat="1" ht="24" customHeight="1" x14ac:dyDescent="0.25">
      <c r="B18" s="80" t="s">
        <v>105</v>
      </c>
      <c r="C18" s="81">
        <v>1.4351851851851899E-3</v>
      </c>
      <c r="D18" s="82">
        <v>1.46209173446528E-2</v>
      </c>
    </row>
    <row r="19" spans="2:4" s="76" customFormat="1" ht="24" customHeight="1" x14ac:dyDescent="0.25">
      <c r="B19" s="80" t="s">
        <v>209</v>
      </c>
      <c r="C19" s="81">
        <v>1.4004629629629599E-3</v>
      </c>
      <c r="D19" s="82">
        <v>1.4267185473411201E-2</v>
      </c>
    </row>
    <row r="20" spans="2:4" s="76" customFormat="1" ht="24" customHeight="1" x14ac:dyDescent="0.25">
      <c r="B20" s="80" t="s">
        <v>210</v>
      </c>
      <c r="C20" s="81">
        <v>1.37731481481481E-3</v>
      </c>
      <c r="D20" s="82">
        <v>1.40313642259168E-2</v>
      </c>
    </row>
    <row r="21" spans="2:4" s="76" customFormat="1" ht="24" customHeight="1" x14ac:dyDescent="0.25">
      <c r="B21" s="80" t="s">
        <v>194</v>
      </c>
      <c r="C21" s="81">
        <v>1.37731481481481E-3</v>
      </c>
      <c r="D21" s="82">
        <v>1.40313642259168E-2</v>
      </c>
    </row>
    <row r="22" spans="2:4" s="76" customFormat="1" ht="24" customHeight="1" x14ac:dyDescent="0.25">
      <c r="B22" s="80" t="s">
        <v>195</v>
      </c>
      <c r="C22" s="81">
        <v>1.2615740740740699E-3</v>
      </c>
      <c r="D22" s="82">
        <v>1.2852257988444801E-2</v>
      </c>
    </row>
    <row r="23" spans="2:4" s="76" customFormat="1" ht="24" customHeight="1" x14ac:dyDescent="0.25">
      <c r="B23" s="80" t="s">
        <v>153</v>
      </c>
      <c r="C23" s="81">
        <v>1.2384259259259299E-3</v>
      </c>
      <c r="D23" s="82">
        <v>1.26164367409504E-2</v>
      </c>
    </row>
    <row r="24" spans="2:4" s="76" customFormat="1" ht="24" customHeight="1" x14ac:dyDescent="0.25">
      <c r="B24" s="80" t="s">
        <v>165</v>
      </c>
      <c r="C24" s="81">
        <v>1.0995370370370399E-3</v>
      </c>
      <c r="D24" s="82">
        <v>1.1201509255984E-2</v>
      </c>
    </row>
    <row r="25" spans="2:4" s="76" customFormat="1" ht="24" customHeight="1" thickBot="1" x14ac:dyDescent="0.3">
      <c r="B25" s="83" t="s">
        <v>211</v>
      </c>
      <c r="C25" s="84">
        <v>1.03009259259259E-3</v>
      </c>
      <c r="D25" s="85">
        <v>1.04940455135008E-2</v>
      </c>
    </row>
    <row r="27" spans="2:4" x14ac:dyDescent="0.25">
      <c r="C27" s="1" t="s">
        <v>101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9"/>
  <dimension ref="B2:D25"/>
  <sheetViews>
    <sheetView showGridLines="0" showZeros="0" zoomScale="80" zoomScaleNormal="80" zoomScaleSheetLayoutView="80" workbookViewId="0">
      <selection activeCell="C23" sqref="C23"/>
    </sheetView>
  </sheetViews>
  <sheetFormatPr defaultColWidth="8.85546875" defaultRowHeight="15" x14ac:dyDescent="0.25"/>
  <cols>
    <col min="1" max="1" width="6.140625" style="1" customWidth="1"/>
    <col min="2" max="2" width="111.140625" style="1" customWidth="1"/>
    <col min="3" max="3" width="17.5703125" style="1" bestFit="1" customWidth="1"/>
    <col min="4" max="4" width="16.5703125" style="1" customWidth="1"/>
    <col min="5" max="16384" width="8.85546875" style="1"/>
  </cols>
  <sheetData>
    <row r="2" spans="2:4" ht="15.75" thickBot="1" x14ac:dyDescent="0.3"/>
    <row r="3" spans="2:4" s="76" customFormat="1" ht="24" customHeight="1" x14ac:dyDescent="0.25">
      <c r="B3" s="206" t="s">
        <v>73</v>
      </c>
      <c r="C3" s="207"/>
      <c r="D3" s="208"/>
    </row>
    <row r="4" spans="2:4" s="76" customFormat="1" ht="24" customHeight="1" x14ac:dyDescent="0.25">
      <c r="B4" s="209" t="s">
        <v>201</v>
      </c>
      <c r="C4" s="210"/>
      <c r="D4" s="211"/>
    </row>
    <row r="5" spans="2:4" s="76" customFormat="1" ht="24" customHeight="1" x14ac:dyDescent="0.25">
      <c r="B5" s="86" t="s">
        <v>10</v>
      </c>
      <c r="C5" s="87" t="s">
        <v>62</v>
      </c>
      <c r="D5" s="88" t="s">
        <v>5</v>
      </c>
    </row>
    <row r="6" spans="2:4" s="76" customFormat="1" ht="24" customHeight="1" x14ac:dyDescent="0.25">
      <c r="B6" s="80" t="s">
        <v>76</v>
      </c>
      <c r="C6" s="81">
        <v>6.6666666666666697E-3</v>
      </c>
      <c r="D6" s="82">
        <v>0.270549553781118</v>
      </c>
    </row>
    <row r="7" spans="2:4" s="76" customFormat="1" ht="24" customHeight="1" x14ac:dyDescent="0.25">
      <c r="B7" s="80" t="s">
        <v>185</v>
      </c>
      <c r="C7" s="81">
        <v>3.8425925925925902E-3</v>
      </c>
      <c r="D7" s="82">
        <v>0.155941756693283</v>
      </c>
    </row>
    <row r="8" spans="2:4" s="76" customFormat="1" ht="24" customHeight="1" x14ac:dyDescent="0.25">
      <c r="B8" s="80" t="s">
        <v>164</v>
      </c>
      <c r="C8" s="81">
        <v>2.32638888888889E-3</v>
      </c>
      <c r="D8" s="82">
        <v>9.4410521371535897E-2</v>
      </c>
    </row>
    <row r="9" spans="2:4" s="76" customFormat="1" ht="24" customHeight="1" x14ac:dyDescent="0.25">
      <c r="B9" s="80" t="s">
        <v>102</v>
      </c>
      <c r="C9" s="81">
        <v>2.2337962962963001E-3</v>
      </c>
      <c r="D9" s="82">
        <v>9.0652888680131494E-2</v>
      </c>
    </row>
    <row r="10" spans="2:4" s="76" customFormat="1" ht="24" customHeight="1" x14ac:dyDescent="0.25">
      <c r="B10" s="80" t="s">
        <v>169</v>
      </c>
      <c r="C10" s="81">
        <v>5.6712962962962999E-4</v>
      </c>
      <c r="D10" s="82">
        <v>2.3015500234852E-2</v>
      </c>
    </row>
    <row r="11" spans="2:4" s="76" customFormat="1" ht="24" customHeight="1" x14ac:dyDescent="0.25">
      <c r="B11" s="80" t="s">
        <v>212</v>
      </c>
      <c r="C11" s="81">
        <v>5.5555555555555599E-4</v>
      </c>
      <c r="D11" s="82">
        <v>2.25457961484265E-2</v>
      </c>
    </row>
    <row r="12" spans="2:4" s="76" customFormat="1" ht="24" customHeight="1" x14ac:dyDescent="0.25">
      <c r="B12" s="80" t="s">
        <v>208</v>
      </c>
      <c r="C12" s="81">
        <v>5.32407407407407E-4</v>
      </c>
      <c r="D12" s="82">
        <v>2.1606387975575399E-2</v>
      </c>
    </row>
    <row r="13" spans="2:4" s="76" customFormat="1" ht="24" customHeight="1" x14ac:dyDescent="0.25">
      <c r="B13" s="80" t="s">
        <v>213</v>
      </c>
      <c r="C13" s="81">
        <v>4.7453703703703698E-4</v>
      </c>
      <c r="D13" s="82">
        <v>1.9257867543447601E-2</v>
      </c>
    </row>
    <row r="14" spans="2:4" s="76" customFormat="1" ht="24" customHeight="1" x14ac:dyDescent="0.25">
      <c r="B14" s="80" t="s">
        <v>172</v>
      </c>
      <c r="C14" s="81">
        <v>4.1666666666666702E-4</v>
      </c>
      <c r="D14" s="82">
        <v>1.6909347111319899E-2</v>
      </c>
    </row>
    <row r="15" spans="2:4" s="76" customFormat="1" ht="24" customHeight="1" x14ac:dyDescent="0.25">
      <c r="B15" s="80" t="s">
        <v>214</v>
      </c>
      <c r="C15" s="81">
        <v>3.8194444444444398E-4</v>
      </c>
      <c r="D15" s="82">
        <v>1.55002348520432E-2</v>
      </c>
    </row>
    <row r="16" spans="2:4" s="76" customFormat="1" ht="24" customHeight="1" x14ac:dyDescent="0.25">
      <c r="B16" s="80" t="s">
        <v>190</v>
      </c>
      <c r="C16" s="81">
        <v>3.8194444444444398E-4</v>
      </c>
      <c r="D16" s="82">
        <v>1.55002348520432E-2</v>
      </c>
    </row>
    <row r="17" spans="2:4" s="76" customFormat="1" ht="24" customHeight="1" x14ac:dyDescent="0.25">
      <c r="B17" s="80" t="s">
        <v>215</v>
      </c>
      <c r="C17" s="81">
        <v>3.3564814814814801E-4</v>
      </c>
      <c r="D17" s="82">
        <v>1.3621418506341E-2</v>
      </c>
    </row>
    <row r="18" spans="2:4" s="76" customFormat="1" ht="24" customHeight="1" x14ac:dyDescent="0.25">
      <c r="B18" s="80" t="s">
        <v>216</v>
      </c>
      <c r="C18" s="81">
        <v>3.2407407407407401E-4</v>
      </c>
      <c r="D18" s="82">
        <v>1.31517144199155E-2</v>
      </c>
    </row>
    <row r="19" spans="2:4" s="76" customFormat="1" ht="24" customHeight="1" x14ac:dyDescent="0.25">
      <c r="B19" s="80" t="s">
        <v>217</v>
      </c>
      <c r="C19" s="81">
        <v>3.2407407407407401E-4</v>
      </c>
      <c r="D19" s="82">
        <v>1.31517144199155E-2</v>
      </c>
    </row>
    <row r="20" spans="2:4" s="76" customFormat="1" ht="24" customHeight="1" x14ac:dyDescent="0.25">
      <c r="B20" s="80" t="s">
        <v>187</v>
      </c>
      <c r="C20" s="81">
        <v>3.1250000000000001E-4</v>
      </c>
      <c r="D20" s="82">
        <v>1.2682010333489899E-2</v>
      </c>
    </row>
    <row r="21" spans="2:4" s="76" customFormat="1" ht="24" customHeight="1" x14ac:dyDescent="0.25">
      <c r="B21" s="80" t="s">
        <v>194</v>
      </c>
      <c r="C21" s="81">
        <v>3.1250000000000001E-4</v>
      </c>
      <c r="D21" s="82">
        <v>1.2682010333489899E-2</v>
      </c>
    </row>
    <row r="22" spans="2:4" s="76" customFormat="1" ht="24" customHeight="1" x14ac:dyDescent="0.25">
      <c r="B22" s="80" t="s">
        <v>195</v>
      </c>
      <c r="C22" s="81">
        <v>2.7777777777777799E-4</v>
      </c>
      <c r="D22" s="82">
        <v>1.12728980742132E-2</v>
      </c>
    </row>
    <row r="23" spans="2:4" s="76" customFormat="1" ht="24" customHeight="1" x14ac:dyDescent="0.25">
      <c r="B23" s="80" t="s">
        <v>173</v>
      </c>
      <c r="C23" s="81">
        <v>2.4305555555555601E-4</v>
      </c>
      <c r="D23" s="82">
        <v>9.8637858149365903E-3</v>
      </c>
    </row>
    <row r="24" spans="2:4" s="76" customFormat="1" ht="24" customHeight="1" x14ac:dyDescent="0.25">
      <c r="B24" s="80" t="s">
        <v>171</v>
      </c>
      <c r="C24" s="81">
        <v>2.4305555555555601E-4</v>
      </c>
      <c r="D24" s="82">
        <v>9.8637858149365903E-3</v>
      </c>
    </row>
    <row r="25" spans="2:4" s="76" customFormat="1" ht="24" customHeight="1" thickBot="1" x14ac:dyDescent="0.3">
      <c r="B25" s="83" t="s">
        <v>218</v>
      </c>
      <c r="C25" s="84">
        <v>2.31481481481481E-4</v>
      </c>
      <c r="D25" s="85">
        <v>9.39408172851104E-3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6" max="16383" man="1"/>
  </rowBreaks>
  <colBreaks count="1" manualBreakCount="1">
    <brk id="4" max="1048575" man="1"/>
  </colBreak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0"/>
  <dimension ref="B2:D28"/>
  <sheetViews>
    <sheetView showGridLines="0" showZeros="0" view="pageBreakPreview" zoomScaleNormal="70" zoomScaleSheetLayoutView="100" workbookViewId="0">
      <selection activeCell="C23" sqref="C23"/>
    </sheetView>
  </sheetViews>
  <sheetFormatPr defaultColWidth="8.85546875" defaultRowHeight="15" x14ac:dyDescent="0.25"/>
  <cols>
    <col min="1" max="1" width="6.140625" style="1" customWidth="1"/>
    <col min="2" max="2" width="108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4" customHeight="1" x14ac:dyDescent="0.25">
      <c r="B3" s="206" t="s">
        <v>74</v>
      </c>
      <c r="C3" s="207"/>
      <c r="D3" s="208"/>
    </row>
    <row r="4" spans="2:4" s="76" customFormat="1" ht="24" customHeight="1" x14ac:dyDescent="0.25">
      <c r="B4" s="209" t="s">
        <v>201</v>
      </c>
      <c r="C4" s="210"/>
      <c r="D4" s="211"/>
    </row>
    <row r="5" spans="2:4" ht="24" customHeight="1" x14ac:dyDescent="0.25">
      <c r="B5" s="7" t="s">
        <v>10</v>
      </c>
      <c r="C5" s="8" t="s">
        <v>62</v>
      </c>
      <c r="D5" s="74" t="s">
        <v>5</v>
      </c>
    </row>
    <row r="6" spans="2:4" s="76" customFormat="1" ht="24" customHeight="1" x14ac:dyDescent="0.25">
      <c r="B6" s="80" t="s">
        <v>76</v>
      </c>
      <c r="C6" s="81">
        <v>7.25694444444444E-3</v>
      </c>
      <c r="D6" s="82">
        <v>0.21040268456375799</v>
      </c>
    </row>
    <row r="7" spans="2:4" s="76" customFormat="1" ht="24" customHeight="1" x14ac:dyDescent="0.25">
      <c r="B7" s="80" t="s">
        <v>102</v>
      </c>
      <c r="C7" s="81">
        <v>3.0555555555555601E-3</v>
      </c>
      <c r="D7" s="82">
        <v>8.8590604026845696E-2</v>
      </c>
    </row>
    <row r="8" spans="2:4" s="76" customFormat="1" ht="24" customHeight="1" x14ac:dyDescent="0.25">
      <c r="B8" s="80" t="s">
        <v>164</v>
      </c>
      <c r="C8" s="81">
        <v>2.6736111111111101E-3</v>
      </c>
      <c r="D8" s="82">
        <v>7.7516778523489899E-2</v>
      </c>
    </row>
    <row r="9" spans="2:4" s="76" customFormat="1" ht="24" customHeight="1" x14ac:dyDescent="0.25">
      <c r="B9" s="80" t="s">
        <v>185</v>
      </c>
      <c r="C9" s="81">
        <v>2.5000000000000001E-3</v>
      </c>
      <c r="D9" s="82">
        <v>7.2483221476510096E-2</v>
      </c>
    </row>
    <row r="10" spans="2:4" s="76" customFormat="1" ht="24" customHeight="1" x14ac:dyDescent="0.25">
      <c r="B10" s="80" t="s">
        <v>169</v>
      </c>
      <c r="C10" s="81">
        <v>2.1527777777777799E-3</v>
      </c>
      <c r="D10" s="82">
        <v>6.2416107382550302E-2</v>
      </c>
    </row>
    <row r="11" spans="2:4" s="76" customFormat="1" ht="24" customHeight="1" x14ac:dyDescent="0.25">
      <c r="B11" s="80" t="s">
        <v>172</v>
      </c>
      <c r="C11" s="81">
        <v>1.07638888888889E-3</v>
      </c>
      <c r="D11" s="82">
        <v>3.12080536912752E-2</v>
      </c>
    </row>
    <row r="12" spans="2:4" s="76" customFormat="1" ht="24" customHeight="1" x14ac:dyDescent="0.25">
      <c r="B12" s="80" t="s">
        <v>103</v>
      </c>
      <c r="C12" s="81">
        <v>1.0185185185185199E-3</v>
      </c>
      <c r="D12" s="82">
        <v>2.95302013422819E-2</v>
      </c>
    </row>
    <row r="13" spans="2:4" s="76" customFormat="1" ht="24" customHeight="1" x14ac:dyDescent="0.25">
      <c r="B13" s="80" t="s">
        <v>104</v>
      </c>
      <c r="C13" s="81">
        <v>9.8379629629629598E-4</v>
      </c>
      <c r="D13" s="82">
        <v>2.85234899328859E-2</v>
      </c>
    </row>
    <row r="14" spans="2:4" s="76" customFormat="1" ht="24" customHeight="1" x14ac:dyDescent="0.25">
      <c r="B14" s="80" t="s">
        <v>173</v>
      </c>
      <c r="C14" s="81">
        <v>8.9120370370370395E-4</v>
      </c>
      <c r="D14" s="82">
        <v>2.5838926174496599E-2</v>
      </c>
    </row>
    <row r="15" spans="2:4" s="76" customFormat="1" ht="24" customHeight="1" x14ac:dyDescent="0.25">
      <c r="B15" s="80" t="s">
        <v>79</v>
      </c>
      <c r="C15" s="81">
        <v>6.9444444444444404E-4</v>
      </c>
      <c r="D15" s="82">
        <v>2.01342281879195E-2</v>
      </c>
    </row>
    <row r="16" spans="2:4" s="76" customFormat="1" ht="24" customHeight="1" x14ac:dyDescent="0.25">
      <c r="B16" s="80" t="s">
        <v>166</v>
      </c>
      <c r="C16" s="81">
        <v>6.3657407407407402E-4</v>
      </c>
      <c r="D16" s="82">
        <v>1.84563758389262E-2</v>
      </c>
    </row>
    <row r="17" spans="2:4" s="76" customFormat="1" ht="24" customHeight="1" x14ac:dyDescent="0.25">
      <c r="B17" s="80" t="s">
        <v>165</v>
      </c>
      <c r="C17" s="81">
        <v>5.09259259259259E-4</v>
      </c>
      <c r="D17" s="82">
        <v>1.47651006711409E-2</v>
      </c>
    </row>
    <row r="18" spans="2:4" s="76" customFormat="1" ht="24" customHeight="1" x14ac:dyDescent="0.25">
      <c r="B18" s="80" t="s">
        <v>170</v>
      </c>
      <c r="C18" s="81">
        <v>4.6296296296296298E-4</v>
      </c>
      <c r="D18" s="82">
        <v>1.34228187919463E-2</v>
      </c>
    </row>
    <row r="19" spans="2:4" s="76" customFormat="1" ht="24" customHeight="1" x14ac:dyDescent="0.25">
      <c r="B19" s="80" t="s">
        <v>219</v>
      </c>
      <c r="C19" s="81">
        <v>4.1666666666666702E-4</v>
      </c>
      <c r="D19" s="82">
        <v>1.20805369127517E-2</v>
      </c>
    </row>
    <row r="20" spans="2:4" s="76" customFormat="1" ht="24" customHeight="1" x14ac:dyDescent="0.25">
      <c r="B20" s="80" t="s">
        <v>220</v>
      </c>
      <c r="C20" s="81">
        <v>3.9351851851851901E-4</v>
      </c>
      <c r="D20" s="82">
        <v>1.14093959731544E-2</v>
      </c>
    </row>
    <row r="21" spans="2:4" s="76" customFormat="1" ht="24" customHeight="1" x14ac:dyDescent="0.25">
      <c r="B21" s="80" t="s">
        <v>214</v>
      </c>
      <c r="C21" s="81">
        <v>3.9351851851851901E-4</v>
      </c>
      <c r="D21" s="82">
        <v>1.14093959731544E-2</v>
      </c>
    </row>
    <row r="22" spans="2:4" s="76" customFormat="1" ht="24" customHeight="1" x14ac:dyDescent="0.25">
      <c r="B22" s="80" t="s">
        <v>80</v>
      </c>
      <c r="C22" s="81">
        <v>3.9351851851851901E-4</v>
      </c>
      <c r="D22" s="82">
        <v>1.14093959731544E-2</v>
      </c>
    </row>
    <row r="23" spans="2:4" s="76" customFormat="1" ht="24" customHeight="1" x14ac:dyDescent="0.25">
      <c r="B23" s="80" t="s">
        <v>221</v>
      </c>
      <c r="C23" s="81">
        <v>3.9351851851851901E-4</v>
      </c>
      <c r="D23" s="82">
        <v>1.14093959731544E-2</v>
      </c>
    </row>
    <row r="24" spans="2:4" s="76" customFormat="1" ht="24" customHeight="1" x14ac:dyDescent="0.25">
      <c r="B24" s="80" t="s">
        <v>208</v>
      </c>
      <c r="C24" s="81">
        <v>3.7037037037037003E-4</v>
      </c>
      <c r="D24" s="82">
        <v>1.0738255033557E-2</v>
      </c>
    </row>
    <row r="25" spans="2:4" s="76" customFormat="1" ht="24" customHeight="1" x14ac:dyDescent="0.25">
      <c r="B25" s="80" t="s">
        <v>152</v>
      </c>
      <c r="C25" s="81">
        <v>3.7037037037037003E-4</v>
      </c>
      <c r="D25" s="82">
        <v>1.0738255033557E-2</v>
      </c>
    </row>
    <row r="26" spans="2:4" s="76" customFormat="1" ht="24" customHeight="1" x14ac:dyDescent="0.25">
      <c r="B26" s="80" t="s">
        <v>187</v>
      </c>
      <c r="C26" s="81">
        <v>3.7037037037037003E-4</v>
      </c>
      <c r="D26" s="82">
        <v>1.0738255033557E-2</v>
      </c>
    </row>
    <row r="27" spans="2:4" s="76" customFormat="1" ht="24" customHeight="1" x14ac:dyDescent="0.25">
      <c r="B27" s="80" t="s">
        <v>167</v>
      </c>
      <c r="C27" s="81">
        <v>3.7037037037037003E-4</v>
      </c>
      <c r="D27" s="82">
        <v>1.0738255033557E-2</v>
      </c>
    </row>
    <row r="28" spans="2:4" s="76" customFormat="1" ht="24" customHeight="1" thickBot="1" x14ac:dyDescent="0.3">
      <c r="B28" s="83" t="s">
        <v>194</v>
      </c>
      <c r="C28" s="84">
        <v>3.7037037037037003E-4</v>
      </c>
      <c r="D28" s="85">
        <v>1.0738255033557E-2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6" orientation="landscape" r:id="rId1"/>
  <rowBreaks count="1" manualBreakCount="1">
    <brk id="33" max="16383" man="1"/>
  </rowBreaks>
  <colBreaks count="1" manualBreakCount="1">
    <brk id="4" max="1048575" man="1"/>
  </colBreak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1"/>
  <dimension ref="B2:D25"/>
  <sheetViews>
    <sheetView showGridLines="0" showZeros="0" zoomScale="70" zoomScaleNormal="70" zoomScaleSheetLayoutView="100" workbookViewId="0">
      <selection activeCell="C23" sqref="C23"/>
    </sheetView>
  </sheetViews>
  <sheetFormatPr defaultColWidth="8.85546875" defaultRowHeight="15" x14ac:dyDescent="0.25"/>
  <cols>
    <col min="1" max="1" width="6.140625" style="1" customWidth="1"/>
    <col min="2" max="2" width="127.140625" style="1" customWidth="1"/>
    <col min="3" max="3" width="17.5703125" style="1" customWidth="1"/>
    <col min="4" max="4" width="16.5703125" style="1" customWidth="1"/>
    <col min="5" max="16384" width="8.85546875" style="1"/>
  </cols>
  <sheetData>
    <row r="2" spans="2:4" ht="15.75" thickBot="1" x14ac:dyDescent="0.3"/>
    <row r="3" spans="2:4" s="76" customFormat="1" ht="24" customHeight="1" x14ac:dyDescent="0.25">
      <c r="B3" s="206" t="s">
        <v>75</v>
      </c>
      <c r="C3" s="207"/>
      <c r="D3" s="208"/>
    </row>
    <row r="4" spans="2:4" s="76" customFormat="1" ht="24" customHeight="1" x14ac:dyDescent="0.25">
      <c r="B4" s="209" t="s">
        <v>201</v>
      </c>
      <c r="C4" s="210"/>
      <c r="D4" s="211"/>
    </row>
    <row r="5" spans="2:4" s="76" customFormat="1" ht="24" customHeight="1" x14ac:dyDescent="0.25">
      <c r="B5" s="77" t="s">
        <v>10</v>
      </c>
      <c r="C5" s="78" t="s">
        <v>62</v>
      </c>
      <c r="D5" s="79" t="s">
        <v>5</v>
      </c>
    </row>
    <row r="6" spans="2:4" s="76" customFormat="1" ht="24" customHeight="1" x14ac:dyDescent="0.25">
      <c r="B6" s="80" t="s">
        <v>76</v>
      </c>
      <c r="C6" s="81">
        <v>2.2314814814814801E-2</v>
      </c>
      <c r="D6" s="106">
        <v>0.19320573203727801</v>
      </c>
    </row>
    <row r="7" spans="2:4" s="76" customFormat="1" ht="24" customHeight="1" x14ac:dyDescent="0.25">
      <c r="B7" s="80" t="s">
        <v>185</v>
      </c>
      <c r="C7" s="81">
        <v>1.1319444444444399E-2</v>
      </c>
      <c r="D7" s="106">
        <v>9.8005812205631801E-2</v>
      </c>
    </row>
    <row r="8" spans="2:4" s="76" customFormat="1" ht="24" customHeight="1" x14ac:dyDescent="0.25">
      <c r="B8" s="80" t="s">
        <v>171</v>
      </c>
      <c r="C8" s="81">
        <v>5.6828703703703702E-3</v>
      </c>
      <c r="D8" s="106">
        <v>4.9203326986672E-2</v>
      </c>
    </row>
    <row r="9" spans="2:4" s="76" customFormat="1" ht="24" customHeight="1" x14ac:dyDescent="0.25">
      <c r="B9" s="80" t="s">
        <v>79</v>
      </c>
      <c r="C9" s="81">
        <v>5.2546296296296299E-3</v>
      </c>
      <c r="D9" s="106">
        <v>4.5495540635334203E-2</v>
      </c>
    </row>
    <row r="10" spans="2:4" s="76" customFormat="1" ht="24" customHeight="1" x14ac:dyDescent="0.25">
      <c r="B10" s="80" t="s">
        <v>102</v>
      </c>
      <c r="C10" s="81">
        <v>5.0925925925925904E-3</v>
      </c>
      <c r="D10" s="106">
        <v>4.4092594448341502E-2</v>
      </c>
    </row>
    <row r="11" spans="2:4" s="76" customFormat="1" ht="24" customHeight="1" x14ac:dyDescent="0.25">
      <c r="B11" s="80" t="s">
        <v>222</v>
      </c>
      <c r="C11" s="81">
        <v>5.0000000000000001E-3</v>
      </c>
      <c r="D11" s="106">
        <v>4.3290910912917098E-2</v>
      </c>
    </row>
    <row r="12" spans="2:4" s="76" customFormat="1" ht="24" customHeight="1" x14ac:dyDescent="0.25">
      <c r="B12" s="80" t="s">
        <v>164</v>
      </c>
      <c r="C12" s="81">
        <v>4.7222222222222197E-3</v>
      </c>
      <c r="D12" s="106">
        <v>4.0885860306643901E-2</v>
      </c>
    </row>
    <row r="13" spans="2:4" s="76" customFormat="1" ht="24" customHeight="1" x14ac:dyDescent="0.25">
      <c r="B13" s="80" t="s">
        <v>227</v>
      </c>
      <c r="C13" s="81">
        <v>4.21296296296296E-3</v>
      </c>
      <c r="D13" s="106">
        <v>3.6476600861809802E-2</v>
      </c>
    </row>
    <row r="14" spans="2:4" s="76" customFormat="1" ht="24" customHeight="1" x14ac:dyDescent="0.25">
      <c r="B14" s="80" t="s">
        <v>209</v>
      </c>
      <c r="C14" s="81">
        <v>3.81944444444444E-3</v>
      </c>
      <c r="D14" s="106">
        <v>3.3069445836256102E-2</v>
      </c>
    </row>
    <row r="15" spans="2:4" s="76" customFormat="1" ht="24" customHeight="1" x14ac:dyDescent="0.25">
      <c r="B15" s="80" t="s">
        <v>223</v>
      </c>
      <c r="C15" s="81">
        <v>3.6805555555555602E-3</v>
      </c>
      <c r="D15" s="106">
        <v>3.18669205331195E-2</v>
      </c>
    </row>
    <row r="16" spans="2:4" s="76" customFormat="1" ht="24" customHeight="1" x14ac:dyDescent="0.25">
      <c r="B16" s="80" t="s">
        <v>169</v>
      </c>
      <c r="C16" s="81">
        <v>3.6111111111111101E-3</v>
      </c>
      <c r="D16" s="106">
        <v>3.1265657881551299E-2</v>
      </c>
    </row>
    <row r="17" spans="2:4" s="76" customFormat="1" ht="24" customHeight="1" x14ac:dyDescent="0.25">
      <c r="B17" s="80" t="s">
        <v>173</v>
      </c>
      <c r="C17" s="81">
        <v>3.4490740740740701E-3</v>
      </c>
      <c r="D17" s="106">
        <v>2.9862711694558602E-2</v>
      </c>
    </row>
    <row r="18" spans="2:4" s="76" customFormat="1" ht="24" customHeight="1" x14ac:dyDescent="0.25">
      <c r="B18" s="80" t="s">
        <v>224</v>
      </c>
      <c r="C18" s="81">
        <v>2.7893518518518502E-3</v>
      </c>
      <c r="D18" s="106">
        <v>2.4150716504659799E-2</v>
      </c>
    </row>
    <row r="19" spans="2:4" s="76" customFormat="1" ht="24" customHeight="1" x14ac:dyDescent="0.25">
      <c r="B19" s="80" t="s">
        <v>193</v>
      </c>
      <c r="C19" s="81">
        <v>1.8171296296296299E-3</v>
      </c>
      <c r="D19" s="106">
        <v>1.5733039382703699E-2</v>
      </c>
    </row>
    <row r="20" spans="2:4" s="76" customFormat="1" ht="24" customHeight="1" x14ac:dyDescent="0.25">
      <c r="B20" s="80" t="s">
        <v>225</v>
      </c>
      <c r="C20" s="81">
        <v>1.80555555555556E-3</v>
      </c>
      <c r="D20" s="106">
        <v>1.5632828940775601E-2</v>
      </c>
    </row>
    <row r="21" spans="2:4" s="76" customFormat="1" ht="24" customHeight="1" x14ac:dyDescent="0.25">
      <c r="B21" s="80" t="s">
        <v>172</v>
      </c>
      <c r="C21" s="81">
        <v>1.6203703703703701E-3</v>
      </c>
      <c r="D21" s="106">
        <v>1.4029461869926801E-2</v>
      </c>
    </row>
    <row r="22" spans="2:4" s="76" customFormat="1" ht="24" customHeight="1" x14ac:dyDescent="0.25">
      <c r="B22" s="80" t="s">
        <v>226</v>
      </c>
      <c r="C22" s="81">
        <v>1.5046296296296301E-3</v>
      </c>
      <c r="D22" s="106">
        <v>1.30273574506464E-2</v>
      </c>
    </row>
    <row r="23" spans="2:4" s="76" customFormat="1" ht="24" customHeight="1" x14ac:dyDescent="0.25">
      <c r="B23" s="80" t="s">
        <v>194</v>
      </c>
      <c r="C23" s="81">
        <v>1.46990740740741E-3</v>
      </c>
      <c r="D23" s="106">
        <v>1.2726726124862199E-2</v>
      </c>
    </row>
    <row r="24" spans="2:4" s="76" customFormat="1" ht="24" customHeight="1" x14ac:dyDescent="0.25">
      <c r="B24" s="80" t="s">
        <v>195</v>
      </c>
      <c r="C24" s="81">
        <v>1.4583333333333299E-3</v>
      </c>
      <c r="D24" s="106">
        <v>1.26265156829342E-2</v>
      </c>
    </row>
    <row r="25" spans="2:4" s="76" customFormat="1" ht="24" customHeight="1" thickBot="1" x14ac:dyDescent="0.3">
      <c r="B25" s="83" t="s">
        <v>208</v>
      </c>
      <c r="C25" s="84">
        <v>1.4351851851851899E-3</v>
      </c>
      <c r="D25" s="107">
        <v>1.2426094799078099E-2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0" max="16383" man="1"/>
  </rowBreaks>
  <colBreaks count="1" manualBreakCount="1">
    <brk id="4" max="1048575" man="1"/>
  </colBreak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2"/>
  <dimension ref="B2:D6"/>
  <sheetViews>
    <sheetView showGridLines="0" showZeros="0" zoomScale="60" zoomScaleNormal="60" zoomScaleSheetLayoutView="100" workbookViewId="0">
      <selection activeCell="C23" sqref="C23"/>
    </sheetView>
  </sheetViews>
  <sheetFormatPr defaultColWidth="8.85546875" defaultRowHeight="15" x14ac:dyDescent="0.25"/>
  <cols>
    <col min="1" max="1" width="6.140625" style="1" customWidth="1"/>
    <col min="2" max="2" width="123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4" customHeight="1" x14ac:dyDescent="0.25">
      <c r="B3" s="206" t="s">
        <v>77</v>
      </c>
      <c r="C3" s="207"/>
      <c r="D3" s="208"/>
    </row>
    <row r="4" spans="2:4" s="76" customFormat="1" ht="24" customHeight="1" x14ac:dyDescent="0.25">
      <c r="B4" s="212" t="s">
        <v>201</v>
      </c>
      <c r="C4" s="210"/>
      <c r="D4" s="211"/>
    </row>
    <row r="5" spans="2:4" s="75" customFormat="1" ht="24" customHeight="1" x14ac:dyDescent="0.25">
      <c r="B5" s="172" t="s">
        <v>10</v>
      </c>
      <c r="C5" s="78" t="s">
        <v>62</v>
      </c>
      <c r="D5" s="79" t="s">
        <v>5</v>
      </c>
    </row>
    <row r="6" spans="2:4" s="75" customFormat="1" ht="24" customHeight="1" thickBot="1" x14ac:dyDescent="0.3">
      <c r="B6" s="173"/>
      <c r="C6" s="174"/>
      <c r="D6" s="175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3"/>
  <dimension ref="B2:D6"/>
  <sheetViews>
    <sheetView showGridLines="0" showZeros="0" zoomScale="60" zoomScaleNormal="60" zoomScaleSheetLayoutView="100" workbookViewId="0">
      <selection activeCell="C23" sqref="C23"/>
    </sheetView>
  </sheetViews>
  <sheetFormatPr defaultColWidth="8.85546875" defaultRowHeight="15" x14ac:dyDescent="0.25"/>
  <cols>
    <col min="1" max="1" width="6.140625" style="1" customWidth="1"/>
    <col min="2" max="2" width="110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4" customHeight="1" x14ac:dyDescent="0.25">
      <c r="B3" s="206" t="s">
        <v>78</v>
      </c>
      <c r="C3" s="207"/>
      <c r="D3" s="208"/>
    </row>
    <row r="4" spans="2:4" s="76" customFormat="1" ht="24" customHeight="1" x14ac:dyDescent="0.25">
      <c r="B4" s="212" t="s">
        <v>201</v>
      </c>
      <c r="C4" s="210"/>
      <c r="D4" s="211"/>
    </row>
    <row r="5" spans="2:4" ht="24" customHeight="1" x14ac:dyDescent="0.25">
      <c r="B5" s="172" t="s">
        <v>10</v>
      </c>
      <c r="C5" s="78" t="s">
        <v>62</v>
      </c>
      <c r="D5" s="79" t="s">
        <v>5</v>
      </c>
    </row>
    <row r="6" spans="2:4" ht="24" customHeight="1" thickBot="1" x14ac:dyDescent="0.3">
      <c r="B6" s="173"/>
      <c r="C6" s="174"/>
      <c r="D6" s="175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4"/>
  <dimension ref="B2:D15"/>
  <sheetViews>
    <sheetView showGridLines="0" showZeros="0" zoomScale="60" zoomScaleNormal="60" zoomScaleSheetLayoutView="100" workbookViewId="0">
      <selection activeCell="C23" sqref="C23"/>
    </sheetView>
  </sheetViews>
  <sheetFormatPr defaultColWidth="8.85546875" defaultRowHeight="15" x14ac:dyDescent="0.25"/>
  <cols>
    <col min="1" max="1" width="6.140625" style="1" customWidth="1"/>
    <col min="2" max="2" width="127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4" customHeight="1" x14ac:dyDescent="0.25">
      <c r="B3" s="206" t="s">
        <v>64</v>
      </c>
      <c r="C3" s="207"/>
      <c r="D3" s="208"/>
    </row>
    <row r="4" spans="2:4" s="76" customFormat="1" ht="24" customHeight="1" x14ac:dyDescent="0.25">
      <c r="B4" s="209" t="s">
        <v>201</v>
      </c>
      <c r="C4" s="210"/>
      <c r="D4" s="211"/>
    </row>
    <row r="5" spans="2:4" ht="24" customHeight="1" x14ac:dyDescent="0.25">
      <c r="B5" s="108" t="s">
        <v>10</v>
      </c>
      <c r="C5" s="109" t="s">
        <v>62</v>
      </c>
      <c r="D5" s="110" t="s">
        <v>5</v>
      </c>
    </row>
    <row r="6" spans="2:4" ht="22.5" customHeight="1" x14ac:dyDescent="0.25">
      <c r="B6" s="80" t="s">
        <v>76</v>
      </c>
      <c r="C6" s="81">
        <v>1.25E-3</v>
      </c>
      <c r="D6" s="106">
        <v>0.43027888446215101</v>
      </c>
    </row>
    <row r="7" spans="2:4" ht="22.5" customHeight="1" x14ac:dyDescent="0.25">
      <c r="B7" s="80" t="s">
        <v>228</v>
      </c>
      <c r="C7" s="81">
        <v>2.5462962962962999E-4</v>
      </c>
      <c r="D7" s="106">
        <v>8.7649402390438197E-2</v>
      </c>
    </row>
    <row r="8" spans="2:4" ht="22.5" customHeight="1" x14ac:dyDescent="0.25">
      <c r="B8" s="80" t="s">
        <v>189</v>
      </c>
      <c r="C8" s="81">
        <v>2.4305555555555601E-4</v>
      </c>
      <c r="D8" s="106">
        <v>8.3665338645418294E-2</v>
      </c>
    </row>
    <row r="9" spans="2:4" ht="22.5" customHeight="1" x14ac:dyDescent="0.25">
      <c r="B9" s="80" t="s">
        <v>155</v>
      </c>
      <c r="C9" s="81">
        <v>2.31481481481481E-4</v>
      </c>
      <c r="D9" s="106">
        <v>7.9681274900398405E-2</v>
      </c>
    </row>
    <row r="10" spans="2:4" ht="22.5" customHeight="1" x14ac:dyDescent="0.25">
      <c r="B10" s="80" t="s">
        <v>229</v>
      </c>
      <c r="C10" s="81">
        <v>2.19907407407407E-4</v>
      </c>
      <c r="D10" s="106">
        <v>7.5697211155378502E-2</v>
      </c>
    </row>
    <row r="11" spans="2:4" ht="22.5" customHeight="1" x14ac:dyDescent="0.25">
      <c r="B11" s="80" t="s">
        <v>195</v>
      </c>
      <c r="C11" s="81">
        <v>2.0833333333333299E-4</v>
      </c>
      <c r="D11" s="106">
        <v>7.1713147410358599E-2</v>
      </c>
    </row>
    <row r="12" spans="2:4" ht="22.5" customHeight="1" x14ac:dyDescent="0.25">
      <c r="B12" s="80" t="s">
        <v>216</v>
      </c>
      <c r="C12" s="81">
        <v>1.7361111111111101E-4</v>
      </c>
      <c r="D12" s="106">
        <v>5.97609561752988E-2</v>
      </c>
    </row>
    <row r="13" spans="2:4" ht="22.5" customHeight="1" x14ac:dyDescent="0.25">
      <c r="B13" s="80" t="s">
        <v>209</v>
      </c>
      <c r="C13" s="81">
        <v>1.2731481481481499E-4</v>
      </c>
      <c r="D13" s="106">
        <v>4.3824701195219098E-2</v>
      </c>
    </row>
    <row r="14" spans="2:4" ht="22.5" customHeight="1" x14ac:dyDescent="0.25">
      <c r="B14" s="80" t="s">
        <v>103</v>
      </c>
      <c r="C14" s="81">
        <v>1.15740740740741E-4</v>
      </c>
      <c r="D14" s="106">
        <v>3.9840637450199202E-2</v>
      </c>
    </row>
    <row r="15" spans="2:4" ht="22.5" customHeight="1" thickBot="1" x14ac:dyDescent="0.3">
      <c r="B15" s="83" t="s">
        <v>185</v>
      </c>
      <c r="C15" s="84">
        <v>8.1018518518518503E-5</v>
      </c>
      <c r="D15" s="107">
        <v>2.78884462151394E-2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1" max="16383" man="1"/>
  </rowBreaks>
  <colBreaks count="1" manualBreakCount="1">
    <brk id="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/>
  <dimension ref="B2:K31"/>
  <sheetViews>
    <sheetView showGridLines="0" showZeros="0" view="pageBreakPreview" zoomScale="110" zoomScaleNormal="80" zoomScaleSheetLayoutView="110" workbookViewId="0">
      <selection activeCell="C23" sqref="C23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 x14ac:dyDescent="0.3"/>
    <row r="3" spans="2:11" ht="16.5" customHeight="1" x14ac:dyDescent="0.25">
      <c r="B3" s="182" t="s">
        <v>44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1" ht="15.75" thickBot="1" x14ac:dyDescent="0.3">
      <c r="B4" s="185" t="s">
        <v>201</v>
      </c>
      <c r="C4" s="186"/>
      <c r="D4" s="186"/>
      <c r="E4" s="186"/>
      <c r="F4" s="186"/>
      <c r="G4" s="186"/>
      <c r="H4" s="186"/>
      <c r="I4" s="186"/>
      <c r="J4" s="186"/>
      <c r="K4" s="187"/>
    </row>
    <row r="5" spans="2:11" x14ac:dyDescent="0.25">
      <c r="B5" s="39"/>
      <c r="C5" s="188" t="s">
        <v>25</v>
      </c>
      <c r="D5" s="188"/>
      <c r="E5" s="188"/>
      <c r="F5" s="188" t="s">
        <v>26</v>
      </c>
      <c r="G5" s="188"/>
      <c r="H5" s="188"/>
      <c r="I5" s="188" t="s">
        <v>27</v>
      </c>
      <c r="J5" s="188"/>
      <c r="K5" s="189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2.32638888888889E-3</v>
      </c>
      <c r="D7" s="12">
        <f t="shared" ref="D7:D18" si="0">IFERROR(C7/C$19,0)</f>
        <v>0.19034090909090909</v>
      </c>
      <c r="E7" s="12">
        <f t="shared" ref="E7:E18" si="1">IFERROR(C7/C$30,0)</f>
        <v>3.4667126595377684E-2</v>
      </c>
      <c r="F7" s="11">
        <v>0</v>
      </c>
      <c r="G7" s="12">
        <f t="shared" ref="G7:G18" si="2">IFERROR(F7/F$19,0)</f>
        <v>0</v>
      </c>
      <c r="H7" s="12">
        <f t="shared" ref="H7:H18" si="3">IFERROR(F7/F$30,0)</f>
        <v>0</v>
      </c>
      <c r="I7" s="11">
        <v>2.32638888888889E-3</v>
      </c>
      <c r="J7" s="12">
        <f t="shared" ref="J7:J18" si="4">IFERROR(I7/I$19,0)</f>
        <v>0.19034090909090909</v>
      </c>
      <c r="K7" s="14">
        <f t="shared" ref="K7:K18" si="5">IFERROR(I7/I$30,0)</f>
        <v>3.4667126595377684E-2</v>
      </c>
    </row>
    <row r="8" spans="2:11" x14ac:dyDescent="0.25">
      <c r="B8" s="145" t="s">
        <v>100</v>
      </c>
      <c r="C8" s="11">
        <v>3.2291666666666701E-3</v>
      </c>
      <c r="D8" s="12">
        <f t="shared" si="0"/>
        <v>0.26420454545454564</v>
      </c>
      <c r="E8" s="12">
        <f t="shared" si="1"/>
        <v>4.812004139358398E-2</v>
      </c>
      <c r="F8" s="11">
        <v>0</v>
      </c>
      <c r="G8" s="12">
        <f t="shared" si="2"/>
        <v>0</v>
      </c>
      <c r="H8" s="12">
        <f t="shared" si="3"/>
        <v>0</v>
      </c>
      <c r="I8" s="11">
        <v>3.2291666666666701E-3</v>
      </c>
      <c r="J8" s="12">
        <f t="shared" si="4"/>
        <v>0.26420454545454564</v>
      </c>
      <c r="K8" s="14">
        <f t="shared" si="5"/>
        <v>4.812004139358398E-2</v>
      </c>
    </row>
    <row r="9" spans="2:11" x14ac:dyDescent="0.25">
      <c r="B9" s="10" t="s">
        <v>51</v>
      </c>
      <c r="C9" s="11">
        <v>2.0254629629629598E-3</v>
      </c>
      <c r="D9" s="12">
        <f t="shared" si="0"/>
        <v>0.16571969696969663</v>
      </c>
      <c r="E9" s="12">
        <f t="shared" si="1"/>
        <v>3.0182821662642204E-2</v>
      </c>
      <c r="F9" s="11">
        <v>0</v>
      </c>
      <c r="G9" s="12">
        <f t="shared" si="2"/>
        <v>0</v>
      </c>
      <c r="H9" s="12">
        <f t="shared" si="3"/>
        <v>0</v>
      </c>
      <c r="I9" s="11">
        <v>2.0254629629629598E-3</v>
      </c>
      <c r="J9" s="12">
        <f t="shared" si="4"/>
        <v>0.16571969696969663</v>
      </c>
      <c r="K9" s="14">
        <f t="shared" si="5"/>
        <v>3.0182821662642204E-2</v>
      </c>
    </row>
    <row r="10" spans="2:11" x14ac:dyDescent="0.25">
      <c r="B10" s="10" t="s">
        <v>11</v>
      </c>
      <c r="C10" s="11">
        <v>2.1180555555555601E-3</v>
      </c>
      <c r="D10" s="12">
        <f t="shared" si="0"/>
        <v>0.17329545454545484</v>
      </c>
      <c r="E10" s="12">
        <f t="shared" si="1"/>
        <v>3.1562607795791675E-2</v>
      </c>
      <c r="F10" s="11">
        <v>0</v>
      </c>
      <c r="G10" s="12">
        <f t="shared" si="2"/>
        <v>0</v>
      </c>
      <c r="H10" s="12">
        <f t="shared" si="3"/>
        <v>0</v>
      </c>
      <c r="I10" s="11">
        <v>2.1180555555555601E-3</v>
      </c>
      <c r="J10" s="12">
        <f t="shared" si="4"/>
        <v>0.17329545454545484</v>
      </c>
      <c r="K10" s="14">
        <f t="shared" si="5"/>
        <v>3.1562607795791675E-2</v>
      </c>
    </row>
    <row r="11" spans="2:11" x14ac:dyDescent="0.25">
      <c r="B11" s="10" t="s">
        <v>12</v>
      </c>
      <c r="C11" s="11">
        <v>5.20833333333333E-4</v>
      </c>
      <c r="D11" s="12">
        <f t="shared" si="0"/>
        <v>4.2613636363636319E-2</v>
      </c>
      <c r="E11" s="12">
        <f t="shared" si="1"/>
        <v>7.761296998965145E-3</v>
      </c>
      <c r="F11" s="11">
        <v>0</v>
      </c>
      <c r="G11" s="12">
        <f t="shared" si="2"/>
        <v>0</v>
      </c>
      <c r="H11" s="12">
        <f t="shared" si="3"/>
        <v>0</v>
      </c>
      <c r="I11" s="11">
        <v>5.20833333333333E-4</v>
      </c>
      <c r="J11" s="12">
        <f t="shared" si="4"/>
        <v>4.2613636363636319E-2</v>
      </c>
      <c r="K11" s="14">
        <f t="shared" si="5"/>
        <v>7.761296998965145E-3</v>
      </c>
    </row>
    <row r="12" spans="2:11" x14ac:dyDescent="0.25">
      <c r="B12" s="10" t="s">
        <v>162</v>
      </c>
      <c r="C12" s="11">
        <v>4.6296296296296301E-5</v>
      </c>
      <c r="D12" s="12">
        <f t="shared" si="0"/>
        <v>3.7878787878787862E-3</v>
      </c>
      <c r="E12" s="12">
        <f t="shared" si="1"/>
        <v>6.8989306657468003E-4</v>
      </c>
      <c r="F12" s="11">
        <v>0</v>
      </c>
      <c r="G12" s="12">
        <f t="shared" si="2"/>
        <v>0</v>
      </c>
      <c r="H12" s="12">
        <f t="shared" si="3"/>
        <v>0</v>
      </c>
      <c r="I12" s="11">
        <v>4.6296296296296301E-5</v>
      </c>
      <c r="J12" s="12">
        <f t="shared" si="4"/>
        <v>3.7878787878787862E-3</v>
      </c>
      <c r="K12" s="14">
        <f t="shared" si="5"/>
        <v>6.8989306657468003E-4</v>
      </c>
    </row>
    <row r="13" spans="2:11" x14ac:dyDescent="0.25">
      <c r="B13" s="10" t="s">
        <v>106</v>
      </c>
      <c r="C13" s="11">
        <v>5.78703703703704E-5</v>
      </c>
      <c r="D13" s="12">
        <f t="shared" si="0"/>
        <v>4.734848484848485E-3</v>
      </c>
      <c r="E13" s="12">
        <f t="shared" si="1"/>
        <v>8.6236633321835042E-4</v>
      </c>
      <c r="F13" s="11">
        <v>0</v>
      </c>
      <c r="G13" s="12">
        <f t="shared" si="2"/>
        <v>0</v>
      </c>
      <c r="H13" s="12">
        <f t="shared" si="3"/>
        <v>0</v>
      </c>
      <c r="I13" s="11">
        <v>5.78703703703704E-5</v>
      </c>
      <c r="J13" s="12">
        <f t="shared" si="4"/>
        <v>4.734848484848485E-3</v>
      </c>
      <c r="K13" s="14">
        <f t="shared" si="5"/>
        <v>8.6236633321835042E-4</v>
      </c>
    </row>
    <row r="14" spans="2:11" x14ac:dyDescent="0.25">
      <c r="B14" s="10" t="s">
        <v>107</v>
      </c>
      <c r="C14" s="11">
        <v>2.19907407407407E-4</v>
      </c>
      <c r="D14" s="12">
        <f t="shared" si="0"/>
        <v>1.7992424242424199E-2</v>
      </c>
      <c r="E14" s="12">
        <f t="shared" si="1"/>
        <v>3.2769920662297238E-3</v>
      </c>
      <c r="F14" s="11">
        <v>0</v>
      </c>
      <c r="G14" s="12">
        <f t="shared" si="2"/>
        <v>0</v>
      </c>
      <c r="H14" s="12">
        <f t="shared" si="3"/>
        <v>0</v>
      </c>
      <c r="I14" s="11">
        <v>2.19907407407407E-4</v>
      </c>
      <c r="J14" s="12">
        <f t="shared" si="4"/>
        <v>1.7992424242424199E-2</v>
      </c>
      <c r="K14" s="14">
        <f t="shared" si="5"/>
        <v>3.2769920662297238E-3</v>
      </c>
    </row>
    <row r="15" spans="2:11" x14ac:dyDescent="0.25">
      <c r="B15" s="10" t="s">
        <v>198</v>
      </c>
      <c r="C15" s="11">
        <v>2.0833333333333299E-4</v>
      </c>
      <c r="D15" s="12">
        <f t="shared" si="0"/>
        <v>1.7045454545454509E-2</v>
      </c>
      <c r="E15" s="12">
        <f t="shared" si="1"/>
        <v>3.104518799586055E-3</v>
      </c>
      <c r="F15" s="11">
        <v>0</v>
      </c>
      <c r="G15" s="12">
        <f t="shared" si="2"/>
        <v>0</v>
      </c>
      <c r="H15" s="12">
        <f t="shared" si="3"/>
        <v>0</v>
      </c>
      <c r="I15" s="11">
        <v>2.0833333333333299E-4</v>
      </c>
      <c r="J15" s="12">
        <f t="shared" si="4"/>
        <v>1.7045454545454509E-2</v>
      </c>
      <c r="K15" s="14">
        <f t="shared" si="5"/>
        <v>3.104518799586055E-3</v>
      </c>
    </row>
    <row r="16" spans="2:11" x14ac:dyDescent="0.25">
      <c r="B16" s="10" t="s">
        <v>184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x14ac:dyDescent="0.25">
      <c r="B17" s="10" t="s">
        <v>163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ht="15.75" thickBot="1" x14ac:dyDescent="0.3">
      <c r="B18" s="10" t="s">
        <v>13</v>
      </c>
      <c r="C18" s="11">
        <v>1.46990740740741E-3</v>
      </c>
      <c r="D18" s="12">
        <f t="shared" si="0"/>
        <v>0.12026515151515167</v>
      </c>
      <c r="E18" s="12">
        <f t="shared" si="1"/>
        <v>2.1904104863746127E-2</v>
      </c>
      <c r="F18" s="11">
        <v>0</v>
      </c>
      <c r="G18" s="12">
        <f t="shared" si="2"/>
        <v>0</v>
      </c>
      <c r="H18" s="12">
        <f t="shared" si="3"/>
        <v>0</v>
      </c>
      <c r="I18" s="11">
        <v>1.46990740740741E-3</v>
      </c>
      <c r="J18" s="12">
        <f t="shared" si="4"/>
        <v>0.12026515151515167</v>
      </c>
      <c r="K18" s="14">
        <f t="shared" si="5"/>
        <v>2.1904104863746127E-2</v>
      </c>
    </row>
    <row r="19" spans="2:11" ht="16.5" thickTop="1" thickBot="1" x14ac:dyDescent="0.3">
      <c r="B19" s="31" t="s">
        <v>3</v>
      </c>
      <c r="C19" s="32">
        <f>SUM(C7:C18)</f>
        <v>1.2222222222222228E-2</v>
      </c>
      <c r="D19" s="33">
        <f>IFERROR(SUM(D7:D18),0)</f>
        <v>1.0000000000000002</v>
      </c>
      <c r="E19" s="33">
        <f>IFERROR(SUM(E7:E18),0)</f>
        <v>0.18213176957571564</v>
      </c>
      <c r="F19" s="32">
        <f>SUM(F7:F18)</f>
        <v>0</v>
      </c>
      <c r="G19" s="33">
        <f>IFERROR(SUM(G7:G18),0)</f>
        <v>0</v>
      </c>
      <c r="H19" s="33">
        <f>IFERROR(SUM(H7:H18),0)</f>
        <v>0</v>
      </c>
      <c r="I19" s="32">
        <f>SUM(I7:I18)</f>
        <v>1.2222222222222228E-2</v>
      </c>
      <c r="J19" s="33">
        <f>IFERROR(SUM(J7:J18),0)</f>
        <v>1.0000000000000002</v>
      </c>
      <c r="K19" s="34">
        <f>IFERROR(SUM(K7:K18),0)</f>
        <v>0.18213176957571564</v>
      </c>
    </row>
    <row r="20" spans="2:1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x14ac:dyDescent="0.25">
      <c r="B21" s="7" t="s">
        <v>14</v>
      </c>
      <c r="C21" s="8" t="s">
        <v>58</v>
      </c>
      <c r="D21" s="16" t="s">
        <v>5</v>
      </c>
      <c r="E21" s="16" t="s">
        <v>5</v>
      </c>
      <c r="F21" s="8" t="s">
        <v>58</v>
      </c>
      <c r="G21" s="16" t="s">
        <v>5</v>
      </c>
      <c r="H21" s="16" t="s">
        <v>5</v>
      </c>
      <c r="I21" s="8" t="s">
        <v>58</v>
      </c>
      <c r="J21" s="16" t="s">
        <v>5</v>
      </c>
      <c r="K21" s="17" t="s">
        <v>5</v>
      </c>
    </row>
    <row r="22" spans="2:11" x14ac:dyDescent="0.25">
      <c r="B22" s="18" t="s">
        <v>15</v>
      </c>
      <c r="C22" s="11">
        <v>2.4652777777777802E-3</v>
      </c>
      <c r="D22" s="19"/>
      <c r="E22" s="12">
        <f>IFERROR(C22/C$30,0)</f>
        <v>3.6736805795101746E-2</v>
      </c>
      <c r="F22" s="11">
        <v>0</v>
      </c>
      <c r="G22" s="19"/>
      <c r="H22" s="12">
        <f>IFERROR(F22/F$30,0)</f>
        <v>0</v>
      </c>
      <c r="I22" s="11">
        <v>2.4652777777777802E-3</v>
      </c>
      <c r="J22" s="19"/>
      <c r="K22" s="14">
        <f>IFERROR(I22/I$30,0)</f>
        <v>3.6736805795101746E-2</v>
      </c>
    </row>
    <row r="23" spans="2:11" x14ac:dyDescent="0.25">
      <c r="B23" s="18" t="s">
        <v>16</v>
      </c>
      <c r="C23" s="11">
        <v>1.6203703703703701E-4</v>
      </c>
      <c r="D23" s="19"/>
      <c r="E23" s="12">
        <f t="shared" ref="E23:E27" si="6">IFERROR(C23/C$30,0)</f>
        <v>2.4146257330113796E-3</v>
      </c>
      <c r="F23" s="11">
        <v>0</v>
      </c>
      <c r="G23" s="19"/>
      <c r="H23" s="12">
        <f t="shared" ref="H23:H27" si="7">IFERROR(F23/F$30,0)</f>
        <v>0</v>
      </c>
      <c r="I23" s="11">
        <v>1.6203703703703701E-4</v>
      </c>
      <c r="J23" s="19"/>
      <c r="K23" s="14">
        <f t="shared" ref="K23:K27" si="8">IFERROR(I23/I$30,0)</f>
        <v>2.4146257330113796E-3</v>
      </c>
    </row>
    <row r="24" spans="2:11" x14ac:dyDescent="0.25">
      <c r="B24" s="18" t="s">
        <v>17</v>
      </c>
      <c r="C24" s="11">
        <v>0</v>
      </c>
      <c r="D24" s="19"/>
      <c r="E24" s="12">
        <f t="shared" si="6"/>
        <v>0</v>
      </c>
      <c r="F24" s="11">
        <v>0</v>
      </c>
      <c r="G24" s="19"/>
      <c r="H24" s="12">
        <f t="shared" si="7"/>
        <v>0</v>
      </c>
      <c r="I24" s="11">
        <v>0</v>
      </c>
      <c r="J24" s="19"/>
      <c r="K24" s="14">
        <f t="shared" si="8"/>
        <v>0</v>
      </c>
    </row>
    <row r="25" spans="2:11" x14ac:dyDescent="0.25">
      <c r="B25" s="18" t="s">
        <v>18</v>
      </c>
      <c r="C25" s="11">
        <v>1.03703703703704E-2</v>
      </c>
      <c r="D25" s="19"/>
      <c r="E25" s="12">
        <f t="shared" si="6"/>
        <v>0.15453604691272876</v>
      </c>
      <c r="F25" s="11">
        <v>0</v>
      </c>
      <c r="G25" s="19"/>
      <c r="H25" s="12">
        <f t="shared" si="7"/>
        <v>0</v>
      </c>
      <c r="I25" s="11">
        <v>1.03703703703704E-2</v>
      </c>
      <c r="J25" s="19"/>
      <c r="K25" s="14">
        <f t="shared" si="8"/>
        <v>0.15453604691272876</v>
      </c>
    </row>
    <row r="26" spans="2:11" x14ac:dyDescent="0.25">
      <c r="B26" s="18" t="s">
        <v>19</v>
      </c>
      <c r="C26" s="11">
        <v>4.0868055555555602E-2</v>
      </c>
      <c r="D26" s="19"/>
      <c r="E26" s="12">
        <f t="shared" si="6"/>
        <v>0.60900310451879947</v>
      </c>
      <c r="F26" s="11">
        <v>0</v>
      </c>
      <c r="G26" s="19"/>
      <c r="H26" s="12">
        <f t="shared" si="7"/>
        <v>0</v>
      </c>
      <c r="I26" s="11">
        <v>4.0868055555555602E-2</v>
      </c>
      <c r="J26" s="19"/>
      <c r="K26" s="14">
        <f t="shared" si="8"/>
        <v>0.60900310451879947</v>
      </c>
    </row>
    <row r="27" spans="2:11" ht="15.75" thickBot="1" x14ac:dyDescent="0.3">
      <c r="B27" s="23" t="s">
        <v>20</v>
      </c>
      <c r="C27" s="20">
        <v>1.0185185185185199E-3</v>
      </c>
      <c r="D27" s="24"/>
      <c r="E27" s="21">
        <f t="shared" si="6"/>
        <v>1.5177647464642981E-2</v>
      </c>
      <c r="F27" s="20">
        <v>0</v>
      </c>
      <c r="G27" s="24"/>
      <c r="H27" s="21">
        <f t="shared" si="7"/>
        <v>0</v>
      </c>
      <c r="I27" s="20">
        <v>1.0185185185185199E-3</v>
      </c>
      <c r="J27" s="24"/>
      <c r="K27" s="22">
        <f t="shared" si="8"/>
        <v>1.5177647464642981E-2</v>
      </c>
    </row>
    <row r="28" spans="2:11" ht="16.5" thickTop="1" thickBot="1" x14ac:dyDescent="0.3">
      <c r="B28" s="31" t="s">
        <v>3</v>
      </c>
      <c r="C28" s="32">
        <f>SUM(C22:C27)</f>
        <v>5.4884259259259341E-2</v>
      </c>
      <c r="D28" s="33"/>
      <c r="E28" s="33">
        <f>IFERROR(SUM(E22:E27),0)</f>
        <v>0.81786823042428436</v>
      </c>
      <c r="F28" s="32">
        <f>SUM(F22:F27)</f>
        <v>0</v>
      </c>
      <c r="G28" s="33"/>
      <c r="H28" s="33">
        <f>IFERROR(SUM(H22:H27),0)</f>
        <v>0</v>
      </c>
      <c r="I28" s="32">
        <f>SUM(I22:I27)</f>
        <v>5.4884259259259341E-2</v>
      </c>
      <c r="J28" s="33"/>
      <c r="K28" s="34">
        <f>IFERROR(SUM(K22:K27),0)</f>
        <v>0.81786823042428436</v>
      </c>
    </row>
    <row r="29" spans="2:1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 x14ac:dyDescent="0.3">
      <c r="B30" s="31" t="s">
        <v>6</v>
      </c>
      <c r="C30" s="32">
        <f>SUM(C19,C28)</f>
        <v>6.7106481481481572E-2</v>
      </c>
      <c r="D30" s="35"/>
      <c r="E30" s="36">
        <f>IFERROR(SUM(E19,E28),0)</f>
        <v>1</v>
      </c>
      <c r="F30" s="32">
        <f>SUM(F19,F28)</f>
        <v>0</v>
      </c>
      <c r="G30" s="35"/>
      <c r="H30" s="36">
        <f>IFERROR(SUM(H19,H28),0)</f>
        <v>0</v>
      </c>
      <c r="I30" s="32">
        <f>SUM(I19,I28)</f>
        <v>6.7106481481481572E-2</v>
      </c>
      <c r="J30" s="35"/>
      <c r="K30" s="38">
        <f>IFERROR(SUM(K19,K28),0)</f>
        <v>1</v>
      </c>
    </row>
    <row r="31" spans="2:11" ht="66" customHeight="1" thickTop="1" thickBot="1" x14ac:dyDescent="0.3">
      <c r="B31" s="179" t="s">
        <v>156</v>
      </c>
      <c r="C31" s="180"/>
      <c r="D31" s="180"/>
      <c r="E31" s="180"/>
      <c r="F31" s="180"/>
      <c r="G31" s="180"/>
      <c r="H31" s="180"/>
      <c r="I31" s="180"/>
      <c r="J31" s="180"/>
      <c r="K31" s="181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 xml:space="preserve">&amp;R
</oddFooter>
  </headerFooter>
  <colBreaks count="1" manualBreakCount="1">
    <brk id="11" max="1048575" man="1"/>
  </colBreaks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5"/>
  <dimension ref="B2:D6"/>
  <sheetViews>
    <sheetView showGridLines="0" showZeros="0" zoomScale="60" zoomScaleNormal="60" zoomScaleSheetLayoutView="100" workbookViewId="0">
      <selection activeCell="C23" sqref="C23"/>
    </sheetView>
  </sheetViews>
  <sheetFormatPr defaultColWidth="8.85546875" defaultRowHeight="15" x14ac:dyDescent="0.25"/>
  <cols>
    <col min="1" max="1" width="6.140625" style="1" customWidth="1"/>
    <col min="2" max="2" width="123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3.25" customHeight="1" x14ac:dyDescent="0.25">
      <c r="B3" s="206" t="s">
        <v>65</v>
      </c>
      <c r="C3" s="207"/>
      <c r="D3" s="208"/>
    </row>
    <row r="4" spans="2:4" s="76" customFormat="1" ht="23.25" customHeight="1" x14ac:dyDescent="0.25">
      <c r="B4" s="209" t="s">
        <v>201</v>
      </c>
      <c r="C4" s="210"/>
      <c r="D4" s="211"/>
    </row>
    <row r="5" spans="2:4" s="76" customFormat="1" ht="23.25" customHeight="1" x14ac:dyDescent="0.25">
      <c r="B5" s="77" t="s">
        <v>10</v>
      </c>
      <c r="C5" s="78" t="s">
        <v>62</v>
      </c>
      <c r="D5" s="79" t="s">
        <v>5</v>
      </c>
    </row>
    <row r="6" spans="2:4" s="76" customFormat="1" ht="23.25" customHeight="1" thickBot="1" x14ac:dyDescent="0.3">
      <c r="B6" s="111"/>
      <c r="C6" s="112"/>
      <c r="D6" s="107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9" max="16383" man="1"/>
  </rowBreaks>
  <colBreaks count="1" manualBreakCount="1">
    <brk id="4" max="1048575" man="1"/>
  </colBreak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6"/>
  <dimension ref="B2:D6"/>
  <sheetViews>
    <sheetView showGridLines="0" showZeros="0" zoomScale="60" zoomScaleNormal="60" zoomScaleSheetLayoutView="100" workbookViewId="0">
      <selection activeCell="C23" sqref="C23"/>
    </sheetView>
  </sheetViews>
  <sheetFormatPr defaultColWidth="8.85546875" defaultRowHeight="15" x14ac:dyDescent="0.25"/>
  <cols>
    <col min="1" max="1" width="6.140625" style="1" customWidth="1"/>
    <col min="2" max="2" width="126.425781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4" customHeight="1" x14ac:dyDescent="0.25">
      <c r="B3" s="206" t="s">
        <v>66</v>
      </c>
      <c r="C3" s="207"/>
      <c r="D3" s="208"/>
    </row>
    <row r="4" spans="2:4" s="76" customFormat="1" ht="24" customHeight="1" x14ac:dyDescent="0.25">
      <c r="B4" s="212" t="s">
        <v>201</v>
      </c>
      <c r="C4" s="210"/>
      <c r="D4" s="211"/>
    </row>
    <row r="5" spans="2:4" s="76" customFormat="1" ht="24" customHeight="1" x14ac:dyDescent="0.25">
      <c r="B5" s="172" t="s">
        <v>10</v>
      </c>
      <c r="C5" s="78" t="s">
        <v>62</v>
      </c>
      <c r="D5" s="79" t="s">
        <v>5</v>
      </c>
    </row>
    <row r="6" spans="2:4" s="76" customFormat="1" ht="24" customHeight="1" thickBot="1" x14ac:dyDescent="0.3">
      <c r="B6" s="173"/>
      <c r="C6" s="174"/>
      <c r="D6" s="175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7"/>
  <dimension ref="B2:D16"/>
  <sheetViews>
    <sheetView showGridLines="0" showZeros="0" zoomScale="60" zoomScaleNormal="60" zoomScaleSheetLayoutView="100" zoomScalePageLayoutView="80" workbookViewId="0">
      <selection activeCell="C23" sqref="C23"/>
    </sheetView>
  </sheetViews>
  <sheetFormatPr defaultColWidth="8.85546875" defaultRowHeight="15" x14ac:dyDescent="0.25"/>
  <cols>
    <col min="1" max="1" width="6.140625" style="1" customWidth="1"/>
    <col min="2" max="2" width="127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4" customHeight="1" x14ac:dyDescent="0.25">
      <c r="B3" s="206" t="s">
        <v>67</v>
      </c>
      <c r="C3" s="207"/>
      <c r="D3" s="208"/>
    </row>
    <row r="4" spans="2:4" s="76" customFormat="1" ht="24" customHeight="1" x14ac:dyDescent="0.25">
      <c r="B4" s="209" t="s">
        <v>201</v>
      </c>
      <c r="C4" s="210"/>
      <c r="D4" s="211"/>
    </row>
    <row r="5" spans="2:4" s="76" customFormat="1" ht="24" customHeight="1" x14ac:dyDescent="0.25">
      <c r="B5" s="77" t="s">
        <v>10</v>
      </c>
      <c r="C5" s="78" t="s">
        <v>62</v>
      </c>
      <c r="D5" s="79" t="s">
        <v>5</v>
      </c>
    </row>
    <row r="6" spans="2:4" s="76" customFormat="1" ht="24" customHeight="1" x14ac:dyDescent="0.25">
      <c r="B6" s="80" t="s">
        <v>76</v>
      </c>
      <c r="C6" s="81">
        <v>2.8472222222222202E-3</v>
      </c>
      <c r="D6" s="82">
        <v>0.42782608695652202</v>
      </c>
    </row>
    <row r="7" spans="2:4" s="76" customFormat="1" ht="24" customHeight="1" x14ac:dyDescent="0.25">
      <c r="B7" s="80" t="s">
        <v>102</v>
      </c>
      <c r="C7" s="81">
        <v>9.0277777777777795E-4</v>
      </c>
      <c r="D7" s="82">
        <v>0.13565217391304299</v>
      </c>
    </row>
    <row r="8" spans="2:4" s="76" customFormat="1" ht="24" customHeight="1" x14ac:dyDescent="0.25">
      <c r="B8" s="80" t="s">
        <v>185</v>
      </c>
      <c r="C8" s="81">
        <v>7.6388888888888904E-4</v>
      </c>
      <c r="D8" s="82">
        <v>0.114782608695652</v>
      </c>
    </row>
    <row r="9" spans="2:4" s="76" customFormat="1" ht="24" customHeight="1" x14ac:dyDescent="0.25">
      <c r="B9" s="80" t="s">
        <v>225</v>
      </c>
      <c r="C9" s="81">
        <v>3.7037037037037003E-4</v>
      </c>
      <c r="D9" s="82">
        <v>5.5652173913043501E-2</v>
      </c>
    </row>
    <row r="10" spans="2:4" s="76" customFormat="1" ht="24" customHeight="1" x14ac:dyDescent="0.25">
      <c r="B10" s="80" t="s">
        <v>230</v>
      </c>
      <c r="C10" s="81">
        <v>3.1250000000000001E-4</v>
      </c>
      <c r="D10" s="82">
        <v>4.6956521739130397E-2</v>
      </c>
    </row>
    <row r="11" spans="2:4" s="76" customFormat="1" ht="24" customHeight="1" x14ac:dyDescent="0.25">
      <c r="B11" s="80" t="s">
        <v>228</v>
      </c>
      <c r="C11" s="81">
        <v>2.89351851851852E-4</v>
      </c>
      <c r="D11" s="82">
        <v>4.3478260869565202E-2</v>
      </c>
    </row>
    <row r="12" spans="2:4" s="76" customFormat="1" ht="24" customHeight="1" x14ac:dyDescent="0.25">
      <c r="B12" s="80" t="s">
        <v>231</v>
      </c>
      <c r="C12" s="81">
        <v>2.6620370370370399E-4</v>
      </c>
      <c r="D12" s="82">
        <v>0.04</v>
      </c>
    </row>
    <row r="13" spans="2:4" s="76" customFormat="1" ht="24" customHeight="1" x14ac:dyDescent="0.25">
      <c r="B13" s="80" t="s">
        <v>153</v>
      </c>
      <c r="C13" s="81">
        <v>2.5462962962962999E-4</v>
      </c>
      <c r="D13" s="82">
        <v>3.8260869565217397E-2</v>
      </c>
    </row>
    <row r="14" spans="2:4" s="76" customFormat="1" ht="24" customHeight="1" x14ac:dyDescent="0.25">
      <c r="B14" s="80" t="s">
        <v>229</v>
      </c>
      <c r="C14" s="81">
        <v>2.4305555555555601E-4</v>
      </c>
      <c r="D14" s="82">
        <v>3.6521739130434799E-2</v>
      </c>
    </row>
    <row r="15" spans="2:4" s="76" customFormat="1" ht="24" customHeight="1" x14ac:dyDescent="0.25">
      <c r="B15" s="80" t="s">
        <v>222</v>
      </c>
      <c r="C15" s="81">
        <v>2.19907407407407E-4</v>
      </c>
      <c r="D15" s="82">
        <v>3.3043478260869598E-2</v>
      </c>
    </row>
    <row r="16" spans="2:4" s="76" customFormat="1" ht="24" customHeight="1" thickBot="1" x14ac:dyDescent="0.3">
      <c r="B16" s="83" t="s">
        <v>232</v>
      </c>
      <c r="C16" s="84">
        <v>1.8518518518518501E-4</v>
      </c>
      <c r="D16" s="85">
        <v>2.7826086956521699E-2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4" max="16383" man="1"/>
  </rowBreaks>
  <colBreaks count="1" manualBreakCount="1">
    <brk id="4" max="1048575" man="1"/>
  </colBreak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8"/>
  <dimension ref="B2:D25"/>
  <sheetViews>
    <sheetView showGridLines="0" showZeros="0" zoomScale="60" zoomScaleNormal="60" zoomScaleSheetLayoutView="100" workbookViewId="0">
      <selection activeCell="C23" sqref="C23"/>
    </sheetView>
  </sheetViews>
  <sheetFormatPr defaultColWidth="8.85546875" defaultRowHeight="15" x14ac:dyDescent="0.25"/>
  <cols>
    <col min="1" max="1" width="6.140625" style="1" customWidth="1"/>
    <col min="2" max="2" width="121.71093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3.25" customHeight="1" x14ac:dyDescent="0.25">
      <c r="B3" s="206" t="s">
        <v>68</v>
      </c>
      <c r="C3" s="207"/>
      <c r="D3" s="208"/>
    </row>
    <row r="4" spans="2:4" s="76" customFormat="1" ht="23.25" customHeight="1" x14ac:dyDescent="0.25">
      <c r="B4" s="225" t="s">
        <v>201</v>
      </c>
      <c r="C4" s="226"/>
      <c r="D4" s="227"/>
    </row>
    <row r="5" spans="2:4" s="76" customFormat="1" ht="23.25" customHeight="1" x14ac:dyDescent="0.25">
      <c r="B5" s="113" t="s">
        <v>10</v>
      </c>
      <c r="C5" s="114" t="s">
        <v>62</v>
      </c>
      <c r="D5" s="115" t="s">
        <v>5</v>
      </c>
    </row>
    <row r="6" spans="2:4" s="76" customFormat="1" ht="23.25" customHeight="1" x14ac:dyDescent="0.25">
      <c r="B6" s="116" t="s">
        <v>76</v>
      </c>
      <c r="C6" s="117">
        <v>1.1643518518518499E-2</v>
      </c>
      <c r="D6" s="118">
        <v>0.24705304518664001</v>
      </c>
    </row>
    <row r="7" spans="2:4" s="76" customFormat="1" ht="23.25" customHeight="1" x14ac:dyDescent="0.25">
      <c r="B7" s="116" t="s">
        <v>209</v>
      </c>
      <c r="C7" s="117">
        <v>4.7222222222222197E-3</v>
      </c>
      <c r="D7" s="118">
        <v>0.10019646365422399</v>
      </c>
    </row>
    <row r="8" spans="2:4" s="76" customFormat="1" ht="23.25" customHeight="1" x14ac:dyDescent="0.25">
      <c r="B8" s="116" t="s">
        <v>185</v>
      </c>
      <c r="C8" s="117">
        <v>2.4305555555555599E-3</v>
      </c>
      <c r="D8" s="118">
        <v>5.1571709233791702E-2</v>
      </c>
    </row>
    <row r="9" spans="2:4" s="76" customFormat="1" ht="23.25" customHeight="1" x14ac:dyDescent="0.25">
      <c r="B9" s="116" t="s">
        <v>223</v>
      </c>
      <c r="C9" s="117">
        <v>1.88657407407407E-3</v>
      </c>
      <c r="D9" s="118">
        <v>4.0029469548133599E-2</v>
      </c>
    </row>
    <row r="10" spans="2:4" s="76" customFormat="1" ht="23.25" customHeight="1" x14ac:dyDescent="0.25">
      <c r="B10" s="116" t="s">
        <v>173</v>
      </c>
      <c r="C10" s="117">
        <v>1.7592592592592601E-3</v>
      </c>
      <c r="D10" s="118">
        <v>3.7328094302554002E-2</v>
      </c>
    </row>
    <row r="11" spans="2:4" s="76" customFormat="1" ht="23.25" customHeight="1" x14ac:dyDescent="0.25">
      <c r="B11" s="116" t="s">
        <v>102</v>
      </c>
      <c r="C11" s="117">
        <v>1.4351851851851899E-3</v>
      </c>
      <c r="D11" s="118">
        <v>3.0451866404715099E-2</v>
      </c>
    </row>
    <row r="12" spans="2:4" s="76" customFormat="1" ht="23.25" customHeight="1" x14ac:dyDescent="0.25">
      <c r="B12" s="116" t="s">
        <v>233</v>
      </c>
      <c r="C12" s="117">
        <v>1.2962962962962999E-3</v>
      </c>
      <c r="D12" s="118">
        <v>2.75049115913556E-2</v>
      </c>
    </row>
    <row r="13" spans="2:4" s="76" customFormat="1" ht="23.25" customHeight="1" x14ac:dyDescent="0.25">
      <c r="B13" s="116" t="s">
        <v>222</v>
      </c>
      <c r="C13" s="117">
        <v>1.27314814814815E-3</v>
      </c>
      <c r="D13" s="118">
        <v>2.7013752455795698E-2</v>
      </c>
    </row>
    <row r="14" spans="2:4" s="76" customFormat="1" ht="23.25" customHeight="1" x14ac:dyDescent="0.25">
      <c r="B14" s="116" t="s">
        <v>195</v>
      </c>
      <c r="C14" s="117">
        <v>1.27314814814815E-3</v>
      </c>
      <c r="D14" s="118">
        <v>2.7013752455795698E-2</v>
      </c>
    </row>
    <row r="15" spans="2:4" s="76" customFormat="1" ht="23.25" customHeight="1" x14ac:dyDescent="0.25">
      <c r="B15" s="116" t="s">
        <v>172</v>
      </c>
      <c r="C15" s="117">
        <v>1.0648148148148101E-3</v>
      </c>
      <c r="D15" s="118">
        <v>2.2593320235756401E-2</v>
      </c>
    </row>
    <row r="16" spans="2:4" s="76" customFormat="1" ht="23.25" customHeight="1" x14ac:dyDescent="0.25">
      <c r="B16" s="116" t="s">
        <v>212</v>
      </c>
      <c r="C16" s="117">
        <v>1.0069444444444401E-3</v>
      </c>
      <c r="D16" s="118">
        <v>2.1365422396856602E-2</v>
      </c>
    </row>
    <row r="17" spans="2:4" s="76" customFormat="1" ht="23.25" customHeight="1" x14ac:dyDescent="0.25">
      <c r="B17" s="116" t="s">
        <v>234</v>
      </c>
      <c r="C17" s="117">
        <v>9.6064814814814797E-4</v>
      </c>
      <c r="D17" s="118">
        <v>2.0383104125736701E-2</v>
      </c>
    </row>
    <row r="18" spans="2:4" s="76" customFormat="1" ht="23.25" customHeight="1" x14ac:dyDescent="0.25">
      <c r="B18" s="116" t="s">
        <v>103</v>
      </c>
      <c r="C18" s="117">
        <v>9.3749999999999997E-4</v>
      </c>
      <c r="D18" s="118">
        <v>1.98919449901768E-2</v>
      </c>
    </row>
    <row r="19" spans="2:4" s="76" customFormat="1" ht="23.25" customHeight="1" x14ac:dyDescent="0.25">
      <c r="B19" s="116" t="s">
        <v>235</v>
      </c>
      <c r="C19" s="117">
        <v>8.4490740740740696E-4</v>
      </c>
      <c r="D19" s="118">
        <v>1.79273084479371E-2</v>
      </c>
    </row>
    <row r="20" spans="2:4" s="76" customFormat="1" ht="23.25" customHeight="1" x14ac:dyDescent="0.25">
      <c r="B20" s="116" t="s">
        <v>208</v>
      </c>
      <c r="C20" s="117">
        <v>8.2175925925925895E-4</v>
      </c>
      <c r="D20" s="118">
        <v>1.7436149312377199E-2</v>
      </c>
    </row>
    <row r="21" spans="2:4" s="76" customFormat="1" ht="23.25" customHeight="1" x14ac:dyDescent="0.25">
      <c r="B21" s="116" t="s">
        <v>196</v>
      </c>
      <c r="C21" s="117">
        <v>7.6388888888888904E-4</v>
      </c>
      <c r="D21" s="118">
        <v>1.62082514734774E-2</v>
      </c>
    </row>
    <row r="22" spans="2:4" s="76" customFormat="1" ht="23.25" customHeight="1" x14ac:dyDescent="0.25">
      <c r="B22" s="116" t="s">
        <v>232</v>
      </c>
      <c r="C22" s="117">
        <v>7.5231481481481503E-4</v>
      </c>
      <c r="D22" s="118">
        <v>1.59626719056974E-2</v>
      </c>
    </row>
    <row r="23" spans="2:4" s="76" customFormat="1" ht="23.25" customHeight="1" x14ac:dyDescent="0.25">
      <c r="B23" s="116" t="s">
        <v>227</v>
      </c>
      <c r="C23" s="117">
        <v>7.5231481481481503E-4</v>
      </c>
      <c r="D23" s="118">
        <v>1.59626719056974E-2</v>
      </c>
    </row>
    <row r="24" spans="2:4" s="76" customFormat="1" ht="23.25" customHeight="1" x14ac:dyDescent="0.25">
      <c r="B24" s="116" t="s">
        <v>171</v>
      </c>
      <c r="C24" s="117">
        <v>7.4074074074074103E-4</v>
      </c>
      <c r="D24" s="118">
        <v>1.5717092337917501E-2</v>
      </c>
    </row>
    <row r="25" spans="2:4" s="76" customFormat="1" ht="23.25" customHeight="1" thickBot="1" x14ac:dyDescent="0.3">
      <c r="B25" s="120" t="s">
        <v>221</v>
      </c>
      <c r="C25" s="121">
        <v>7.1759259259259302E-4</v>
      </c>
      <c r="D25" s="119">
        <v>1.52259332023576E-2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0" max="16383" man="1"/>
  </rowBreaks>
  <colBreaks count="1" manualBreakCount="1">
    <brk id="4" max="1048575" man="1"/>
  </colBreak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9"/>
  <dimension ref="B2:D9"/>
  <sheetViews>
    <sheetView showGridLines="0" showZeros="0" zoomScale="60" zoomScaleNormal="60" zoomScaleSheetLayoutView="100" workbookViewId="0">
      <selection activeCell="C23" sqref="C23"/>
    </sheetView>
  </sheetViews>
  <sheetFormatPr defaultColWidth="8.85546875" defaultRowHeight="15" x14ac:dyDescent="0.25"/>
  <cols>
    <col min="1" max="1" width="6.140625" style="1" customWidth="1"/>
    <col min="2" max="2" width="125.71093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4" customHeight="1" x14ac:dyDescent="0.25">
      <c r="B3" s="206" t="s">
        <v>69</v>
      </c>
      <c r="C3" s="207"/>
      <c r="D3" s="208"/>
    </row>
    <row r="4" spans="2:4" s="76" customFormat="1" ht="24" customHeight="1" x14ac:dyDescent="0.25">
      <c r="B4" s="209" t="s">
        <v>201</v>
      </c>
      <c r="C4" s="210"/>
      <c r="D4" s="211"/>
    </row>
    <row r="5" spans="2:4" s="76" customFormat="1" ht="24" customHeight="1" x14ac:dyDescent="0.25">
      <c r="B5" s="77" t="s">
        <v>10</v>
      </c>
      <c r="C5" s="78" t="s">
        <v>62</v>
      </c>
      <c r="D5" s="79" t="s">
        <v>5</v>
      </c>
    </row>
    <row r="6" spans="2:4" s="76" customFormat="1" ht="23.25" customHeight="1" x14ac:dyDescent="0.25">
      <c r="B6" s="116" t="s">
        <v>102</v>
      </c>
      <c r="C6" s="117">
        <v>5.78703703703704E-4</v>
      </c>
      <c r="D6" s="118">
        <v>0.485436893203884</v>
      </c>
    </row>
    <row r="7" spans="2:4" s="76" customFormat="1" ht="23.25" customHeight="1" x14ac:dyDescent="0.25">
      <c r="B7" s="116" t="s">
        <v>76</v>
      </c>
      <c r="C7" s="117">
        <v>2.4305555555555601E-4</v>
      </c>
      <c r="D7" s="118">
        <v>0.20388349514563101</v>
      </c>
    </row>
    <row r="8" spans="2:4" s="76" customFormat="1" ht="23.25" customHeight="1" x14ac:dyDescent="0.25">
      <c r="B8" s="116" t="s">
        <v>166</v>
      </c>
      <c r="C8" s="117">
        <v>1.9675925925925899E-4</v>
      </c>
      <c r="D8" s="118">
        <v>0.16504854368932001</v>
      </c>
    </row>
    <row r="9" spans="2:4" s="76" customFormat="1" ht="23.25" customHeight="1" thickBot="1" x14ac:dyDescent="0.3">
      <c r="B9" s="120" t="s">
        <v>185</v>
      </c>
      <c r="C9" s="121">
        <v>1.7361111111111101E-4</v>
      </c>
      <c r="D9" s="119">
        <v>0.14563106796116501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2" max="16383" man="1"/>
  </rowBreaks>
  <colBreaks count="1" manualBreakCount="1">
    <brk id="4" max="1048575" man="1"/>
  </colBreak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0"/>
  <dimension ref="B2:D25"/>
  <sheetViews>
    <sheetView showGridLines="0" showZeros="0" zoomScale="60" zoomScaleNormal="60" zoomScaleSheetLayoutView="100" workbookViewId="0">
      <selection activeCell="C23" sqref="C23"/>
    </sheetView>
  </sheetViews>
  <sheetFormatPr defaultColWidth="8.85546875" defaultRowHeight="15" x14ac:dyDescent="0.25"/>
  <cols>
    <col min="1" max="1" width="6.140625" style="1" customWidth="1"/>
    <col min="2" max="2" width="127.57031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4" customHeight="1" x14ac:dyDescent="0.25">
      <c r="B3" s="206" t="s">
        <v>70</v>
      </c>
      <c r="C3" s="207"/>
      <c r="D3" s="208"/>
    </row>
    <row r="4" spans="2:4" s="76" customFormat="1" ht="24" customHeight="1" x14ac:dyDescent="0.25">
      <c r="B4" s="209" t="s">
        <v>201</v>
      </c>
      <c r="C4" s="210"/>
      <c r="D4" s="211"/>
    </row>
    <row r="5" spans="2:4" s="76" customFormat="1" ht="23.25" customHeight="1" x14ac:dyDescent="0.25">
      <c r="B5" s="77" t="s">
        <v>10</v>
      </c>
      <c r="C5" s="78" t="s">
        <v>62</v>
      </c>
      <c r="D5" s="79" t="s">
        <v>5</v>
      </c>
    </row>
    <row r="6" spans="2:4" s="76" customFormat="1" ht="23.25" customHeight="1" x14ac:dyDescent="0.25">
      <c r="B6" s="80" t="s">
        <v>76</v>
      </c>
      <c r="C6" s="81">
        <v>2.33333333333333E-2</v>
      </c>
      <c r="D6" s="106">
        <v>0.31969552806850599</v>
      </c>
    </row>
    <row r="7" spans="2:4" s="76" customFormat="1" ht="23.25" customHeight="1" x14ac:dyDescent="0.25">
      <c r="B7" s="80" t="s">
        <v>185</v>
      </c>
      <c r="C7" s="81">
        <v>8.1481481481481492E-3</v>
      </c>
      <c r="D7" s="106">
        <v>0.111639708214399</v>
      </c>
    </row>
    <row r="8" spans="2:4" s="76" customFormat="1" ht="23.25" customHeight="1" x14ac:dyDescent="0.25">
      <c r="B8" s="80" t="s">
        <v>208</v>
      </c>
      <c r="C8" s="81">
        <v>5.2199074074074101E-3</v>
      </c>
      <c r="D8" s="106">
        <v>7.1519188074849305E-2</v>
      </c>
    </row>
    <row r="9" spans="2:4" s="76" customFormat="1" ht="23.25" customHeight="1" x14ac:dyDescent="0.25">
      <c r="B9" s="80" t="s">
        <v>209</v>
      </c>
      <c r="C9" s="81">
        <v>3.8657407407407399E-3</v>
      </c>
      <c r="D9" s="106">
        <v>5.2965429749445E-2</v>
      </c>
    </row>
    <row r="10" spans="2:4" s="76" customFormat="1" ht="23.25" customHeight="1" x14ac:dyDescent="0.25">
      <c r="B10" s="80" t="s">
        <v>103</v>
      </c>
      <c r="C10" s="81">
        <v>3.6805555555555602E-3</v>
      </c>
      <c r="D10" s="106">
        <v>5.0428163653663198E-2</v>
      </c>
    </row>
    <row r="11" spans="2:4" s="76" customFormat="1" ht="23.25" customHeight="1" x14ac:dyDescent="0.25">
      <c r="B11" s="80" t="s">
        <v>104</v>
      </c>
      <c r="C11" s="81">
        <v>2.7546296296296299E-3</v>
      </c>
      <c r="D11" s="106">
        <v>3.77418331747542E-2</v>
      </c>
    </row>
    <row r="12" spans="2:4" s="76" customFormat="1" ht="23.25" customHeight="1" x14ac:dyDescent="0.25">
      <c r="B12" s="80" t="s">
        <v>223</v>
      </c>
      <c r="C12" s="81">
        <v>2.16435185185185E-3</v>
      </c>
      <c r="D12" s="106">
        <v>2.96542974944497E-2</v>
      </c>
    </row>
    <row r="13" spans="2:4" s="76" customFormat="1" ht="23.25" customHeight="1" x14ac:dyDescent="0.25">
      <c r="B13" s="80" t="s">
        <v>102</v>
      </c>
      <c r="C13" s="81">
        <v>2.0023148148148101E-3</v>
      </c>
      <c r="D13" s="106">
        <v>2.74341896606407E-2</v>
      </c>
    </row>
    <row r="14" spans="2:4" s="76" customFormat="1" ht="23.25" customHeight="1" x14ac:dyDescent="0.25">
      <c r="B14" s="80" t="s">
        <v>194</v>
      </c>
      <c r="C14" s="81">
        <v>1.63194444444444E-3</v>
      </c>
      <c r="D14" s="106">
        <v>2.2359657469077102E-2</v>
      </c>
    </row>
    <row r="15" spans="2:4" s="76" customFormat="1" ht="23.25" customHeight="1" x14ac:dyDescent="0.25">
      <c r="B15" s="80" t="s">
        <v>232</v>
      </c>
      <c r="C15" s="81">
        <v>1.5393518518518499E-3</v>
      </c>
      <c r="D15" s="106">
        <v>2.10910244211862E-2</v>
      </c>
    </row>
    <row r="16" spans="2:4" s="76" customFormat="1" ht="23.25" customHeight="1" x14ac:dyDescent="0.25">
      <c r="B16" s="80" t="s">
        <v>164</v>
      </c>
      <c r="C16" s="81">
        <v>1.5393518518518499E-3</v>
      </c>
      <c r="D16" s="106">
        <v>2.10910244211862E-2</v>
      </c>
    </row>
    <row r="17" spans="2:4" s="76" customFormat="1" ht="23.25" customHeight="1" x14ac:dyDescent="0.25">
      <c r="B17" s="116" t="s">
        <v>227</v>
      </c>
      <c r="C17" s="81">
        <v>1.49305555555556E-3</v>
      </c>
      <c r="D17" s="106">
        <v>2.0456707897240699E-2</v>
      </c>
    </row>
    <row r="18" spans="2:4" s="76" customFormat="1" ht="23.25" customHeight="1" x14ac:dyDescent="0.25">
      <c r="B18" s="80" t="s">
        <v>195</v>
      </c>
      <c r="C18" s="81">
        <v>1.30787037037037E-3</v>
      </c>
      <c r="D18" s="106">
        <v>1.79194418014589E-2</v>
      </c>
    </row>
    <row r="19" spans="2:4" s="76" customFormat="1" ht="23.25" customHeight="1" x14ac:dyDescent="0.25">
      <c r="B19" s="80" t="s">
        <v>167</v>
      </c>
      <c r="C19" s="81">
        <v>1.2847222222222201E-3</v>
      </c>
      <c r="D19" s="106">
        <v>1.7602283539486199E-2</v>
      </c>
    </row>
    <row r="20" spans="2:4" s="76" customFormat="1" ht="23.25" customHeight="1" x14ac:dyDescent="0.25">
      <c r="B20" s="80" t="s">
        <v>236</v>
      </c>
      <c r="C20" s="81">
        <v>1.1805555555555599E-3</v>
      </c>
      <c r="D20" s="106">
        <v>1.61750713606089E-2</v>
      </c>
    </row>
    <row r="21" spans="2:4" s="76" customFormat="1" ht="23.25" customHeight="1" x14ac:dyDescent="0.25">
      <c r="B21" s="80" t="s">
        <v>169</v>
      </c>
      <c r="C21" s="81">
        <v>1.13425925925926E-3</v>
      </c>
      <c r="D21" s="106">
        <v>1.5540754836663499E-2</v>
      </c>
    </row>
    <row r="22" spans="2:4" s="76" customFormat="1" ht="23.25" customHeight="1" x14ac:dyDescent="0.25">
      <c r="B22" s="80" t="s">
        <v>237</v>
      </c>
      <c r="C22" s="81">
        <v>9.2592592592592596E-4</v>
      </c>
      <c r="D22" s="106">
        <v>1.2686330478909E-2</v>
      </c>
    </row>
    <row r="23" spans="2:4" s="76" customFormat="1" ht="23.25" customHeight="1" x14ac:dyDescent="0.25">
      <c r="B23" s="80" t="s">
        <v>105</v>
      </c>
      <c r="C23" s="81">
        <v>8.9120370370370395E-4</v>
      </c>
      <c r="D23" s="106">
        <v>1.22105930859499E-2</v>
      </c>
    </row>
    <row r="24" spans="2:4" s="76" customFormat="1" ht="23.25" customHeight="1" x14ac:dyDescent="0.25">
      <c r="B24" s="80" t="s">
        <v>80</v>
      </c>
      <c r="C24" s="81">
        <v>8.3333333333333295E-4</v>
      </c>
      <c r="D24" s="106">
        <v>1.1417697431018101E-2</v>
      </c>
    </row>
    <row r="25" spans="2:4" s="76" customFormat="1" ht="23.25" customHeight="1" thickBot="1" x14ac:dyDescent="0.3">
      <c r="B25" s="83" t="s">
        <v>79</v>
      </c>
      <c r="C25" s="84">
        <v>7.0601851851851804E-4</v>
      </c>
      <c r="D25" s="107">
        <v>9.6733269901680893E-3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8" max="16383" man="1"/>
  </rowBreaks>
  <colBreaks count="1" manualBreakCount="1">
    <brk id="4" max="1048575" man="1"/>
  </colBreaks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1"/>
  <dimension ref="B2:D25"/>
  <sheetViews>
    <sheetView showGridLines="0" showZeros="0" zoomScale="60" zoomScaleNormal="60" zoomScaleSheetLayoutView="100" workbookViewId="0">
      <selection activeCell="C23" sqref="C23"/>
    </sheetView>
  </sheetViews>
  <sheetFormatPr defaultColWidth="8.85546875" defaultRowHeight="15" x14ac:dyDescent="0.25"/>
  <cols>
    <col min="1" max="1" width="6.140625" style="1" customWidth="1"/>
    <col min="2" max="2" width="126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4" customHeight="1" x14ac:dyDescent="0.25">
      <c r="B3" s="206" t="s">
        <v>71</v>
      </c>
      <c r="C3" s="207"/>
      <c r="D3" s="208"/>
    </row>
    <row r="4" spans="2:4" s="76" customFormat="1" ht="24" customHeight="1" x14ac:dyDescent="0.25">
      <c r="B4" s="209" t="s">
        <v>201</v>
      </c>
      <c r="C4" s="210"/>
      <c r="D4" s="211"/>
    </row>
    <row r="5" spans="2:4" s="76" customFormat="1" ht="24" customHeight="1" x14ac:dyDescent="0.25">
      <c r="B5" s="77" t="s">
        <v>10</v>
      </c>
      <c r="C5" s="78" t="s">
        <v>62</v>
      </c>
      <c r="D5" s="79" t="s">
        <v>5</v>
      </c>
    </row>
    <row r="6" spans="2:4" s="76" customFormat="1" ht="23.25" customHeight="1" x14ac:dyDescent="0.25">
      <c r="B6" s="80" t="s">
        <v>76</v>
      </c>
      <c r="C6" s="81">
        <v>1.12731481481481E-2</v>
      </c>
      <c r="D6" s="106">
        <v>0.22504621072088701</v>
      </c>
    </row>
    <row r="7" spans="2:4" s="76" customFormat="1" ht="23.25" customHeight="1" x14ac:dyDescent="0.25">
      <c r="B7" s="80" t="s">
        <v>209</v>
      </c>
      <c r="C7" s="81">
        <v>6.4004629629629602E-3</v>
      </c>
      <c r="D7" s="106">
        <v>0.12777264325323501</v>
      </c>
    </row>
    <row r="8" spans="2:4" s="76" customFormat="1" ht="23.25" customHeight="1" x14ac:dyDescent="0.25">
      <c r="B8" s="80" t="s">
        <v>185</v>
      </c>
      <c r="C8" s="81">
        <v>3.9699074074074098E-3</v>
      </c>
      <c r="D8" s="106">
        <v>7.9251386321626593E-2</v>
      </c>
    </row>
    <row r="9" spans="2:4" s="76" customFormat="1" ht="23.25" customHeight="1" x14ac:dyDescent="0.25">
      <c r="B9" s="80" t="s">
        <v>102</v>
      </c>
      <c r="C9" s="81">
        <v>2.5578703703703701E-3</v>
      </c>
      <c r="D9" s="106">
        <v>5.1062846580406697E-2</v>
      </c>
    </row>
    <row r="10" spans="2:4" s="76" customFormat="1" ht="23.25" customHeight="1" x14ac:dyDescent="0.25">
      <c r="B10" s="80" t="s">
        <v>169</v>
      </c>
      <c r="C10" s="81">
        <v>1.9212962962963001E-3</v>
      </c>
      <c r="D10" s="106">
        <v>3.8354898336413999E-2</v>
      </c>
    </row>
    <row r="11" spans="2:4" s="76" customFormat="1" ht="23.25" customHeight="1" x14ac:dyDescent="0.25">
      <c r="B11" s="80" t="s">
        <v>164</v>
      </c>
      <c r="C11" s="81">
        <v>1.63194444444444E-3</v>
      </c>
      <c r="D11" s="106">
        <v>3.25785582255083E-2</v>
      </c>
    </row>
    <row r="12" spans="2:4" s="76" customFormat="1" ht="23.25" customHeight="1" x14ac:dyDescent="0.25">
      <c r="B12" s="80" t="s">
        <v>103</v>
      </c>
      <c r="C12" s="81">
        <v>1.6087962962963E-3</v>
      </c>
      <c r="D12" s="106">
        <v>3.2116451016635898E-2</v>
      </c>
    </row>
    <row r="13" spans="2:4" s="76" customFormat="1" ht="23.25" customHeight="1" x14ac:dyDescent="0.25">
      <c r="B13" s="80" t="s">
        <v>223</v>
      </c>
      <c r="C13" s="81">
        <v>1.27314814814815E-3</v>
      </c>
      <c r="D13" s="106">
        <v>2.5415896487985201E-2</v>
      </c>
    </row>
    <row r="14" spans="2:4" s="76" customFormat="1" ht="23.25" customHeight="1" x14ac:dyDescent="0.25">
      <c r="B14" s="80" t="s">
        <v>79</v>
      </c>
      <c r="C14" s="81">
        <v>1.2384259259259299E-3</v>
      </c>
      <c r="D14" s="106">
        <v>2.4722735674676501E-2</v>
      </c>
    </row>
    <row r="15" spans="2:4" s="76" customFormat="1" ht="23.25" customHeight="1" x14ac:dyDescent="0.25">
      <c r="B15" s="116" t="s">
        <v>227</v>
      </c>
      <c r="C15" s="81">
        <v>1.19212962962963E-3</v>
      </c>
      <c r="D15" s="106">
        <v>2.3798521256931601E-2</v>
      </c>
    </row>
    <row r="16" spans="2:4" s="76" customFormat="1" ht="23.25" customHeight="1" x14ac:dyDescent="0.25">
      <c r="B16" s="80" t="s">
        <v>210</v>
      </c>
      <c r="C16" s="81">
        <v>1.1805555555555599E-3</v>
      </c>
      <c r="D16" s="106">
        <v>2.35674676524954E-2</v>
      </c>
    </row>
    <row r="17" spans="2:4" s="76" customFormat="1" ht="23.25" customHeight="1" x14ac:dyDescent="0.25">
      <c r="B17" s="80" t="s">
        <v>197</v>
      </c>
      <c r="C17" s="81">
        <v>1.11111111111111E-3</v>
      </c>
      <c r="D17" s="106">
        <v>2.2181146025878E-2</v>
      </c>
    </row>
    <row r="18" spans="2:4" s="76" customFormat="1" ht="23.25" customHeight="1" x14ac:dyDescent="0.25">
      <c r="B18" s="80" t="s">
        <v>192</v>
      </c>
      <c r="C18" s="81">
        <v>1.0416666666666699E-3</v>
      </c>
      <c r="D18" s="106">
        <v>2.07948243992606E-2</v>
      </c>
    </row>
    <row r="19" spans="2:4" s="76" customFormat="1" ht="23.25" customHeight="1" x14ac:dyDescent="0.25">
      <c r="B19" s="80" t="s">
        <v>165</v>
      </c>
      <c r="C19" s="81">
        <v>1.0185185185185199E-3</v>
      </c>
      <c r="D19" s="106">
        <v>2.0332717190388198E-2</v>
      </c>
    </row>
    <row r="20" spans="2:4" s="76" customFormat="1" ht="23.25" customHeight="1" x14ac:dyDescent="0.25">
      <c r="B20" s="80" t="s">
        <v>222</v>
      </c>
      <c r="C20" s="81">
        <v>9.9537037037036999E-4</v>
      </c>
      <c r="D20" s="106">
        <v>1.9870609981515699E-2</v>
      </c>
    </row>
    <row r="21" spans="2:4" s="76" customFormat="1" ht="23.25" customHeight="1" x14ac:dyDescent="0.25">
      <c r="B21" s="80" t="s">
        <v>208</v>
      </c>
      <c r="C21" s="81">
        <v>8.7962962962963005E-4</v>
      </c>
      <c r="D21" s="106">
        <v>1.7560073937153399E-2</v>
      </c>
    </row>
    <row r="22" spans="2:4" s="76" customFormat="1" ht="23.25" customHeight="1" x14ac:dyDescent="0.25">
      <c r="B22" s="80" t="s">
        <v>238</v>
      </c>
      <c r="C22" s="81">
        <v>7.4074074074074103E-4</v>
      </c>
      <c r="D22" s="106">
        <v>1.47874306839187E-2</v>
      </c>
    </row>
    <row r="23" spans="2:4" s="76" customFormat="1" ht="23.25" customHeight="1" x14ac:dyDescent="0.25">
      <c r="B23" s="80" t="s">
        <v>104</v>
      </c>
      <c r="C23" s="81">
        <v>7.0601851851851804E-4</v>
      </c>
      <c r="D23" s="106">
        <v>1.409426987061E-2</v>
      </c>
    </row>
    <row r="24" spans="2:4" s="76" customFormat="1" ht="23.25" customHeight="1" x14ac:dyDescent="0.25">
      <c r="B24" s="80" t="s">
        <v>214</v>
      </c>
      <c r="C24" s="81">
        <v>6.9444444444444404E-4</v>
      </c>
      <c r="D24" s="106">
        <v>1.3863216266173799E-2</v>
      </c>
    </row>
    <row r="25" spans="2:4" s="76" customFormat="1" ht="23.25" customHeight="1" thickBot="1" x14ac:dyDescent="0.3">
      <c r="B25" s="83" t="s">
        <v>188</v>
      </c>
      <c r="C25" s="84">
        <v>6.5972222222222203E-4</v>
      </c>
      <c r="D25" s="107">
        <v>1.31700554528651E-2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5" max="16383" man="1"/>
  </rowBreaks>
  <colBreaks count="1" manualBreakCount="1">
    <brk id="4" max="1048575" man="1"/>
  </colBreaks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2"/>
  <dimension ref="B2:D6"/>
  <sheetViews>
    <sheetView showGridLines="0" showZeros="0" zoomScale="60" zoomScaleNormal="60" zoomScaleSheetLayoutView="100" workbookViewId="0">
      <selection activeCell="C23" sqref="C23"/>
    </sheetView>
  </sheetViews>
  <sheetFormatPr defaultColWidth="8.85546875" defaultRowHeight="15" x14ac:dyDescent="0.25"/>
  <cols>
    <col min="1" max="1" width="6.140625" style="1" customWidth="1"/>
    <col min="2" max="2" width="120.71093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4" customHeight="1" x14ac:dyDescent="0.25">
      <c r="B3" s="206" t="s">
        <v>72</v>
      </c>
      <c r="C3" s="207"/>
      <c r="D3" s="208"/>
    </row>
    <row r="4" spans="2:4" s="76" customFormat="1" ht="24" customHeight="1" x14ac:dyDescent="0.25">
      <c r="B4" s="212" t="s">
        <v>201</v>
      </c>
      <c r="C4" s="210"/>
      <c r="D4" s="211"/>
    </row>
    <row r="5" spans="2:4" s="76" customFormat="1" ht="24" customHeight="1" x14ac:dyDescent="0.25">
      <c r="B5" s="172" t="s">
        <v>10</v>
      </c>
      <c r="C5" s="78" t="s">
        <v>62</v>
      </c>
      <c r="D5" s="79" t="s">
        <v>5</v>
      </c>
    </row>
    <row r="6" spans="2:4" s="76" customFormat="1" ht="24" customHeight="1" thickBot="1" x14ac:dyDescent="0.3">
      <c r="B6" s="173"/>
      <c r="C6" s="174"/>
      <c r="D6" s="175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3"/>
  <dimension ref="B2:D25"/>
  <sheetViews>
    <sheetView showGridLines="0" showZeros="0" zoomScale="60" zoomScaleNormal="60" zoomScaleSheetLayoutView="100" workbookViewId="0">
      <selection activeCell="C23" sqref="C23"/>
    </sheetView>
  </sheetViews>
  <sheetFormatPr defaultColWidth="8.85546875" defaultRowHeight="15" x14ac:dyDescent="0.25"/>
  <cols>
    <col min="1" max="1" width="6.140625" style="1" customWidth="1"/>
    <col min="2" max="2" width="123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4" customHeight="1" x14ac:dyDescent="0.25">
      <c r="B3" s="213" t="s">
        <v>256</v>
      </c>
      <c r="C3" s="214"/>
      <c r="D3" s="215"/>
    </row>
    <row r="4" spans="2:4" s="76" customFormat="1" ht="24" customHeight="1" x14ac:dyDescent="0.25">
      <c r="B4" s="216" t="s">
        <v>201</v>
      </c>
      <c r="C4" s="217"/>
      <c r="D4" s="218"/>
    </row>
    <row r="5" spans="2:4" s="76" customFormat="1" ht="23.25" customHeight="1" x14ac:dyDescent="0.25">
      <c r="B5" s="93" t="s">
        <v>10</v>
      </c>
      <c r="C5" s="94" t="s">
        <v>62</v>
      </c>
      <c r="D5" s="95" t="s">
        <v>5</v>
      </c>
    </row>
    <row r="6" spans="2:4" s="76" customFormat="1" ht="23.25" customHeight="1" x14ac:dyDescent="0.25">
      <c r="B6" s="96" t="s">
        <v>76</v>
      </c>
      <c r="C6" s="97">
        <v>3.5254629629629601E-2</v>
      </c>
      <c r="D6" s="98">
        <v>4.51032072733734E-2</v>
      </c>
    </row>
    <row r="7" spans="2:4" s="76" customFormat="1" ht="23.25" customHeight="1" x14ac:dyDescent="0.25">
      <c r="B7" s="96" t="s">
        <v>228</v>
      </c>
      <c r="C7" s="97">
        <v>2.6886574074074101E-2</v>
      </c>
      <c r="D7" s="98">
        <v>3.4397488672372398E-2</v>
      </c>
    </row>
    <row r="8" spans="2:4" s="76" customFormat="1" ht="23.25" customHeight="1" x14ac:dyDescent="0.25">
      <c r="B8" s="96" t="s">
        <v>217</v>
      </c>
      <c r="C8" s="97">
        <v>1.86921296296296E-2</v>
      </c>
      <c r="D8" s="98">
        <v>2.3913880415790598E-2</v>
      </c>
    </row>
    <row r="9" spans="2:4" s="76" customFormat="1" ht="23.25" customHeight="1" x14ac:dyDescent="0.25">
      <c r="B9" s="96" t="s">
        <v>208</v>
      </c>
      <c r="C9" s="97">
        <v>1.7754629629629599E-2</v>
      </c>
      <c r="D9" s="98">
        <v>2.2714484555927401E-2</v>
      </c>
    </row>
    <row r="10" spans="2:4" s="76" customFormat="1" ht="23.25" customHeight="1" x14ac:dyDescent="0.25">
      <c r="B10" s="96" t="s">
        <v>239</v>
      </c>
      <c r="C10" s="97">
        <v>1.7754629629629599E-2</v>
      </c>
      <c r="D10" s="98">
        <v>2.2714484555927401E-2</v>
      </c>
    </row>
    <row r="11" spans="2:4" s="76" customFormat="1" ht="23.25" customHeight="1" x14ac:dyDescent="0.25">
      <c r="B11" s="96" t="s">
        <v>212</v>
      </c>
      <c r="C11" s="97">
        <v>1.50925925925926E-2</v>
      </c>
      <c r="D11" s="98">
        <v>1.9308792608167698E-2</v>
      </c>
    </row>
    <row r="12" spans="2:4" s="76" customFormat="1" ht="23.25" customHeight="1" x14ac:dyDescent="0.25">
      <c r="B12" s="96" t="s">
        <v>195</v>
      </c>
      <c r="C12" s="97">
        <v>1.5034722222222199E-2</v>
      </c>
      <c r="D12" s="98">
        <v>1.9234755826694701E-2</v>
      </c>
    </row>
    <row r="13" spans="2:4" s="76" customFormat="1" ht="23.25" customHeight="1" x14ac:dyDescent="0.25">
      <c r="B13" s="96" t="s">
        <v>240</v>
      </c>
      <c r="C13" s="97">
        <v>1.40277777777778E-2</v>
      </c>
      <c r="D13" s="98">
        <v>1.7946515829063901E-2</v>
      </c>
    </row>
    <row r="14" spans="2:4" s="76" customFormat="1" ht="23.25" customHeight="1" x14ac:dyDescent="0.25">
      <c r="B14" s="96" t="s">
        <v>232</v>
      </c>
      <c r="C14" s="97">
        <v>1.38541666666667E-2</v>
      </c>
      <c r="D14" s="98">
        <v>1.7724405484644799E-2</v>
      </c>
    </row>
    <row r="15" spans="2:4" s="76" customFormat="1" ht="23.25" customHeight="1" x14ac:dyDescent="0.25">
      <c r="B15" s="96" t="s">
        <v>211</v>
      </c>
      <c r="C15" s="97">
        <v>1.3842592592592601E-2</v>
      </c>
      <c r="D15" s="98">
        <v>1.7709598128350199E-2</v>
      </c>
    </row>
    <row r="16" spans="2:4" s="76" customFormat="1" ht="23.25" customHeight="1" x14ac:dyDescent="0.25">
      <c r="B16" s="96" t="s">
        <v>167</v>
      </c>
      <c r="C16" s="97">
        <v>1.3518518518518499E-2</v>
      </c>
      <c r="D16" s="98">
        <v>1.7294992152101198E-2</v>
      </c>
    </row>
    <row r="17" spans="2:4" s="76" customFormat="1" ht="23.25" customHeight="1" x14ac:dyDescent="0.25">
      <c r="B17" s="96" t="s">
        <v>214</v>
      </c>
      <c r="C17" s="97">
        <v>1.31481481481481E-2</v>
      </c>
      <c r="D17" s="98">
        <v>1.6821156750673701E-2</v>
      </c>
    </row>
    <row r="18" spans="2:4" s="76" customFormat="1" ht="23.25" customHeight="1" x14ac:dyDescent="0.25">
      <c r="B18" s="96" t="s">
        <v>102</v>
      </c>
      <c r="C18" s="97">
        <v>1.24768518518519E-2</v>
      </c>
      <c r="D18" s="98">
        <v>1.59623300855865E-2</v>
      </c>
    </row>
    <row r="19" spans="2:4" s="76" customFormat="1" ht="23.25" customHeight="1" x14ac:dyDescent="0.25">
      <c r="B19" s="96" t="s">
        <v>227</v>
      </c>
      <c r="C19" s="97">
        <v>1.1712962962963E-2</v>
      </c>
      <c r="D19" s="98">
        <v>1.49850445701424E-2</v>
      </c>
    </row>
    <row r="20" spans="2:4" s="76" customFormat="1" ht="23.25" customHeight="1" x14ac:dyDescent="0.25">
      <c r="B20" s="96" t="s">
        <v>103</v>
      </c>
      <c r="C20" s="97">
        <v>1.13425925925926E-2</v>
      </c>
      <c r="D20" s="98">
        <v>1.4511209168714999E-2</v>
      </c>
    </row>
    <row r="21" spans="2:4" s="76" customFormat="1" ht="23.25" customHeight="1" x14ac:dyDescent="0.25">
      <c r="B21" s="96" t="s">
        <v>170</v>
      </c>
      <c r="C21" s="97">
        <v>1.12731481481481E-2</v>
      </c>
      <c r="D21" s="98">
        <v>1.44223650309474E-2</v>
      </c>
    </row>
    <row r="22" spans="2:4" s="76" customFormat="1" ht="23.25" customHeight="1" x14ac:dyDescent="0.25">
      <c r="B22" s="96" t="s">
        <v>209</v>
      </c>
      <c r="C22" s="97">
        <v>1.0798611111111101E-2</v>
      </c>
      <c r="D22" s="98">
        <v>1.38152634228685E-2</v>
      </c>
    </row>
    <row r="23" spans="2:4" s="76" customFormat="1" ht="23.25" customHeight="1" x14ac:dyDescent="0.25">
      <c r="B23" s="96" t="s">
        <v>186</v>
      </c>
      <c r="C23" s="97">
        <v>1.0462962962963E-2</v>
      </c>
      <c r="D23" s="98">
        <v>1.33858500903249E-2</v>
      </c>
    </row>
    <row r="24" spans="2:4" s="76" customFormat="1" ht="23.25" customHeight="1" x14ac:dyDescent="0.25">
      <c r="B24" s="96" t="s">
        <v>226</v>
      </c>
      <c r="C24" s="97">
        <v>1.01851851851852E-2</v>
      </c>
      <c r="D24" s="98">
        <v>1.30304735392543E-2</v>
      </c>
    </row>
    <row r="25" spans="2:4" s="76" customFormat="1" ht="23.25" customHeight="1" thickBot="1" x14ac:dyDescent="0.3">
      <c r="B25" s="99" t="s">
        <v>241</v>
      </c>
      <c r="C25" s="100">
        <v>9.91898148148148E-3</v>
      </c>
      <c r="D25" s="101">
        <v>1.26899043444783E-2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4"/>
  <dimension ref="B2:D15"/>
  <sheetViews>
    <sheetView showGridLines="0" showZeros="0" zoomScale="60" zoomScaleNormal="60" zoomScaleSheetLayoutView="100" workbookViewId="0">
      <selection activeCell="C23" sqref="C23"/>
    </sheetView>
  </sheetViews>
  <sheetFormatPr defaultColWidth="8.85546875" defaultRowHeight="15" x14ac:dyDescent="0.25"/>
  <cols>
    <col min="1" max="1" width="6.140625" style="1" customWidth="1"/>
    <col min="2" max="2" width="119.71093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ht="23.25" customHeight="1" x14ac:dyDescent="0.25">
      <c r="B3" s="213" t="s">
        <v>257</v>
      </c>
      <c r="C3" s="214"/>
      <c r="D3" s="215"/>
    </row>
    <row r="4" spans="2:4" ht="23.25" customHeight="1" x14ac:dyDescent="0.25">
      <c r="B4" s="216" t="s">
        <v>201</v>
      </c>
      <c r="C4" s="217"/>
      <c r="D4" s="218"/>
    </row>
    <row r="5" spans="2:4" ht="23.25" customHeight="1" x14ac:dyDescent="0.25">
      <c r="B5" s="93" t="s">
        <v>10</v>
      </c>
      <c r="C5" s="94" t="s">
        <v>62</v>
      </c>
      <c r="D5" s="95" t="s">
        <v>5</v>
      </c>
    </row>
    <row r="6" spans="2:4" s="76" customFormat="1" ht="23.25" customHeight="1" x14ac:dyDescent="0.25">
      <c r="B6" s="96" t="s">
        <v>211</v>
      </c>
      <c r="C6" s="97">
        <v>3.8078703703703699E-3</v>
      </c>
      <c r="D6" s="98">
        <v>0.14053823152498901</v>
      </c>
    </row>
    <row r="7" spans="2:4" s="76" customFormat="1" ht="23.25" customHeight="1" x14ac:dyDescent="0.25">
      <c r="B7" s="96" t="s">
        <v>154</v>
      </c>
      <c r="C7" s="97">
        <v>3.0555555555555601E-3</v>
      </c>
      <c r="D7" s="98">
        <v>0.112772319521572</v>
      </c>
    </row>
    <row r="8" spans="2:4" s="76" customFormat="1" ht="23.25" customHeight="1" x14ac:dyDescent="0.25">
      <c r="B8" s="96" t="s">
        <v>242</v>
      </c>
      <c r="C8" s="97">
        <v>3.0092592592592601E-3</v>
      </c>
      <c r="D8" s="98">
        <v>0.111063648013669</v>
      </c>
    </row>
    <row r="9" spans="2:4" s="76" customFormat="1" ht="23.25" customHeight="1" x14ac:dyDescent="0.25">
      <c r="B9" s="96" t="s">
        <v>243</v>
      </c>
      <c r="C9" s="97">
        <v>2.8356481481481501E-3</v>
      </c>
      <c r="D9" s="98">
        <v>0.104656129859035</v>
      </c>
    </row>
    <row r="10" spans="2:4" s="76" customFormat="1" ht="23.25" customHeight="1" x14ac:dyDescent="0.25">
      <c r="B10" s="96" t="s">
        <v>244</v>
      </c>
      <c r="C10" s="97">
        <v>2.7777777777777801E-3</v>
      </c>
      <c r="D10" s="98">
        <v>0.10252029047415601</v>
      </c>
    </row>
    <row r="11" spans="2:4" s="76" customFormat="1" ht="23.25" customHeight="1" x14ac:dyDescent="0.25">
      <c r="B11" s="96" t="s">
        <v>245</v>
      </c>
      <c r="C11" s="97">
        <v>2.7430555555555602E-3</v>
      </c>
      <c r="D11" s="98">
        <v>0.101238786843229</v>
      </c>
    </row>
    <row r="12" spans="2:4" s="76" customFormat="1" ht="23.25" customHeight="1" x14ac:dyDescent="0.25">
      <c r="B12" s="96" t="s">
        <v>246</v>
      </c>
      <c r="C12" s="97">
        <v>2.4768518518518499E-3</v>
      </c>
      <c r="D12" s="98">
        <v>9.1413925672789401E-2</v>
      </c>
    </row>
    <row r="13" spans="2:4" s="76" customFormat="1" ht="23.25" customHeight="1" x14ac:dyDescent="0.25">
      <c r="B13" s="96" t="s">
        <v>241</v>
      </c>
      <c r="C13" s="97">
        <v>2.4652777777777802E-3</v>
      </c>
      <c r="D13" s="98">
        <v>9.0986757795813694E-2</v>
      </c>
    </row>
    <row r="14" spans="2:4" s="76" customFormat="1" ht="23.25" customHeight="1" x14ac:dyDescent="0.25">
      <c r="B14" s="96" t="s">
        <v>247</v>
      </c>
      <c r="C14" s="97">
        <v>2.2222222222222201E-3</v>
      </c>
      <c r="D14" s="98">
        <v>8.2016232379325094E-2</v>
      </c>
    </row>
    <row r="15" spans="2:4" s="76" customFormat="1" ht="23.25" customHeight="1" thickBot="1" x14ac:dyDescent="0.3">
      <c r="B15" s="99" t="s">
        <v>248</v>
      </c>
      <c r="C15" s="100">
        <v>1.7013888888888901E-3</v>
      </c>
      <c r="D15" s="101">
        <v>6.2793677915420801E-2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5" max="16383" man="1"/>
  </rowBreaks>
  <colBreaks count="1" manualBreakCount="1">
    <brk id="4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/>
  <dimension ref="B1:K41"/>
  <sheetViews>
    <sheetView showGridLines="0" showZeros="0" view="pageBreakPreview" topLeftCell="A4" zoomScale="110" zoomScaleNormal="70" zoomScaleSheetLayoutView="110" workbookViewId="0">
      <selection activeCell="C23" sqref="C23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1" spans="2:11" s="5" customFormat="1" x14ac:dyDescent="0.25">
      <c r="C1" s="6"/>
      <c r="D1" s="6"/>
      <c r="E1" s="6"/>
      <c r="F1" s="6"/>
      <c r="H1" s="6"/>
    </row>
    <row r="2" spans="2:11" s="5" customFormat="1" ht="15.75" thickBot="1" x14ac:dyDescent="0.3">
      <c r="C2" s="6"/>
      <c r="D2" s="6"/>
      <c r="E2" s="6"/>
      <c r="F2" s="6"/>
      <c r="H2" s="6"/>
    </row>
    <row r="3" spans="2:11" s="5" customFormat="1" x14ac:dyDescent="0.25">
      <c r="B3" s="182" t="s">
        <v>49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1" s="5" customFormat="1" ht="15.75" thickBot="1" x14ac:dyDescent="0.3">
      <c r="B4" s="185" t="s">
        <v>201</v>
      </c>
      <c r="C4" s="186"/>
      <c r="D4" s="186"/>
      <c r="E4" s="186"/>
      <c r="F4" s="186"/>
      <c r="G4" s="186"/>
      <c r="H4" s="186"/>
      <c r="I4" s="186"/>
      <c r="J4" s="186"/>
      <c r="K4" s="187"/>
    </row>
    <row r="5" spans="2:11" s="5" customFormat="1" x14ac:dyDescent="0.25">
      <c r="B5" s="39"/>
      <c r="C5" s="188" t="s">
        <v>25</v>
      </c>
      <c r="D5" s="188"/>
      <c r="E5" s="188"/>
      <c r="F5" s="188" t="s">
        <v>26</v>
      </c>
      <c r="G5" s="188"/>
      <c r="H5" s="188"/>
      <c r="I5" s="188" t="s">
        <v>27</v>
      </c>
      <c r="J5" s="188"/>
      <c r="K5" s="189"/>
    </row>
    <row r="6" spans="2:11" s="5" customFormat="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 x14ac:dyDescent="0.25">
      <c r="B7" s="10" t="s">
        <v>37</v>
      </c>
      <c r="C7" s="11">
        <v>1.58564814814815E-3</v>
      </c>
      <c r="D7" s="12">
        <f t="shared" ref="D7:D18" si="0">IFERROR(C7/C$19,0)</f>
        <v>0.25230202578268884</v>
      </c>
      <c r="E7" s="12">
        <f t="shared" ref="E7:E18" si="1">IFERROR(C7/C$30,0)</f>
        <v>3.5835731101229409E-2</v>
      </c>
      <c r="F7" s="11">
        <v>0</v>
      </c>
      <c r="G7" s="12">
        <f t="shared" ref="G7:G18" si="2">IFERROR(F7/F$19,0)</f>
        <v>0</v>
      </c>
      <c r="H7" s="12">
        <f t="shared" ref="H7:H18" si="3">IFERROR(F7/F$30,0)</f>
        <v>0</v>
      </c>
      <c r="I7" s="11">
        <v>1.58564814814815E-3</v>
      </c>
      <c r="J7" s="12">
        <f t="shared" ref="J7:J18" si="4">IFERROR(I7/I$19,0)</f>
        <v>0.21507064364207251</v>
      </c>
      <c r="K7" s="14">
        <f t="shared" ref="K7:K18" si="5">IFERROR(I7/I$30,0)</f>
        <v>3.3627884143348108E-2</v>
      </c>
    </row>
    <row r="8" spans="2:11" s="5" customFormat="1" x14ac:dyDescent="0.25">
      <c r="B8" s="145" t="s">
        <v>100</v>
      </c>
      <c r="C8" s="11">
        <v>1.2962962962962999E-3</v>
      </c>
      <c r="D8" s="12">
        <f t="shared" si="0"/>
        <v>0.20626151012891383</v>
      </c>
      <c r="E8" s="12">
        <f t="shared" si="1"/>
        <v>2.9296364111954014E-2</v>
      </c>
      <c r="F8" s="11">
        <v>2.4305555555555601E-4</v>
      </c>
      <c r="G8" s="12">
        <f t="shared" si="2"/>
        <v>0.22340425531914915</v>
      </c>
      <c r="H8" s="12">
        <f t="shared" si="3"/>
        <v>8.3665338645418474E-2</v>
      </c>
      <c r="I8" s="11">
        <v>1.5393518518518499E-3</v>
      </c>
      <c r="J8" s="12">
        <f t="shared" si="4"/>
        <v>0.20879120879120858</v>
      </c>
      <c r="K8" s="14">
        <f t="shared" si="5"/>
        <v>3.2646048109965596E-2</v>
      </c>
    </row>
    <row r="9" spans="2:11" s="5" customFormat="1" x14ac:dyDescent="0.25">
      <c r="B9" s="10" t="s">
        <v>51</v>
      </c>
      <c r="C9" s="11">
        <v>1.5046296296296301E-3</v>
      </c>
      <c r="D9" s="12">
        <f t="shared" si="0"/>
        <v>0.23941068139963154</v>
      </c>
      <c r="E9" s="12">
        <f t="shared" si="1"/>
        <v>3.4004708344232255E-2</v>
      </c>
      <c r="F9" s="11">
        <v>1.7361111111111101E-4</v>
      </c>
      <c r="G9" s="12">
        <f t="shared" si="2"/>
        <v>0.15957446808510614</v>
      </c>
      <c r="H9" s="12">
        <f t="shared" si="3"/>
        <v>5.9760956175298766E-2</v>
      </c>
      <c r="I9" s="11">
        <v>1.6782407407407399E-3</v>
      </c>
      <c r="J9" s="12">
        <f t="shared" si="4"/>
        <v>0.22762951334379899</v>
      </c>
      <c r="K9" s="14">
        <f t="shared" si="5"/>
        <v>3.5591556210112896E-2</v>
      </c>
    </row>
    <row r="10" spans="2:11" s="5" customFormat="1" x14ac:dyDescent="0.25">
      <c r="B10" s="10" t="s">
        <v>11</v>
      </c>
      <c r="C10" s="11">
        <v>9.1435185185185196E-4</v>
      </c>
      <c r="D10" s="12">
        <f t="shared" si="0"/>
        <v>0.1454880294659299</v>
      </c>
      <c r="E10" s="12">
        <f t="shared" si="1"/>
        <v>2.0664399686110366E-2</v>
      </c>
      <c r="F10" s="11">
        <v>2.4305555555555601E-4</v>
      </c>
      <c r="G10" s="12">
        <f t="shared" si="2"/>
        <v>0.22340425531914915</v>
      </c>
      <c r="H10" s="12">
        <f t="shared" si="3"/>
        <v>8.3665338645418474E-2</v>
      </c>
      <c r="I10" s="11">
        <v>1.1574074074074099E-3</v>
      </c>
      <c r="J10" s="12">
        <f t="shared" si="4"/>
        <v>0.15698587127158595</v>
      </c>
      <c r="K10" s="14">
        <f t="shared" si="5"/>
        <v>2.4545900834560683E-2</v>
      </c>
    </row>
    <row r="11" spans="2:11" s="5" customFormat="1" x14ac:dyDescent="0.25">
      <c r="B11" s="10" t="s">
        <v>12</v>
      </c>
      <c r="C11" s="11">
        <v>4.6296296296296301E-5</v>
      </c>
      <c r="D11" s="12">
        <f t="shared" si="0"/>
        <v>7.3664825046040458E-3</v>
      </c>
      <c r="E11" s="12">
        <f t="shared" si="1"/>
        <v>1.0462987182840691E-3</v>
      </c>
      <c r="F11" s="11">
        <v>0</v>
      </c>
      <c r="G11" s="12">
        <f t="shared" si="2"/>
        <v>0</v>
      </c>
      <c r="H11" s="12">
        <f t="shared" si="3"/>
        <v>0</v>
      </c>
      <c r="I11" s="11">
        <v>4.6296296296296301E-5</v>
      </c>
      <c r="J11" s="12">
        <f t="shared" si="4"/>
        <v>6.2794348508634244E-3</v>
      </c>
      <c r="K11" s="14">
        <f t="shared" si="5"/>
        <v>9.8183603338242533E-4</v>
      </c>
    </row>
    <row r="12" spans="2:11" s="5" customFormat="1" x14ac:dyDescent="0.25">
      <c r="B12" s="10" t="s">
        <v>162</v>
      </c>
      <c r="C12" s="11">
        <v>0</v>
      </c>
      <c r="D12" s="12">
        <f t="shared" si="0"/>
        <v>0</v>
      </c>
      <c r="E12" s="12">
        <f t="shared" si="1"/>
        <v>0</v>
      </c>
      <c r="F12" s="11">
        <v>0</v>
      </c>
      <c r="G12" s="12">
        <f t="shared" si="2"/>
        <v>0</v>
      </c>
      <c r="H12" s="12">
        <f t="shared" si="3"/>
        <v>0</v>
      </c>
      <c r="I12" s="11">
        <v>0</v>
      </c>
      <c r="J12" s="12">
        <f t="shared" si="4"/>
        <v>0</v>
      </c>
      <c r="K12" s="14">
        <f t="shared" si="5"/>
        <v>0</v>
      </c>
    </row>
    <row r="13" spans="2:11" s="5" customFormat="1" x14ac:dyDescent="0.25">
      <c r="B13" s="10" t="s">
        <v>106</v>
      </c>
      <c r="C13" s="11">
        <v>4.6296296296296301E-5</v>
      </c>
      <c r="D13" s="12">
        <f t="shared" si="0"/>
        <v>7.3664825046040458E-3</v>
      </c>
      <c r="E13" s="12">
        <f t="shared" si="1"/>
        <v>1.0462987182840691E-3</v>
      </c>
      <c r="F13" s="11">
        <v>0</v>
      </c>
      <c r="G13" s="12">
        <f t="shared" si="2"/>
        <v>0</v>
      </c>
      <c r="H13" s="12">
        <f t="shared" si="3"/>
        <v>0</v>
      </c>
      <c r="I13" s="11">
        <v>4.6296296296296301E-5</v>
      </c>
      <c r="J13" s="12">
        <f t="shared" si="4"/>
        <v>6.2794348508634244E-3</v>
      </c>
      <c r="K13" s="14">
        <f t="shared" si="5"/>
        <v>9.8183603338242533E-4</v>
      </c>
    </row>
    <row r="14" spans="2:11" s="5" customFormat="1" x14ac:dyDescent="0.25">
      <c r="B14" s="10" t="s">
        <v>107</v>
      </c>
      <c r="C14" s="11">
        <v>8.1018518518518503E-5</v>
      </c>
      <c r="D14" s="12">
        <f t="shared" si="0"/>
        <v>1.2891344383057076E-2</v>
      </c>
      <c r="E14" s="12">
        <f t="shared" si="1"/>
        <v>1.8310227569971204E-3</v>
      </c>
      <c r="F14" s="11">
        <v>0</v>
      </c>
      <c r="G14" s="12">
        <f t="shared" si="2"/>
        <v>0</v>
      </c>
      <c r="H14" s="12">
        <f t="shared" si="3"/>
        <v>0</v>
      </c>
      <c r="I14" s="11">
        <v>8.1018518518518503E-5</v>
      </c>
      <c r="J14" s="12">
        <f t="shared" si="4"/>
        <v>1.098901098901099E-2</v>
      </c>
      <c r="K14" s="14">
        <f t="shared" si="5"/>
        <v>1.7182130584192437E-3</v>
      </c>
    </row>
    <row r="15" spans="2:11" s="5" customFormat="1" x14ac:dyDescent="0.25">
      <c r="B15" s="10" t="s">
        <v>198</v>
      </c>
      <c r="C15" s="11">
        <v>9.2592592592592602E-5</v>
      </c>
      <c r="D15" s="12">
        <f t="shared" si="0"/>
        <v>1.4732965009208092E-2</v>
      </c>
      <c r="E15" s="12">
        <f t="shared" si="1"/>
        <v>2.0925974365681383E-3</v>
      </c>
      <c r="F15" s="11">
        <v>0</v>
      </c>
      <c r="G15" s="12">
        <f t="shared" si="2"/>
        <v>0</v>
      </c>
      <c r="H15" s="12">
        <f t="shared" si="3"/>
        <v>0</v>
      </c>
      <c r="I15" s="11">
        <v>9.2592592592592602E-5</v>
      </c>
      <c r="J15" s="12">
        <f t="shared" si="4"/>
        <v>1.2558869701726849E-2</v>
      </c>
      <c r="K15" s="14">
        <f t="shared" si="5"/>
        <v>1.9636720667648507E-3</v>
      </c>
    </row>
    <row r="16" spans="2:11" s="5" customFormat="1" x14ac:dyDescent="0.25">
      <c r="B16" s="10" t="s">
        <v>184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s="5" customFormat="1" x14ac:dyDescent="0.25">
      <c r="B17" s="10" t="s">
        <v>163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s="5" customFormat="1" ht="15.75" thickBot="1" x14ac:dyDescent="0.3">
      <c r="B18" s="10" t="s">
        <v>13</v>
      </c>
      <c r="C18" s="11">
        <v>7.1759259259259302E-4</v>
      </c>
      <c r="D18" s="12">
        <f t="shared" si="0"/>
        <v>0.11418047882136276</v>
      </c>
      <c r="E18" s="12">
        <f t="shared" si="1"/>
        <v>1.621763013340308E-2</v>
      </c>
      <c r="F18" s="11">
        <v>4.2824074074074102E-4</v>
      </c>
      <c r="G18" s="12">
        <f t="shared" si="2"/>
        <v>0.39361702127659565</v>
      </c>
      <c r="H18" s="12">
        <f t="shared" si="3"/>
        <v>0.14741035856573714</v>
      </c>
      <c r="I18" s="11">
        <v>1.1458333333333301E-3</v>
      </c>
      <c r="J18" s="12">
        <f t="shared" si="4"/>
        <v>0.1554160125588693</v>
      </c>
      <c r="K18" s="14">
        <f t="shared" si="5"/>
        <v>2.4300441826214957E-2</v>
      </c>
    </row>
    <row r="19" spans="2:11" s="5" customFormat="1" ht="16.5" thickTop="1" thickBot="1" x14ac:dyDescent="0.3">
      <c r="B19" s="31" t="s">
        <v>3</v>
      </c>
      <c r="C19" s="32">
        <f>SUM(C7:C18)</f>
        <v>6.284722222222228E-3</v>
      </c>
      <c r="D19" s="33">
        <f>IFERROR(SUM(D7:D18),0)</f>
        <v>1</v>
      </c>
      <c r="E19" s="33">
        <f>IFERROR(SUM(E7:E18),0)</f>
        <v>0.14203505100706251</v>
      </c>
      <c r="F19" s="32">
        <f>SUM(F7:F18)</f>
        <v>1.087962962962964E-3</v>
      </c>
      <c r="G19" s="33">
        <f>IFERROR(SUM(G7:G18),0)</f>
        <v>1.0000000000000002</v>
      </c>
      <c r="H19" s="33">
        <f>IFERROR(SUM(H7:H18),0)</f>
        <v>0.37450199203187284</v>
      </c>
      <c r="I19" s="32">
        <f>SUM(I7:I18)</f>
        <v>7.3726851851851835E-3</v>
      </c>
      <c r="J19" s="33">
        <f>IFERROR(SUM(J7:J18),0)</f>
        <v>1</v>
      </c>
      <c r="K19" s="34">
        <f>IFERROR(SUM(K7:K18),0)</f>
        <v>0.15635738831615117</v>
      </c>
    </row>
    <row r="20" spans="2:11" s="5" customFormat="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s="5" customFormat="1" x14ac:dyDescent="0.25">
      <c r="B21" s="7" t="s">
        <v>14</v>
      </c>
      <c r="C21" s="8" t="s">
        <v>58</v>
      </c>
      <c r="D21" s="16" t="s">
        <v>5</v>
      </c>
      <c r="E21" s="16" t="s">
        <v>5</v>
      </c>
      <c r="F21" s="8" t="s">
        <v>58</v>
      </c>
      <c r="G21" s="16" t="s">
        <v>5</v>
      </c>
      <c r="H21" s="16" t="s">
        <v>5</v>
      </c>
      <c r="I21" s="8" t="s">
        <v>58</v>
      </c>
      <c r="J21" s="16" t="s">
        <v>5</v>
      </c>
      <c r="K21" s="17" t="s">
        <v>5</v>
      </c>
    </row>
    <row r="22" spans="2:11" s="5" customFormat="1" x14ac:dyDescent="0.25">
      <c r="B22" s="18" t="s">
        <v>15</v>
      </c>
      <c r="C22" s="11">
        <v>5.5555555555555599E-4</v>
      </c>
      <c r="D22" s="19"/>
      <c r="E22" s="12">
        <f>IFERROR(C22/C$30,0)</f>
        <v>1.2555584619408838E-2</v>
      </c>
      <c r="F22" s="11">
        <v>0</v>
      </c>
      <c r="G22" s="19"/>
      <c r="H22" s="12">
        <f>IFERROR(F22/F$30,0)</f>
        <v>0</v>
      </c>
      <c r="I22" s="11">
        <v>5.5555555555555599E-4</v>
      </c>
      <c r="J22" s="19"/>
      <c r="K22" s="14">
        <f>IFERROR(I22/I$30,0)</f>
        <v>1.1782032400589112E-2</v>
      </c>
    </row>
    <row r="23" spans="2:11" s="5" customFormat="1" x14ac:dyDescent="0.25">
      <c r="B23" s="18" t="s">
        <v>16</v>
      </c>
      <c r="C23" s="11">
        <v>1.15740740740741E-4</v>
      </c>
      <c r="D23" s="19"/>
      <c r="E23" s="12">
        <f t="shared" ref="E23:E27" si="6">IFERROR(C23/C$30,0)</f>
        <v>2.6157467957101787E-3</v>
      </c>
      <c r="F23" s="11">
        <v>2.31481481481481E-4</v>
      </c>
      <c r="G23" s="19"/>
      <c r="H23" s="12">
        <f t="shared" ref="H23:H27" si="7">IFERROR(F23/F$30,0)</f>
        <v>7.9681274900398238E-2</v>
      </c>
      <c r="I23" s="11">
        <v>3.4722222222222202E-4</v>
      </c>
      <c r="J23" s="19"/>
      <c r="K23" s="14">
        <f t="shared" ref="K23:K27" si="8">IFERROR(I23/I$30,0)</f>
        <v>7.3637702503681849E-3</v>
      </c>
    </row>
    <row r="24" spans="2:11" s="5" customFormat="1" x14ac:dyDescent="0.25">
      <c r="B24" s="18" t="s">
        <v>17</v>
      </c>
      <c r="C24" s="11">
        <v>0</v>
      </c>
      <c r="D24" s="19"/>
      <c r="E24" s="12">
        <f t="shared" si="6"/>
        <v>0</v>
      </c>
      <c r="F24" s="11">
        <v>0</v>
      </c>
      <c r="G24" s="19"/>
      <c r="H24" s="12">
        <f t="shared" si="7"/>
        <v>0</v>
      </c>
      <c r="I24" s="11">
        <v>0</v>
      </c>
      <c r="J24" s="19"/>
      <c r="K24" s="14">
        <f t="shared" si="8"/>
        <v>0</v>
      </c>
    </row>
    <row r="25" spans="2:11" s="5" customFormat="1" x14ac:dyDescent="0.25">
      <c r="B25" s="18" t="s">
        <v>18</v>
      </c>
      <c r="C25" s="11">
        <v>7.25694444444444E-3</v>
      </c>
      <c r="D25" s="19"/>
      <c r="E25" s="12">
        <f t="shared" si="6"/>
        <v>0.16400732409102772</v>
      </c>
      <c r="F25" s="11">
        <v>1.25E-3</v>
      </c>
      <c r="G25" s="19"/>
      <c r="H25" s="12">
        <f t="shared" si="7"/>
        <v>0.4302788844621514</v>
      </c>
      <c r="I25" s="11">
        <v>8.5069444444444402E-3</v>
      </c>
      <c r="J25" s="19"/>
      <c r="K25" s="14">
        <f t="shared" si="8"/>
        <v>0.18041237113402056</v>
      </c>
    </row>
    <row r="26" spans="2:11" s="5" customFormat="1" x14ac:dyDescent="0.25">
      <c r="B26" s="18" t="s">
        <v>19</v>
      </c>
      <c r="C26" s="11">
        <v>2.96643518518519E-2</v>
      </c>
      <c r="D26" s="19"/>
      <c r="E26" s="12">
        <f t="shared" si="6"/>
        <v>0.67041590374051829</v>
      </c>
      <c r="F26" s="11">
        <v>3.3564814814814801E-4</v>
      </c>
      <c r="G26" s="19"/>
      <c r="H26" s="12">
        <f t="shared" si="7"/>
        <v>0.11553784860557764</v>
      </c>
      <c r="I26" s="11">
        <v>0.03</v>
      </c>
      <c r="J26" s="19"/>
      <c r="K26" s="14">
        <f t="shared" si="8"/>
        <v>0.63622974963181156</v>
      </c>
    </row>
    <row r="27" spans="2:11" s="5" customFormat="1" ht="15.75" thickBot="1" x14ac:dyDescent="0.3">
      <c r="B27" s="23" t="s">
        <v>20</v>
      </c>
      <c r="C27" s="20">
        <v>3.7037037037037003E-4</v>
      </c>
      <c r="D27" s="24"/>
      <c r="E27" s="21">
        <f t="shared" si="6"/>
        <v>8.3703897462725444E-3</v>
      </c>
      <c r="F27" s="20">
        <v>0</v>
      </c>
      <c r="G27" s="24"/>
      <c r="H27" s="21">
        <f t="shared" si="7"/>
        <v>0</v>
      </c>
      <c r="I27" s="20">
        <v>3.7037037037037003E-4</v>
      </c>
      <c r="J27" s="24"/>
      <c r="K27" s="22">
        <f t="shared" si="8"/>
        <v>7.854688267059394E-3</v>
      </c>
    </row>
    <row r="28" spans="2:11" s="5" customFormat="1" ht="16.5" thickTop="1" thickBot="1" x14ac:dyDescent="0.3">
      <c r="B28" s="31" t="s">
        <v>3</v>
      </c>
      <c r="C28" s="32">
        <f>SUM(C22:C27)</f>
        <v>3.7962962962963004E-2</v>
      </c>
      <c r="D28" s="33"/>
      <c r="E28" s="33">
        <f>IFERROR(SUM(E22:E27),0)</f>
        <v>0.85796494899293763</v>
      </c>
      <c r="F28" s="32">
        <f>SUM(F22:F27)</f>
        <v>1.817129629629629E-3</v>
      </c>
      <c r="G28" s="33"/>
      <c r="H28" s="33">
        <f>IFERROR(SUM(H22:H27),0)</f>
        <v>0.62549800796812738</v>
      </c>
      <c r="I28" s="32">
        <f>SUM(I22:I27)</f>
        <v>3.9780092592592589E-2</v>
      </c>
      <c r="J28" s="33"/>
      <c r="K28" s="34">
        <f>IFERROR(SUM(K22:K27),0)</f>
        <v>0.8436426116838488</v>
      </c>
    </row>
    <row r="29" spans="2:11" s="5" customFormat="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s="5" customFormat="1" ht="16.5" thickTop="1" thickBot="1" x14ac:dyDescent="0.3">
      <c r="B30" s="31" t="s">
        <v>6</v>
      </c>
      <c r="C30" s="32">
        <f>SUM(C19,C28)</f>
        <v>4.424768518518523E-2</v>
      </c>
      <c r="D30" s="35"/>
      <c r="E30" s="36">
        <f>IFERROR(SUM(E19,E28),0)</f>
        <v>1.0000000000000002</v>
      </c>
      <c r="F30" s="32">
        <f>SUM(F19,F28)</f>
        <v>2.9050925925925928E-3</v>
      </c>
      <c r="G30" s="35"/>
      <c r="H30" s="36">
        <f>IFERROR(SUM(H19,H28),0)</f>
        <v>1.0000000000000002</v>
      </c>
      <c r="I30" s="32">
        <f>SUM(I19,I28)</f>
        <v>4.7152777777777773E-2</v>
      </c>
      <c r="J30" s="35"/>
      <c r="K30" s="38">
        <f>IFERROR(SUM(K19,K28),0)</f>
        <v>1</v>
      </c>
    </row>
    <row r="31" spans="2:11" s="5" customFormat="1" ht="66" customHeight="1" thickTop="1" thickBot="1" x14ac:dyDescent="0.3">
      <c r="B31" s="179" t="s">
        <v>156</v>
      </c>
      <c r="C31" s="180"/>
      <c r="D31" s="180"/>
      <c r="E31" s="180"/>
      <c r="F31" s="180"/>
      <c r="G31" s="180"/>
      <c r="H31" s="180"/>
      <c r="I31" s="180"/>
      <c r="J31" s="180"/>
      <c r="K31" s="181"/>
    </row>
    <row r="32" spans="2:11" s="5" customFormat="1" x14ac:dyDescent="0.25">
      <c r="C32" s="6"/>
      <c r="D32" s="6"/>
      <c r="E32" s="6"/>
      <c r="F32" s="6"/>
      <c r="H32" s="6"/>
    </row>
    <row r="33" spans="3:8" s="5" customFormat="1" x14ac:dyDescent="0.25">
      <c r="C33" s="6"/>
      <c r="D33" s="6"/>
      <c r="E33" s="6"/>
      <c r="F33" s="6"/>
      <c r="H33" s="6"/>
    </row>
    <row r="34" spans="3:8" s="5" customFormat="1" x14ac:dyDescent="0.25">
      <c r="C34" s="6"/>
      <c r="D34" s="6"/>
      <c r="E34" s="6"/>
      <c r="F34" s="6"/>
      <c r="H34" s="6"/>
    </row>
    <row r="35" spans="3:8" s="5" customFormat="1" x14ac:dyDescent="0.25">
      <c r="C35" s="6"/>
      <c r="D35" s="6"/>
      <c r="E35" s="6"/>
      <c r="F35" s="6"/>
      <c r="H35" s="6"/>
    </row>
    <row r="36" spans="3:8" s="5" customFormat="1" x14ac:dyDescent="0.25">
      <c r="C36" s="6"/>
      <c r="D36" s="6"/>
      <c r="E36" s="6"/>
      <c r="F36" s="6"/>
      <c r="H36" s="6"/>
    </row>
    <row r="37" spans="3:8" s="5" customFormat="1" x14ac:dyDescent="0.25">
      <c r="C37" s="6"/>
      <c r="D37" s="6"/>
      <c r="E37" s="6"/>
      <c r="F37" s="6"/>
      <c r="H37" s="6"/>
    </row>
    <row r="38" spans="3:8" s="5" customFormat="1" x14ac:dyDescent="0.25">
      <c r="C38" s="6"/>
      <c r="D38" s="6"/>
      <c r="E38" s="6"/>
      <c r="F38" s="6"/>
      <c r="H38" s="6"/>
    </row>
    <row r="39" spans="3:8" s="5" customFormat="1" x14ac:dyDescent="0.25">
      <c r="C39" s="6"/>
      <c r="D39" s="6"/>
      <c r="E39" s="6"/>
      <c r="F39" s="6"/>
      <c r="H39" s="6"/>
    </row>
    <row r="40" spans="3:8" s="5" customFormat="1" x14ac:dyDescent="0.25">
      <c r="C40" s="6"/>
      <c r="D40" s="6"/>
      <c r="E40" s="6"/>
      <c r="F40" s="6"/>
      <c r="H40" s="6"/>
    </row>
    <row r="41" spans="3:8" s="5" customFormat="1" x14ac:dyDescent="0.25">
      <c r="C41" s="6"/>
      <c r="D41" s="6"/>
      <c r="E41" s="6"/>
      <c r="F41" s="6"/>
      <c r="H41" s="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 xml:space="preserve">&amp;R
</oddFooter>
  </headerFooter>
  <colBreaks count="1" manualBreakCount="1">
    <brk id="11" max="1048575" man="1"/>
  </colBreaks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5"/>
  <dimension ref="B2:D8"/>
  <sheetViews>
    <sheetView showGridLines="0" showZeros="0" zoomScale="60" zoomScaleNormal="60" zoomScaleSheetLayoutView="100" workbookViewId="0">
      <selection activeCell="C23" sqref="C23"/>
    </sheetView>
  </sheetViews>
  <sheetFormatPr defaultColWidth="8.85546875" defaultRowHeight="15" x14ac:dyDescent="0.25"/>
  <cols>
    <col min="1" max="1" width="6.140625" style="1" customWidth="1"/>
    <col min="2" max="2" width="120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ht="23.25" customHeight="1" x14ac:dyDescent="0.25">
      <c r="B3" s="213" t="s">
        <v>258</v>
      </c>
      <c r="C3" s="214"/>
      <c r="D3" s="215"/>
    </row>
    <row r="4" spans="2:4" ht="23.25" customHeight="1" x14ac:dyDescent="0.25">
      <c r="B4" s="216" t="s">
        <v>201</v>
      </c>
      <c r="C4" s="217"/>
      <c r="D4" s="218"/>
    </row>
    <row r="5" spans="2:4" ht="23.25" customHeight="1" x14ac:dyDescent="0.25">
      <c r="B5" s="93" t="s">
        <v>10</v>
      </c>
      <c r="C5" s="94" t="s">
        <v>62</v>
      </c>
      <c r="D5" s="95" t="s">
        <v>5</v>
      </c>
    </row>
    <row r="6" spans="2:4" s="76" customFormat="1" ht="23.25" customHeight="1" x14ac:dyDescent="0.25">
      <c r="B6" s="96" t="s">
        <v>249</v>
      </c>
      <c r="C6" s="97">
        <v>5.5208333333333299E-3</v>
      </c>
      <c r="D6" s="98">
        <v>0.41370338248048599</v>
      </c>
    </row>
    <row r="7" spans="2:4" s="76" customFormat="1" ht="23.25" customHeight="1" x14ac:dyDescent="0.25">
      <c r="B7" s="96" t="s">
        <v>217</v>
      </c>
      <c r="C7" s="97">
        <v>5.1620370370370396E-3</v>
      </c>
      <c r="D7" s="98">
        <v>0.38681699913269701</v>
      </c>
    </row>
    <row r="8" spans="2:4" s="76" customFormat="1" ht="23.25" customHeight="1" thickBot="1" x14ac:dyDescent="0.3">
      <c r="B8" s="99" t="s">
        <v>250</v>
      </c>
      <c r="C8" s="100">
        <v>2.66203703703704E-3</v>
      </c>
      <c r="D8" s="101">
        <v>0.19947961838681699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0" max="16383" man="1"/>
  </rowBreaks>
  <colBreaks count="1" manualBreakCount="1">
    <brk id="4" max="1048575" man="1"/>
  </colBreaks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6"/>
  <dimension ref="B2:D25"/>
  <sheetViews>
    <sheetView showGridLines="0" showZeros="0" zoomScale="60" zoomScaleNormal="60" zoomScaleSheetLayoutView="100" workbookViewId="0">
      <selection activeCell="C23" sqref="C23"/>
    </sheetView>
  </sheetViews>
  <sheetFormatPr defaultColWidth="8.85546875" defaultRowHeight="15" x14ac:dyDescent="0.25"/>
  <cols>
    <col min="1" max="1" width="6.140625" style="1" customWidth="1"/>
    <col min="2" max="2" width="126.425781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3.25" customHeight="1" x14ac:dyDescent="0.25">
      <c r="B3" s="213" t="s">
        <v>259</v>
      </c>
      <c r="C3" s="214"/>
      <c r="D3" s="215"/>
    </row>
    <row r="4" spans="2:4" s="76" customFormat="1" ht="23.25" customHeight="1" x14ac:dyDescent="0.25">
      <c r="B4" s="216" t="s">
        <v>201</v>
      </c>
      <c r="C4" s="217"/>
      <c r="D4" s="218"/>
    </row>
    <row r="5" spans="2:4" s="76" customFormat="1" ht="23.25" customHeight="1" x14ac:dyDescent="0.25">
      <c r="B5" s="93" t="s">
        <v>10</v>
      </c>
      <c r="C5" s="94" t="s">
        <v>62</v>
      </c>
      <c r="D5" s="95" t="s">
        <v>5</v>
      </c>
    </row>
    <row r="6" spans="2:4" s="76" customFormat="1" ht="23.25" customHeight="1" x14ac:dyDescent="0.25">
      <c r="B6" s="96" t="s">
        <v>195</v>
      </c>
      <c r="C6" s="97">
        <v>1.93402777777778E-2</v>
      </c>
      <c r="D6" s="98">
        <v>5.6405063291139201E-2</v>
      </c>
    </row>
    <row r="7" spans="2:4" s="76" customFormat="1" ht="23.25" customHeight="1" x14ac:dyDescent="0.25">
      <c r="B7" s="96" t="s">
        <v>76</v>
      </c>
      <c r="C7" s="97">
        <v>1.8356481481481501E-2</v>
      </c>
      <c r="D7" s="98">
        <v>5.3535864978903003E-2</v>
      </c>
    </row>
    <row r="8" spans="2:4" s="76" customFormat="1" ht="23.25" customHeight="1" x14ac:dyDescent="0.25">
      <c r="B8" s="96" t="s">
        <v>226</v>
      </c>
      <c r="C8" s="97">
        <v>1.54861111111111E-2</v>
      </c>
      <c r="D8" s="98">
        <v>4.5164556962025301E-2</v>
      </c>
    </row>
    <row r="9" spans="2:4" s="76" customFormat="1" ht="23.25" customHeight="1" x14ac:dyDescent="0.25">
      <c r="B9" s="96" t="s">
        <v>217</v>
      </c>
      <c r="C9" s="97">
        <v>1.5219907407407401E-2</v>
      </c>
      <c r="D9" s="98">
        <v>4.43881856540084E-2</v>
      </c>
    </row>
    <row r="10" spans="2:4" s="76" customFormat="1" ht="23.25" customHeight="1" x14ac:dyDescent="0.25">
      <c r="B10" s="96" t="s">
        <v>193</v>
      </c>
      <c r="C10" s="97">
        <v>1.38888888888889E-2</v>
      </c>
      <c r="D10" s="98">
        <v>4.05063291139241E-2</v>
      </c>
    </row>
    <row r="11" spans="2:4" s="76" customFormat="1" ht="23.25" customHeight="1" x14ac:dyDescent="0.25">
      <c r="B11" s="96" t="s">
        <v>214</v>
      </c>
      <c r="C11" s="97">
        <v>1.36805555555556E-2</v>
      </c>
      <c r="D11" s="98">
        <v>3.9898734177215199E-2</v>
      </c>
    </row>
    <row r="12" spans="2:4" s="76" customFormat="1" ht="23.25" customHeight="1" x14ac:dyDescent="0.25">
      <c r="B12" s="96" t="s">
        <v>168</v>
      </c>
      <c r="C12" s="97">
        <v>1.31134259259259E-2</v>
      </c>
      <c r="D12" s="98">
        <v>3.8244725738396601E-2</v>
      </c>
    </row>
    <row r="13" spans="2:4" s="76" customFormat="1" ht="23.25" customHeight="1" x14ac:dyDescent="0.25">
      <c r="B13" s="96" t="s">
        <v>209</v>
      </c>
      <c r="C13" s="97">
        <v>1.19444444444444E-2</v>
      </c>
      <c r="D13" s="98">
        <v>3.48354430379747E-2</v>
      </c>
    </row>
    <row r="14" spans="2:4" s="76" customFormat="1" ht="23.25" customHeight="1" x14ac:dyDescent="0.25">
      <c r="B14" s="96" t="s">
        <v>225</v>
      </c>
      <c r="C14" s="97">
        <v>1.15162037037037E-2</v>
      </c>
      <c r="D14" s="98">
        <v>3.35864978902954E-2</v>
      </c>
    </row>
    <row r="15" spans="2:4" s="76" customFormat="1" ht="23.25" customHeight="1" x14ac:dyDescent="0.25">
      <c r="B15" s="96" t="s">
        <v>103</v>
      </c>
      <c r="C15" s="97">
        <v>8.9004629629629607E-3</v>
      </c>
      <c r="D15" s="98">
        <v>2.5957805907173E-2</v>
      </c>
    </row>
    <row r="16" spans="2:4" s="76" customFormat="1" ht="23.25" customHeight="1" x14ac:dyDescent="0.25">
      <c r="B16" s="96" t="s">
        <v>232</v>
      </c>
      <c r="C16" s="97">
        <v>8.6111111111111093E-3</v>
      </c>
      <c r="D16" s="98">
        <v>2.51139240506329E-2</v>
      </c>
    </row>
    <row r="17" spans="2:4" s="76" customFormat="1" ht="23.25" customHeight="1" x14ac:dyDescent="0.25">
      <c r="B17" s="96" t="s">
        <v>251</v>
      </c>
      <c r="C17" s="97">
        <v>8.5416666666666696E-3</v>
      </c>
      <c r="D17" s="98">
        <v>2.49113924050633E-2</v>
      </c>
    </row>
    <row r="18" spans="2:4" s="76" customFormat="1" ht="23.25" customHeight="1" x14ac:dyDescent="0.25">
      <c r="B18" s="96" t="s">
        <v>252</v>
      </c>
      <c r="C18" s="97">
        <v>8.4837962962963E-3</v>
      </c>
      <c r="D18" s="98">
        <v>2.4742616033755299E-2</v>
      </c>
    </row>
    <row r="19" spans="2:4" s="76" customFormat="1" ht="23.25" customHeight="1" x14ac:dyDescent="0.25">
      <c r="B19" s="96" t="s">
        <v>253</v>
      </c>
      <c r="C19" s="97">
        <v>8.0902777777777796E-3</v>
      </c>
      <c r="D19" s="98">
        <v>2.35949367088608E-2</v>
      </c>
    </row>
    <row r="20" spans="2:4" s="76" customFormat="1" ht="23.25" customHeight="1" x14ac:dyDescent="0.25">
      <c r="B20" s="96" t="s">
        <v>80</v>
      </c>
      <c r="C20" s="97">
        <v>7.6504629629629596E-3</v>
      </c>
      <c r="D20" s="98">
        <v>2.23122362869198E-2</v>
      </c>
    </row>
    <row r="21" spans="2:4" s="76" customFormat="1" ht="23.25" customHeight="1" x14ac:dyDescent="0.25">
      <c r="B21" s="96" t="s">
        <v>254</v>
      </c>
      <c r="C21" s="97">
        <v>7.3148148148148096E-3</v>
      </c>
      <c r="D21" s="98">
        <v>2.1333333333333301E-2</v>
      </c>
    </row>
    <row r="22" spans="2:4" s="76" customFormat="1" ht="23.25" customHeight="1" x14ac:dyDescent="0.25">
      <c r="B22" s="96" t="s">
        <v>219</v>
      </c>
      <c r="C22" s="97">
        <v>7.1064814814814801E-3</v>
      </c>
      <c r="D22" s="98">
        <v>2.0725738396624501E-2</v>
      </c>
    </row>
    <row r="23" spans="2:4" s="76" customFormat="1" ht="23.25" customHeight="1" x14ac:dyDescent="0.25">
      <c r="B23" s="96" t="s">
        <v>211</v>
      </c>
      <c r="C23" s="97">
        <v>6.9907407407407401E-3</v>
      </c>
      <c r="D23" s="98">
        <v>2.0388185654008399E-2</v>
      </c>
    </row>
    <row r="24" spans="2:4" s="76" customFormat="1" ht="23.25" customHeight="1" x14ac:dyDescent="0.25">
      <c r="B24" s="96" t="s">
        <v>191</v>
      </c>
      <c r="C24" s="97">
        <v>6.9560185185185202E-3</v>
      </c>
      <c r="D24" s="98">
        <v>2.0286919831223601E-2</v>
      </c>
    </row>
    <row r="25" spans="2:4" s="76" customFormat="1" ht="23.25" customHeight="1" thickBot="1" x14ac:dyDescent="0.3">
      <c r="B25" s="122" t="s">
        <v>255</v>
      </c>
      <c r="C25" s="123">
        <v>6.6666666666666697E-3</v>
      </c>
      <c r="D25" s="124">
        <v>1.94430379746835E-2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0" max="16383" man="1"/>
  </rowBreaks>
  <colBreaks count="1" manualBreakCount="1">
    <brk id="4" max="1048575" man="1"/>
  </colBreaks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7"/>
  <dimension ref="B2:D6"/>
  <sheetViews>
    <sheetView showGridLines="0" showZeros="0" zoomScale="60" zoomScaleNormal="60" zoomScaleSheetLayoutView="100" workbookViewId="0">
      <selection activeCell="C23" sqref="C23"/>
    </sheetView>
  </sheetViews>
  <sheetFormatPr defaultColWidth="8.85546875" defaultRowHeight="15" x14ac:dyDescent="0.25"/>
  <cols>
    <col min="1" max="1" width="6.140625" style="1" customWidth="1"/>
    <col min="2" max="2" width="124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3.25" customHeight="1" x14ac:dyDescent="0.25">
      <c r="B3" s="213" t="s">
        <v>260</v>
      </c>
      <c r="C3" s="214"/>
      <c r="D3" s="215"/>
    </row>
    <row r="4" spans="2:4" s="76" customFormat="1" ht="23.25" customHeight="1" x14ac:dyDescent="0.25">
      <c r="B4" s="216" t="s">
        <v>201</v>
      </c>
      <c r="C4" s="217"/>
      <c r="D4" s="218"/>
    </row>
    <row r="5" spans="2:4" s="76" customFormat="1" ht="23.25" customHeight="1" x14ac:dyDescent="0.25">
      <c r="B5" s="93" t="s">
        <v>10</v>
      </c>
      <c r="C5" s="94" t="s">
        <v>62</v>
      </c>
      <c r="D5" s="95" t="s">
        <v>5</v>
      </c>
    </row>
    <row r="6" spans="2:4" s="76" customFormat="1" ht="23.25" customHeight="1" thickBot="1" x14ac:dyDescent="0.3">
      <c r="B6" s="99"/>
      <c r="C6" s="100"/>
      <c r="D6" s="101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3" max="16383" man="1"/>
  </rowBreaks>
  <colBreaks count="1" manualBreakCount="1">
    <brk id="4" max="1048575" man="1"/>
  </colBreaks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8"/>
  <dimension ref="B2:D6"/>
  <sheetViews>
    <sheetView showGridLines="0" showZeros="0" zoomScale="60" zoomScaleNormal="60" zoomScaleSheetLayoutView="100" workbookViewId="0">
      <selection activeCell="C23" sqref="C23"/>
    </sheetView>
  </sheetViews>
  <sheetFormatPr defaultColWidth="8.85546875" defaultRowHeight="15" x14ac:dyDescent="0.25"/>
  <cols>
    <col min="1" max="1" width="6.140625" style="1" customWidth="1"/>
    <col min="2" max="2" width="127.57031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3.25" customHeight="1" x14ac:dyDescent="0.25">
      <c r="B3" s="213" t="s">
        <v>261</v>
      </c>
      <c r="C3" s="214"/>
      <c r="D3" s="215"/>
    </row>
    <row r="4" spans="2:4" s="76" customFormat="1" ht="23.25" customHeight="1" x14ac:dyDescent="0.25">
      <c r="B4" s="216" t="s">
        <v>201</v>
      </c>
      <c r="C4" s="217"/>
      <c r="D4" s="218"/>
    </row>
    <row r="5" spans="2:4" s="76" customFormat="1" ht="23.25" customHeight="1" x14ac:dyDescent="0.25">
      <c r="B5" s="93" t="s">
        <v>10</v>
      </c>
      <c r="C5" s="94" t="s">
        <v>62</v>
      </c>
      <c r="D5" s="95" t="s">
        <v>5</v>
      </c>
    </row>
    <row r="6" spans="2:4" s="76" customFormat="1" ht="23.25" customHeight="1" thickBot="1" x14ac:dyDescent="0.3">
      <c r="B6" s="99"/>
      <c r="C6" s="100"/>
      <c r="D6" s="101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3" max="16383" man="1"/>
  </rowBreaks>
  <colBreaks count="1" manualBreakCount="1">
    <brk id="4" max="1048575" man="1"/>
  </colBreaks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9"/>
  <dimension ref="B2:D6"/>
  <sheetViews>
    <sheetView showGridLines="0" showZeros="0" zoomScale="60" zoomScaleNormal="60" zoomScaleSheetLayoutView="100" workbookViewId="0">
      <selection activeCell="C23" sqref="C23"/>
    </sheetView>
  </sheetViews>
  <sheetFormatPr defaultColWidth="8.85546875" defaultRowHeight="15" x14ac:dyDescent="0.25"/>
  <cols>
    <col min="1" max="1" width="6.140625" style="1" customWidth="1"/>
    <col min="2" max="2" width="117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ht="23.25" customHeight="1" x14ac:dyDescent="0.25">
      <c r="B3" s="193" t="s">
        <v>262</v>
      </c>
      <c r="C3" s="194"/>
      <c r="D3" s="195"/>
    </row>
    <row r="4" spans="2:4" ht="23.25" customHeight="1" x14ac:dyDescent="0.25">
      <c r="B4" s="196" t="s">
        <v>201</v>
      </c>
      <c r="C4" s="197"/>
      <c r="D4" s="198"/>
    </row>
    <row r="5" spans="2:4" ht="23.25" customHeight="1" x14ac:dyDescent="0.25">
      <c r="B5" s="40" t="s">
        <v>10</v>
      </c>
      <c r="C5" s="41" t="s">
        <v>62</v>
      </c>
      <c r="D5" s="42" t="s">
        <v>5</v>
      </c>
    </row>
    <row r="6" spans="2:4" ht="23.25" customHeight="1" thickBot="1" x14ac:dyDescent="0.3">
      <c r="B6" s="99" t="s">
        <v>239</v>
      </c>
      <c r="C6" s="100">
        <v>5.7291666666666697E-3</v>
      </c>
      <c r="D6" s="101">
        <v>1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3" max="16383" man="1"/>
  </rowBreaks>
  <colBreaks count="1" manualBreakCount="1">
    <brk id="4" max="1048575" man="1"/>
  </colBreaks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0"/>
  <dimension ref="B2:D6"/>
  <sheetViews>
    <sheetView showGridLines="0" showZeros="0" zoomScale="60" zoomScaleNormal="60" zoomScaleSheetLayoutView="100" workbookViewId="0">
      <selection activeCell="C23" sqref="C23"/>
    </sheetView>
  </sheetViews>
  <sheetFormatPr defaultColWidth="8.85546875" defaultRowHeight="15" x14ac:dyDescent="0.25"/>
  <cols>
    <col min="1" max="1" width="6.140625" style="1" customWidth="1"/>
    <col min="2" max="2" width="125.425781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3.25" customHeight="1" x14ac:dyDescent="0.25">
      <c r="B3" s="213" t="s">
        <v>263</v>
      </c>
      <c r="C3" s="214"/>
      <c r="D3" s="215"/>
    </row>
    <row r="4" spans="2:4" s="76" customFormat="1" ht="23.25" customHeight="1" x14ac:dyDescent="0.25">
      <c r="B4" s="216" t="s">
        <v>201</v>
      </c>
      <c r="C4" s="217"/>
      <c r="D4" s="218"/>
    </row>
    <row r="5" spans="2:4" s="76" customFormat="1" ht="23.25" customHeight="1" x14ac:dyDescent="0.25">
      <c r="B5" s="93" t="s">
        <v>10</v>
      </c>
      <c r="C5" s="94" t="s">
        <v>62</v>
      </c>
      <c r="D5" s="95" t="s">
        <v>5</v>
      </c>
    </row>
    <row r="6" spans="2:4" s="76" customFormat="1" ht="23.25" customHeight="1" thickBot="1" x14ac:dyDescent="0.3">
      <c r="B6" s="99"/>
      <c r="C6" s="100"/>
      <c r="D6" s="101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3" max="16383" man="1"/>
  </rowBreaks>
  <colBreaks count="1" manualBreakCount="1">
    <brk id="4" max="1048575" man="1"/>
  </colBreaks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1"/>
  <dimension ref="B2:D6"/>
  <sheetViews>
    <sheetView showGridLines="0" showZeros="0" zoomScale="60" zoomScaleNormal="60" zoomScaleSheetLayoutView="100" workbookViewId="0">
      <selection activeCell="C23" sqref="C23"/>
    </sheetView>
  </sheetViews>
  <sheetFormatPr defaultColWidth="8.85546875" defaultRowHeight="15" x14ac:dyDescent="0.25"/>
  <cols>
    <col min="1" max="1" width="6.140625" style="1" customWidth="1"/>
    <col min="2" max="2" width="124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3.25" customHeight="1" x14ac:dyDescent="0.25">
      <c r="B3" s="213" t="s">
        <v>264</v>
      </c>
      <c r="C3" s="214"/>
      <c r="D3" s="215"/>
    </row>
    <row r="4" spans="2:4" s="76" customFormat="1" ht="23.25" customHeight="1" x14ac:dyDescent="0.25">
      <c r="B4" s="216" t="s">
        <v>201</v>
      </c>
      <c r="C4" s="217"/>
      <c r="D4" s="218"/>
    </row>
    <row r="5" spans="2:4" s="76" customFormat="1" ht="23.25" customHeight="1" x14ac:dyDescent="0.25">
      <c r="B5" s="93" t="s">
        <v>10</v>
      </c>
      <c r="C5" s="94" t="s">
        <v>62</v>
      </c>
      <c r="D5" s="95" t="s">
        <v>5</v>
      </c>
    </row>
    <row r="6" spans="2:4" s="76" customFormat="1" ht="23.25" customHeight="1" thickBot="1" x14ac:dyDescent="0.3">
      <c r="B6" s="176"/>
      <c r="C6" s="177"/>
      <c r="D6" s="178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2"/>
  <dimension ref="B2:D6"/>
  <sheetViews>
    <sheetView showGridLines="0" showZeros="0" zoomScale="60" zoomScaleNormal="60" zoomScaleSheetLayoutView="100" workbookViewId="0">
      <selection activeCell="C23" sqref="C23"/>
    </sheetView>
  </sheetViews>
  <sheetFormatPr defaultColWidth="8.85546875" defaultRowHeight="15" x14ac:dyDescent="0.25"/>
  <cols>
    <col min="1" max="1" width="6.140625" style="1" customWidth="1"/>
    <col min="2" max="2" width="119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3.25" customHeight="1" x14ac:dyDescent="0.25">
      <c r="B3" s="213" t="s">
        <v>265</v>
      </c>
      <c r="C3" s="214"/>
      <c r="D3" s="215"/>
    </row>
    <row r="4" spans="2:4" s="76" customFormat="1" ht="23.25" customHeight="1" x14ac:dyDescent="0.25">
      <c r="B4" s="216" t="s">
        <v>201</v>
      </c>
      <c r="C4" s="217"/>
      <c r="D4" s="218"/>
    </row>
    <row r="5" spans="2:4" s="76" customFormat="1" ht="23.25" customHeight="1" x14ac:dyDescent="0.25">
      <c r="B5" s="93" t="s">
        <v>10</v>
      </c>
      <c r="C5" s="94" t="s">
        <v>62</v>
      </c>
      <c r="D5" s="95" t="s">
        <v>5</v>
      </c>
    </row>
    <row r="6" spans="2:4" s="76" customFormat="1" ht="23.25" customHeight="1" thickBot="1" x14ac:dyDescent="0.3">
      <c r="B6" s="99"/>
      <c r="C6" s="104"/>
      <c r="D6" s="105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3"/>
  <dimension ref="B2:D25"/>
  <sheetViews>
    <sheetView showGridLines="0" showZeros="0" zoomScale="60" zoomScaleNormal="60" zoomScaleSheetLayoutView="100" workbookViewId="0">
      <selection activeCell="C23" sqref="C23"/>
    </sheetView>
  </sheetViews>
  <sheetFormatPr defaultColWidth="8.85546875" defaultRowHeight="15" x14ac:dyDescent="0.25"/>
  <cols>
    <col min="1" max="1" width="6.140625" style="1" customWidth="1"/>
    <col min="2" max="2" width="117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3.25" customHeight="1" x14ac:dyDescent="0.25">
      <c r="B3" s="213" t="s">
        <v>279</v>
      </c>
      <c r="C3" s="214"/>
      <c r="D3" s="215"/>
    </row>
    <row r="4" spans="2:4" s="76" customFormat="1" ht="23.25" customHeight="1" x14ac:dyDescent="0.25">
      <c r="B4" s="216" t="s">
        <v>201</v>
      </c>
      <c r="C4" s="217"/>
      <c r="D4" s="218"/>
    </row>
    <row r="5" spans="2:4" s="76" customFormat="1" ht="23.25" customHeight="1" x14ac:dyDescent="0.25">
      <c r="B5" s="93" t="s">
        <v>10</v>
      </c>
      <c r="C5" s="94" t="s">
        <v>62</v>
      </c>
      <c r="D5" s="95" t="s">
        <v>5</v>
      </c>
    </row>
    <row r="6" spans="2:4" s="76" customFormat="1" ht="23.25" customHeight="1" x14ac:dyDescent="0.25">
      <c r="B6" s="96" t="s">
        <v>103</v>
      </c>
      <c r="C6" s="97">
        <v>8.4490740740740707E-3</v>
      </c>
      <c r="D6" s="98">
        <v>5.6145208429472397E-2</v>
      </c>
    </row>
    <row r="7" spans="2:4" s="76" customFormat="1" ht="23.25" customHeight="1" x14ac:dyDescent="0.25">
      <c r="B7" s="96" t="s">
        <v>171</v>
      </c>
      <c r="C7" s="97">
        <v>6.6087962962963001E-3</v>
      </c>
      <c r="D7" s="98">
        <v>4.3916320566066799E-2</v>
      </c>
    </row>
    <row r="8" spans="2:4" s="76" customFormat="1" ht="23.25" customHeight="1" x14ac:dyDescent="0.25">
      <c r="B8" s="96" t="s">
        <v>168</v>
      </c>
      <c r="C8" s="97">
        <v>5.9953703703703697E-3</v>
      </c>
      <c r="D8" s="98">
        <v>3.9840024611598197E-2</v>
      </c>
    </row>
    <row r="9" spans="2:4" s="76" customFormat="1" ht="23.25" customHeight="1" x14ac:dyDescent="0.25">
      <c r="B9" s="96" t="s">
        <v>76</v>
      </c>
      <c r="C9" s="97">
        <v>5.9375000000000001E-3</v>
      </c>
      <c r="D9" s="98">
        <v>3.9455468389478499E-2</v>
      </c>
    </row>
    <row r="10" spans="2:4" s="76" customFormat="1" ht="23.25" customHeight="1" x14ac:dyDescent="0.25">
      <c r="B10" s="96" t="s">
        <v>266</v>
      </c>
      <c r="C10" s="97">
        <v>5.7870370370370402E-3</v>
      </c>
      <c r="D10" s="98">
        <v>3.8455622211967397E-2</v>
      </c>
    </row>
    <row r="11" spans="2:4" s="76" customFormat="1" ht="23.25" customHeight="1" x14ac:dyDescent="0.25">
      <c r="B11" s="96" t="s">
        <v>227</v>
      </c>
      <c r="C11" s="97">
        <v>5.7754629629629597E-3</v>
      </c>
      <c r="D11" s="98">
        <v>3.83787109675435E-2</v>
      </c>
    </row>
    <row r="12" spans="2:4" s="76" customFormat="1" ht="23.25" customHeight="1" x14ac:dyDescent="0.25">
      <c r="B12" s="96" t="s">
        <v>272</v>
      </c>
      <c r="C12" s="97">
        <v>4.8958333333333302E-3</v>
      </c>
      <c r="D12" s="98">
        <v>3.2533456391324399E-2</v>
      </c>
    </row>
    <row r="13" spans="2:4" s="76" customFormat="1" ht="23.25" customHeight="1" x14ac:dyDescent="0.25">
      <c r="B13" s="96" t="s">
        <v>239</v>
      </c>
      <c r="C13" s="97">
        <v>4.8495370370370402E-3</v>
      </c>
      <c r="D13" s="98">
        <v>3.2225811413628701E-2</v>
      </c>
    </row>
    <row r="14" spans="2:4" s="76" customFormat="1" ht="23.25" customHeight="1" x14ac:dyDescent="0.25">
      <c r="B14" s="96" t="s">
        <v>267</v>
      </c>
      <c r="C14" s="97">
        <v>4.3518518518518498E-3</v>
      </c>
      <c r="D14" s="98">
        <v>2.89186279033995E-2</v>
      </c>
    </row>
    <row r="15" spans="2:4" s="76" customFormat="1" ht="23.25" customHeight="1" x14ac:dyDescent="0.25">
      <c r="B15" s="96" t="s">
        <v>209</v>
      </c>
      <c r="C15" s="97">
        <v>4.3402777777777797E-3</v>
      </c>
      <c r="D15" s="98">
        <v>2.8841716658975499E-2</v>
      </c>
    </row>
    <row r="16" spans="2:4" s="76" customFormat="1" ht="23.25" customHeight="1" x14ac:dyDescent="0.25">
      <c r="B16" s="96" t="s">
        <v>214</v>
      </c>
      <c r="C16" s="97">
        <v>4.1782407407407402E-3</v>
      </c>
      <c r="D16" s="98">
        <v>2.7764959237040501E-2</v>
      </c>
    </row>
    <row r="17" spans="2:4" s="76" customFormat="1" ht="23.25" customHeight="1" x14ac:dyDescent="0.25">
      <c r="B17" s="96" t="s">
        <v>228</v>
      </c>
      <c r="C17" s="97">
        <v>4.1666666666666701E-3</v>
      </c>
      <c r="D17" s="98">
        <v>2.76880479926165E-2</v>
      </c>
    </row>
    <row r="18" spans="2:4" s="76" customFormat="1" ht="23.25" customHeight="1" x14ac:dyDescent="0.25">
      <c r="B18" s="96" t="s">
        <v>217</v>
      </c>
      <c r="C18" s="97">
        <v>3.9930555555555596E-3</v>
      </c>
      <c r="D18" s="98">
        <v>2.65343793262575E-2</v>
      </c>
    </row>
    <row r="19" spans="2:4" s="76" customFormat="1" ht="23.25" customHeight="1" x14ac:dyDescent="0.25">
      <c r="B19" s="96" t="s">
        <v>268</v>
      </c>
      <c r="C19" s="97">
        <v>3.8657407407407399E-3</v>
      </c>
      <c r="D19" s="98">
        <v>2.5688355637594199E-2</v>
      </c>
    </row>
    <row r="20" spans="2:4" s="76" customFormat="1" ht="23.25" customHeight="1" x14ac:dyDescent="0.25">
      <c r="B20" s="96" t="s">
        <v>212</v>
      </c>
      <c r="C20" s="97">
        <v>3.5300925925925899E-3</v>
      </c>
      <c r="D20" s="98">
        <v>2.3457929549300101E-2</v>
      </c>
    </row>
    <row r="21" spans="2:4" s="76" customFormat="1" ht="23.25" customHeight="1" x14ac:dyDescent="0.25">
      <c r="B21" s="96" t="s">
        <v>269</v>
      </c>
      <c r="C21" s="97">
        <v>3.49537037037037E-3</v>
      </c>
      <c r="D21" s="98">
        <v>2.32271958160283E-2</v>
      </c>
    </row>
    <row r="22" spans="2:4" s="76" customFormat="1" ht="23.25" customHeight="1" x14ac:dyDescent="0.25">
      <c r="B22" s="96" t="s">
        <v>154</v>
      </c>
      <c r="C22" s="97">
        <v>3.4375E-3</v>
      </c>
      <c r="D22" s="98">
        <v>2.2842639593908601E-2</v>
      </c>
    </row>
    <row r="23" spans="2:4" s="76" customFormat="1" ht="23.25" customHeight="1" x14ac:dyDescent="0.25">
      <c r="B23" s="96" t="s">
        <v>173</v>
      </c>
      <c r="C23" s="97">
        <v>3.3449074074074102E-3</v>
      </c>
      <c r="D23" s="98">
        <v>2.2227349638517101E-2</v>
      </c>
    </row>
    <row r="24" spans="2:4" s="76" customFormat="1" ht="23.25" customHeight="1" x14ac:dyDescent="0.25">
      <c r="B24" s="96" t="s">
        <v>270</v>
      </c>
      <c r="C24" s="97">
        <v>3.3333333333333301E-3</v>
      </c>
      <c r="D24" s="98">
        <v>2.2150438394093201E-2</v>
      </c>
    </row>
    <row r="25" spans="2:4" s="76" customFormat="1" ht="23.25" customHeight="1" thickBot="1" x14ac:dyDescent="0.3">
      <c r="B25" s="99" t="s">
        <v>271</v>
      </c>
      <c r="C25" s="100">
        <v>3.2060185185185199E-3</v>
      </c>
      <c r="D25" s="101">
        <v>2.1304414705429899E-2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4"/>
  <dimension ref="B2:D6"/>
  <sheetViews>
    <sheetView showGridLines="0" showZeros="0" topLeftCell="B1" zoomScale="60" zoomScaleNormal="60" zoomScaleSheetLayoutView="100" workbookViewId="0">
      <selection activeCell="C23" sqref="C23"/>
    </sheetView>
  </sheetViews>
  <sheetFormatPr defaultColWidth="8.85546875" defaultRowHeight="15" x14ac:dyDescent="0.25"/>
  <cols>
    <col min="1" max="1" width="6.140625" style="1" customWidth="1"/>
    <col min="2" max="2" width="119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5" customFormat="1" ht="23.25" customHeight="1" x14ac:dyDescent="0.25">
      <c r="B3" s="219" t="s">
        <v>278</v>
      </c>
      <c r="C3" s="220"/>
      <c r="D3" s="221"/>
    </row>
    <row r="4" spans="2:4" s="75" customFormat="1" ht="23.25" customHeight="1" x14ac:dyDescent="0.25">
      <c r="B4" s="222" t="s">
        <v>201</v>
      </c>
      <c r="C4" s="223"/>
      <c r="D4" s="224"/>
    </row>
    <row r="5" spans="2:4" s="75" customFormat="1" ht="23.25" customHeight="1" x14ac:dyDescent="0.25">
      <c r="B5" s="89" t="s">
        <v>10</v>
      </c>
      <c r="C5" s="90" t="s">
        <v>62</v>
      </c>
      <c r="D5" s="91" t="s">
        <v>5</v>
      </c>
    </row>
    <row r="6" spans="2:4" s="75" customFormat="1" ht="23.25" customHeight="1" thickBot="1" x14ac:dyDescent="0.3">
      <c r="B6" s="92"/>
      <c r="C6" s="102"/>
      <c r="D6" s="103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/>
  <dimension ref="B2:K31"/>
  <sheetViews>
    <sheetView showGridLines="0" showZeros="0" view="pageBreakPreview" zoomScale="110" zoomScaleNormal="80" zoomScaleSheetLayoutView="110" workbookViewId="0">
      <selection activeCell="C23" sqref="C23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 x14ac:dyDescent="0.3"/>
    <row r="3" spans="2:11" ht="16.5" customHeight="1" x14ac:dyDescent="0.25">
      <c r="B3" s="182" t="s">
        <v>48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1" ht="15.75" thickBot="1" x14ac:dyDescent="0.3">
      <c r="B4" s="185" t="s">
        <v>201</v>
      </c>
      <c r="C4" s="186"/>
      <c r="D4" s="186"/>
      <c r="E4" s="186"/>
      <c r="F4" s="186"/>
      <c r="G4" s="186"/>
      <c r="H4" s="186"/>
      <c r="I4" s="186"/>
      <c r="J4" s="186"/>
      <c r="K4" s="187"/>
    </row>
    <row r="5" spans="2:11" x14ac:dyDescent="0.25">
      <c r="B5" s="39"/>
      <c r="C5" s="188" t="s">
        <v>25</v>
      </c>
      <c r="D5" s="188"/>
      <c r="E5" s="188"/>
      <c r="F5" s="188" t="s">
        <v>26</v>
      </c>
      <c r="G5" s="188"/>
      <c r="H5" s="188"/>
      <c r="I5" s="188" t="s">
        <v>27</v>
      </c>
      <c r="J5" s="188"/>
      <c r="K5" s="189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4.8611111111111103E-3</v>
      </c>
      <c r="D7" s="12">
        <f t="shared" ref="D7:D18" si="0">IFERROR(C7/C$19,0)</f>
        <v>0.17706576728499154</v>
      </c>
      <c r="E7" s="12">
        <f t="shared" ref="E7:E18" si="1">IFERROR(C7/C$30,0)</f>
        <v>3.5735556879094688E-2</v>
      </c>
      <c r="F7" s="11">
        <v>0</v>
      </c>
      <c r="G7" s="12">
        <f t="shared" ref="G7:G18" si="2">IFERROR(F7/F$19,0)</f>
        <v>0</v>
      </c>
      <c r="H7" s="12">
        <f t="shared" ref="H7:H18" si="3">IFERROR(F7/F$30,0)</f>
        <v>0</v>
      </c>
      <c r="I7" s="11">
        <v>4.8611111111111103E-3</v>
      </c>
      <c r="J7" s="12">
        <f t="shared" ref="J7:J18" si="4">IFERROR(I7/I$19,0)</f>
        <v>0.17706576728499154</v>
      </c>
      <c r="K7" s="14">
        <f t="shared" ref="K7:K18" si="5">IFERROR(I7/I$30,0)</f>
        <v>3.5735556879094688E-2</v>
      </c>
    </row>
    <row r="8" spans="2:11" x14ac:dyDescent="0.25">
      <c r="B8" s="145" t="s">
        <v>100</v>
      </c>
      <c r="C8" s="11">
        <v>6.6898148148148203E-3</v>
      </c>
      <c r="D8" s="12">
        <f t="shared" si="0"/>
        <v>0.24367622259696481</v>
      </c>
      <c r="E8" s="12">
        <f t="shared" si="1"/>
        <v>4.9178933038373215E-2</v>
      </c>
      <c r="F8" s="11">
        <v>0</v>
      </c>
      <c r="G8" s="12">
        <f t="shared" si="2"/>
        <v>0</v>
      </c>
      <c r="H8" s="12">
        <f t="shared" si="3"/>
        <v>0</v>
      </c>
      <c r="I8" s="11">
        <v>6.6898148148148203E-3</v>
      </c>
      <c r="J8" s="12">
        <f t="shared" si="4"/>
        <v>0.24367622259696481</v>
      </c>
      <c r="K8" s="14">
        <f t="shared" si="5"/>
        <v>4.9178933038373215E-2</v>
      </c>
    </row>
    <row r="9" spans="2:11" x14ac:dyDescent="0.25">
      <c r="B9" s="10" t="s">
        <v>51</v>
      </c>
      <c r="C9" s="11">
        <v>4.3865740740740696E-3</v>
      </c>
      <c r="D9" s="12">
        <f t="shared" si="0"/>
        <v>0.15978077571669461</v>
      </c>
      <c r="E9" s="12">
        <f t="shared" si="1"/>
        <v>3.2247085850421131E-2</v>
      </c>
      <c r="F9" s="11">
        <v>0</v>
      </c>
      <c r="G9" s="12">
        <f t="shared" si="2"/>
        <v>0</v>
      </c>
      <c r="H9" s="12">
        <f t="shared" si="3"/>
        <v>0</v>
      </c>
      <c r="I9" s="11">
        <v>4.3865740740740696E-3</v>
      </c>
      <c r="J9" s="12">
        <f t="shared" si="4"/>
        <v>0.15978077571669461</v>
      </c>
      <c r="K9" s="14">
        <f t="shared" si="5"/>
        <v>3.2247085850421131E-2</v>
      </c>
    </row>
    <row r="10" spans="2:11" x14ac:dyDescent="0.25">
      <c r="B10" s="10" t="s">
        <v>11</v>
      </c>
      <c r="C10" s="11">
        <v>4.9768518518518504E-3</v>
      </c>
      <c r="D10" s="12">
        <f t="shared" si="0"/>
        <v>0.18128161888701513</v>
      </c>
      <c r="E10" s="12">
        <f t="shared" si="1"/>
        <v>3.6586403471454081E-2</v>
      </c>
      <c r="F10" s="11">
        <v>0</v>
      </c>
      <c r="G10" s="12">
        <f t="shared" si="2"/>
        <v>0</v>
      </c>
      <c r="H10" s="12">
        <f t="shared" si="3"/>
        <v>0</v>
      </c>
      <c r="I10" s="11">
        <v>4.9768518518518504E-3</v>
      </c>
      <c r="J10" s="12">
        <f t="shared" si="4"/>
        <v>0.18128161888701513</v>
      </c>
      <c r="K10" s="14">
        <f t="shared" si="5"/>
        <v>3.6586403471454081E-2</v>
      </c>
    </row>
    <row r="11" spans="2:11" x14ac:dyDescent="0.25">
      <c r="B11" s="10" t="s">
        <v>12</v>
      </c>
      <c r="C11" s="11">
        <v>9.3749999999999997E-4</v>
      </c>
      <c r="D11" s="12">
        <f t="shared" si="0"/>
        <v>3.4148397976391229E-2</v>
      </c>
      <c r="E11" s="12">
        <f t="shared" si="1"/>
        <v>6.89185739811112E-3</v>
      </c>
      <c r="F11" s="11">
        <v>0</v>
      </c>
      <c r="G11" s="12">
        <f t="shared" si="2"/>
        <v>0</v>
      </c>
      <c r="H11" s="12">
        <f t="shared" si="3"/>
        <v>0</v>
      </c>
      <c r="I11" s="11">
        <v>9.3749999999999997E-4</v>
      </c>
      <c r="J11" s="12">
        <f t="shared" si="4"/>
        <v>3.4148397976391229E-2</v>
      </c>
      <c r="K11" s="14">
        <f t="shared" si="5"/>
        <v>6.89185739811112E-3</v>
      </c>
    </row>
    <row r="12" spans="2:11" x14ac:dyDescent="0.25">
      <c r="B12" s="10" t="s">
        <v>162</v>
      </c>
      <c r="C12" s="11">
        <v>5.78703703703704E-5</v>
      </c>
      <c r="D12" s="12">
        <f t="shared" si="0"/>
        <v>2.1079258010118056E-3</v>
      </c>
      <c r="E12" s="12">
        <f t="shared" si="1"/>
        <v>4.2542329617969895E-4</v>
      </c>
      <c r="F12" s="11">
        <v>0</v>
      </c>
      <c r="G12" s="12">
        <f t="shared" si="2"/>
        <v>0</v>
      </c>
      <c r="H12" s="12">
        <f t="shared" si="3"/>
        <v>0</v>
      </c>
      <c r="I12" s="11">
        <v>5.78703703703704E-5</v>
      </c>
      <c r="J12" s="12">
        <f t="shared" si="4"/>
        <v>2.1079258010118056E-3</v>
      </c>
      <c r="K12" s="14">
        <f t="shared" si="5"/>
        <v>4.2542329617969895E-4</v>
      </c>
    </row>
    <row r="13" spans="2:11" x14ac:dyDescent="0.25">
      <c r="B13" s="10" t="s">
        <v>106</v>
      </c>
      <c r="C13" s="11">
        <v>1.38888888888889E-4</v>
      </c>
      <c r="D13" s="12">
        <f t="shared" si="0"/>
        <v>5.0590219224283346E-3</v>
      </c>
      <c r="E13" s="12">
        <f t="shared" si="1"/>
        <v>1.0210159108312779E-3</v>
      </c>
      <c r="F13" s="11">
        <v>0</v>
      </c>
      <c r="G13" s="12">
        <f t="shared" si="2"/>
        <v>0</v>
      </c>
      <c r="H13" s="12">
        <f t="shared" si="3"/>
        <v>0</v>
      </c>
      <c r="I13" s="11">
        <v>1.38888888888889E-4</v>
      </c>
      <c r="J13" s="12">
        <f t="shared" si="4"/>
        <v>5.0590219224283346E-3</v>
      </c>
      <c r="K13" s="14">
        <f t="shared" si="5"/>
        <v>1.0210159108312779E-3</v>
      </c>
    </row>
    <row r="14" spans="2:11" x14ac:dyDescent="0.25">
      <c r="B14" s="10" t="s">
        <v>107</v>
      </c>
      <c r="C14" s="11">
        <v>1.13425925925926E-3</v>
      </c>
      <c r="D14" s="12">
        <f t="shared" si="0"/>
        <v>4.1315345699831398E-2</v>
      </c>
      <c r="E14" s="12">
        <f t="shared" si="1"/>
        <v>8.3382966051221002E-3</v>
      </c>
      <c r="F14" s="11">
        <v>0</v>
      </c>
      <c r="G14" s="12">
        <f t="shared" si="2"/>
        <v>0</v>
      </c>
      <c r="H14" s="12">
        <f t="shared" si="3"/>
        <v>0</v>
      </c>
      <c r="I14" s="11">
        <v>1.13425925925926E-3</v>
      </c>
      <c r="J14" s="12">
        <f t="shared" si="4"/>
        <v>4.1315345699831398E-2</v>
      </c>
      <c r="K14" s="14">
        <f t="shared" si="5"/>
        <v>8.3382966051221002E-3</v>
      </c>
    </row>
    <row r="15" spans="2:11" x14ac:dyDescent="0.25">
      <c r="B15" s="10" t="s">
        <v>198</v>
      </c>
      <c r="C15" s="11">
        <v>3.1250000000000001E-4</v>
      </c>
      <c r="D15" s="12">
        <f t="shared" si="0"/>
        <v>1.1382799325463745E-2</v>
      </c>
      <c r="E15" s="12">
        <f t="shared" si="1"/>
        <v>2.2972857993703733E-3</v>
      </c>
      <c r="F15" s="11">
        <v>0</v>
      </c>
      <c r="G15" s="12">
        <f t="shared" si="2"/>
        <v>0</v>
      </c>
      <c r="H15" s="12">
        <f t="shared" si="3"/>
        <v>0</v>
      </c>
      <c r="I15" s="11">
        <v>3.1250000000000001E-4</v>
      </c>
      <c r="J15" s="12">
        <f t="shared" si="4"/>
        <v>1.1382799325463745E-2</v>
      </c>
      <c r="K15" s="14">
        <f t="shared" si="5"/>
        <v>2.2972857993703733E-3</v>
      </c>
    </row>
    <row r="16" spans="2:11" x14ac:dyDescent="0.25">
      <c r="B16" s="10" t="s">
        <v>184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x14ac:dyDescent="0.25">
      <c r="B17" s="10" t="s">
        <v>163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ht="15.75" thickBot="1" x14ac:dyDescent="0.3">
      <c r="B18" s="10" t="s">
        <v>13</v>
      </c>
      <c r="C18" s="11">
        <v>3.9583333333333302E-3</v>
      </c>
      <c r="D18" s="12">
        <f t="shared" si="0"/>
        <v>0.14418212478920731</v>
      </c>
      <c r="E18" s="12">
        <f t="shared" si="1"/>
        <v>2.9098953458691373E-2</v>
      </c>
      <c r="F18" s="11">
        <v>0</v>
      </c>
      <c r="G18" s="12">
        <f t="shared" si="2"/>
        <v>0</v>
      </c>
      <c r="H18" s="12">
        <f t="shared" si="3"/>
        <v>0</v>
      </c>
      <c r="I18" s="11">
        <v>3.9583333333333302E-3</v>
      </c>
      <c r="J18" s="12">
        <f t="shared" si="4"/>
        <v>0.14418212478920731</v>
      </c>
      <c r="K18" s="14">
        <f t="shared" si="5"/>
        <v>2.9098953458691373E-2</v>
      </c>
    </row>
    <row r="19" spans="2:11" ht="16.5" thickTop="1" thickBot="1" x14ac:dyDescent="0.3">
      <c r="B19" s="31" t="s">
        <v>3</v>
      </c>
      <c r="C19" s="32">
        <f>SUM(C7:C18)</f>
        <v>2.7453703703703702E-2</v>
      </c>
      <c r="D19" s="33">
        <f>IFERROR(SUM(D7:D18),0)</f>
        <v>0.99999999999999989</v>
      </c>
      <c r="E19" s="33">
        <f>IFERROR(SUM(E7:E18),0)</f>
        <v>0.20182081170764907</v>
      </c>
      <c r="F19" s="32">
        <f>SUM(F7:F18)</f>
        <v>0</v>
      </c>
      <c r="G19" s="33">
        <f>IFERROR(SUM(G7:G18),0)</f>
        <v>0</v>
      </c>
      <c r="H19" s="33">
        <f>IFERROR(SUM(H7:H18),0)</f>
        <v>0</v>
      </c>
      <c r="I19" s="32">
        <f>SUM(I7:I18)</f>
        <v>2.7453703703703702E-2</v>
      </c>
      <c r="J19" s="33">
        <f>IFERROR(SUM(J7:J18),0)</f>
        <v>0.99999999999999989</v>
      </c>
      <c r="K19" s="34">
        <f>IFERROR(SUM(K7:K18),0)</f>
        <v>0.20182081170764907</v>
      </c>
    </row>
    <row r="20" spans="2:1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x14ac:dyDescent="0.25">
      <c r="B21" s="7" t="s">
        <v>14</v>
      </c>
      <c r="C21" s="8" t="s">
        <v>58</v>
      </c>
      <c r="D21" s="16" t="s">
        <v>5</v>
      </c>
      <c r="E21" s="16" t="s">
        <v>5</v>
      </c>
      <c r="F21" s="8" t="s">
        <v>58</v>
      </c>
      <c r="G21" s="16" t="s">
        <v>5</v>
      </c>
      <c r="H21" s="16" t="s">
        <v>5</v>
      </c>
      <c r="I21" s="8" t="s">
        <v>58</v>
      </c>
      <c r="J21" s="16" t="s">
        <v>5</v>
      </c>
      <c r="K21" s="17" t="s">
        <v>5</v>
      </c>
    </row>
    <row r="22" spans="2:11" x14ac:dyDescent="0.25">
      <c r="B22" s="18" t="s">
        <v>15</v>
      </c>
      <c r="C22" s="11">
        <v>4.5370370370370399E-3</v>
      </c>
      <c r="D22" s="19"/>
      <c r="E22" s="12">
        <f>IFERROR(C22/C$30,0)</f>
        <v>3.3353186420488401E-2</v>
      </c>
      <c r="F22" s="11">
        <v>0</v>
      </c>
      <c r="G22" s="19"/>
      <c r="H22" s="12">
        <f>IFERROR(F22/F$30,0)</f>
        <v>0</v>
      </c>
      <c r="I22" s="11">
        <v>4.5370370370370399E-3</v>
      </c>
      <c r="J22" s="19"/>
      <c r="K22" s="14">
        <f>IFERROR(I22/I$30,0)</f>
        <v>3.3353186420488401E-2</v>
      </c>
    </row>
    <row r="23" spans="2:11" x14ac:dyDescent="0.25">
      <c r="B23" s="18" t="s">
        <v>16</v>
      </c>
      <c r="C23" s="11">
        <v>2.4305555555555601E-4</v>
      </c>
      <c r="D23" s="19"/>
      <c r="E23" s="12">
        <f t="shared" ref="E23:E27" si="6">IFERROR(C23/C$30,0)</f>
        <v>1.7867778439547382E-3</v>
      </c>
      <c r="F23" s="11">
        <v>0</v>
      </c>
      <c r="G23" s="19"/>
      <c r="H23" s="12">
        <f t="shared" ref="H23:H27" si="7">IFERROR(F23/F$30,0)</f>
        <v>0</v>
      </c>
      <c r="I23" s="11">
        <v>2.4305555555555601E-4</v>
      </c>
      <c r="J23" s="19"/>
      <c r="K23" s="14">
        <f t="shared" ref="K23:K27" si="8">IFERROR(I23/I$30,0)</f>
        <v>1.7867778439547382E-3</v>
      </c>
    </row>
    <row r="24" spans="2:11" x14ac:dyDescent="0.25">
      <c r="B24" s="18" t="s">
        <v>17</v>
      </c>
      <c r="C24" s="11">
        <v>0</v>
      </c>
      <c r="D24" s="19"/>
      <c r="E24" s="12">
        <f t="shared" si="6"/>
        <v>0</v>
      </c>
      <c r="F24" s="11">
        <v>0</v>
      </c>
      <c r="G24" s="19"/>
      <c r="H24" s="12">
        <f t="shared" si="7"/>
        <v>0</v>
      </c>
      <c r="I24" s="11">
        <v>0</v>
      </c>
      <c r="J24" s="19"/>
      <c r="K24" s="14">
        <f t="shared" si="8"/>
        <v>0</v>
      </c>
    </row>
    <row r="25" spans="2:11" x14ac:dyDescent="0.25">
      <c r="B25" s="18" t="s">
        <v>18</v>
      </c>
      <c r="C25" s="11">
        <v>2.3240740740740701E-2</v>
      </c>
      <c r="D25" s="19"/>
      <c r="E25" s="12">
        <f t="shared" si="6"/>
        <v>0.17084999574576673</v>
      </c>
      <c r="F25" s="11">
        <v>0</v>
      </c>
      <c r="G25" s="19"/>
      <c r="H25" s="12">
        <f t="shared" si="7"/>
        <v>0</v>
      </c>
      <c r="I25" s="11">
        <v>2.3240740740740701E-2</v>
      </c>
      <c r="J25" s="19"/>
      <c r="K25" s="14">
        <f t="shared" si="8"/>
        <v>0.17084999574576673</v>
      </c>
    </row>
    <row r="26" spans="2:11" x14ac:dyDescent="0.25">
      <c r="B26" s="18" t="s">
        <v>19</v>
      </c>
      <c r="C26" s="11">
        <v>7.8009259259259306E-2</v>
      </c>
      <c r="D26" s="19"/>
      <c r="E26" s="12">
        <f t="shared" si="6"/>
        <v>0.57347060325023425</v>
      </c>
      <c r="F26" s="11">
        <v>0</v>
      </c>
      <c r="G26" s="19"/>
      <c r="H26" s="12">
        <f t="shared" si="7"/>
        <v>0</v>
      </c>
      <c r="I26" s="11">
        <v>7.8009259259259306E-2</v>
      </c>
      <c r="J26" s="19"/>
      <c r="K26" s="14">
        <f t="shared" si="8"/>
        <v>0.57347060325023425</v>
      </c>
    </row>
    <row r="27" spans="2:11" ht="15.75" thickBot="1" x14ac:dyDescent="0.3">
      <c r="B27" s="23" t="s">
        <v>20</v>
      </c>
      <c r="C27" s="20">
        <v>2.5462962962963E-3</v>
      </c>
      <c r="D27" s="24"/>
      <c r="E27" s="21">
        <f t="shared" si="6"/>
        <v>1.8718625031906772E-2</v>
      </c>
      <c r="F27" s="20">
        <v>0</v>
      </c>
      <c r="G27" s="24"/>
      <c r="H27" s="21">
        <f t="shared" si="7"/>
        <v>0</v>
      </c>
      <c r="I27" s="20">
        <v>2.5462962962963E-3</v>
      </c>
      <c r="J27" s="24"/>
      <c r="K27" s="22">
        <f t="shared" si="8"/>
        <v>1.8718625031906772E-2</v>
      </c>
    </row>
    <row r="28" spans="2:11" ht="16.5" thickTop="1" thickBot="1" x14ac:dyDescent="0.3">
      <c r="B28" s="31" t="s">
        <v>3</v>
      </c>
      <c r="C28" s="32">
        <f>SUM(C22:C27)</f>
        <v>0.1085763888888889</v>
      </c>
      <c r="D28" s="33"/>
      <c r="E28" s="33">
        <f>IFERROR(SUM(E22:E27),0)</f>
        <v>0.79817918829235091</v>
      </c>
      <c r="F28" s="32">
        <f>SUM(F22:F27)</f>
        <v>0</v>
      </c>
      <c r="G28" s="33"/>
      <c r="H28" s="33">
        <f>IFERROR(SUM(H22:H27),0)</f>
        <v>0</v>
      </c>
      <c r="I28" s="32">
        <f>SUM(I22:I27)</f>
        <v>0.1085763888888889</v>
      </c>
      <c r="J28" s="33"/>
      <c r="K28" s="34">
        <f>IFERROR(SUM(K22:K27),0)</f>
        <v>0.79817918829235091</v>
      </c>
    </row>
    <row r="29" spans="2:1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 x14ac:dyDescent="0.3">
      <c r="B30" s="31" t="s">
        <v>6</v>
      </c>
      <c r="C30" s="32">
        <f>SUM(C19,C28)</f>
        <v>0.13603009259259261</v>
      </c>
      <c r="D30" s="35"/>
      <c r="E30" s="36">
        <f>IFERROR(SUM(E19,E28),0)</f>
        <v>1</v>
      </c>
      <c r="F30" s="32">
        <f>SUM(F19,F28)</f>
        <v>0</v>
      </c>
      <c r="G30" s="35"/>
      <c r="H30" s="36">
        <f>IFERROR(SUM(H19,H28),0)</f>
        <v>0</v>
      </c>
      <c r="I30" s="32">
        <f>SUM(I19,I28)</f>
        <v>0.13603009259259261</v>
      </c>
      <c r="J30" s="35"/>
      <c r="K30" s="38">
        <f>IFERROR(SUM(K19,K28),0)</f>
        <v>1</v>
      </c>
    </row>
    <row r="31" spans="2:11" ht="66" customHeight="1" thickTop="1" thickBot="1" x14ac:dyDescent="0.3">
      <c r="B31" s="179" t="s">
        <v>156</v>
      </c>
      <c r="C31" s="180"/>
      <c r="D31" s="180"/>
      <c r="E31" s="180"/>
      <c r="F31" s="180"/>
      <c r="G31" s="180"/>
      <c r="H31" s="180"/>
      <c r="I31" s="180"/>
      <c r="J31" s="180"/>
      <c r="K31" s="181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5"/>
  <dimension ref="B2:D15"/>
  <sheetViews>
    <sheetView showGridLines="0" showZeros="0" zoomScale="60" zoomScaleNormal="60" zoomScaleSheetLayoutView="100" workbookViewId="0">
      <selection activeCell="C23" sqref="C23"/>
    </sheetView>
  </sheetViews>
  <sheetFormatPr defaultColWidth="8.85546875" defaultRowHeight="15" x14ac:dyDescent="0.25"/>
  <cols>
    <col min="1" max="1" width="6.140625" style="1" customWidth="1"/>
    <col min="2" max="2" width="113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3.25" customHeight="1" x14ac:dyDescent="0.25">
      <c r="B3" s="213" t="s">
        <v>277</v>
      </c>
      <c r="C3" s="214"/>
      <c r="D3" s="215"/>
    </row>
    <row r="4" spans="2:4" s="76" customFormat="1" ht="23.25" customHeight="1" x14ac:dyDescent="0.25">
      <c r="B4" s="216" t="s">
        <v>201</v>
      </c>
      <c r="C4" s="217"/>
      <c r="D4" s="218"/>
    </row>
    <row r="5" spans="2:4" s="76" customFormat="1" ht="23.25" customHeight="1" x14ac:dyDescent="0.25">
      <c r="B5" s="93" t="s">
        <v>10</v>
      </c>
      <c r="C5" s="94" t="s">
        <v>62</v>
      </c>
      <c r="D5" s="95" t="s">
        <v>5</v>
      </c>
    </row>
    <row r="6" spans="2:4" s="76" customFormat="1" ht="23.25" customHeight="1" x14ac:dyDescent="0.25">
      <c r="B6" s="96" t="s">
        <v>76</v>
      </c>
      <c r="C6" s="97">
        <v>8.5648148148148202E-3</v>
      </c>
      <c r="D6" s="98">
        <v>0.199784017278618</v>
      </c>
    </row>
    <row r="7" spans="2:4" s="76" customFormat="1" ht="23.25" customHeight="1" x14ac:dyDescent="0.25">
      <c r="B7" s="96" t="s">
        <v>194</v>
      </c>
      <c r="C7" s="97">
        <v>5.82175925925926E-3</v>
      </c>
      <c r="D7" s="98">
        <v>0.13579913606911401</v>
      </c>
    </row>
    <row r="8" spans="2:4" s="76" customFormat="1" ht="23.25" customHeight="1" x14ac:dyDescent="0.25">
      <c r="B8" s="96" t="s">
        <v>208</v>
      </c>
      <c r="C8" s="97">
        <v>5.6597222222222196E-3</v>
      </c>
      <c r="D8" s="98">
        <v>0.132019438444924</v>
      </c>
    </row>
    <row r="9" spans="2:4" s="76" customFormat="1" ht="23.25" customHeight="1" x14ac:dyDescent="0.25">
      <c r="B9" s="96" t="s">
        <v>103</v>
      </c>
      <c r="C9" s="97">
        <v>5.2314814814814802E-3</v>
      </c>
      <c r="D9" s="98">
        <v>0.122030237580994</v>
      </c>
    </row>
    <row r="10" spans="2:4" s="76" customFormat="1" ht="23.25" customHeight="1" x14ac:dyDescent="0.25">
      <c r="B10" s="96" t="s">
        <v>80</v>
      </c>
      <c r="C10" s="97">
        <v>4.2013888888888899E-3</v>
      </c>
      <c r="D10" s="98">
        <v>9.8002159827213803E-2</v>
      </c>
    </row>
    <row r="11" spans="2:4" s="76" customFormat="1" ht="23.25" customHeight="1" x14ac:dyDescent="0.25">
      <c r="B11" s="96" t="s">
        <v>227</v>
      </c>
      <c r="C11" s="97">
        <v>3.1134259259259301E-3</v>
      </c>
      <c r="D11" s="98">
        <v>7.26241900647948E-2</v>
      </c>
    </row>
    <row r="12" spans="2:4" s="76" customFormat="1" ht="23.25" customHeight="1" x14ac:dyDescent="0.25">
      <c r="B12" s="96" t="s">
        <v>239</v>
      </c>
      <c r="C12" s="97">
        <v>3.0787037037036998E-3</v>
      </c>
      <c r="D12" s="98">
        <v>7.1814254859611196E-2</v>
      </c>
    </row>
    <row r="13" spans="2:4" s="76" customFormat="1" ht="23.25" customHeight="1" x14ac:dyDescent="0.25">
      <c r="B13" s="96" t="s">
        <v>195</v>
      </c>
      <c r="C13" s="97">
        <v>2.8009259259259298E-3</v>
      </c>
      <c r="D13" s="98">
        <v>6.5334773218142503E-2</v>
      </c>
    </row>
    <row r="14" spans="2:4" s="76" customFormat="1" ht="23.25" customHeight="1" x14ac:dyDescent="0.25">
      <c r="B14" s="96" t="s">
        <v>275</v>
      </c>
      <c r="C14" s="97">
        <v>2.5810185185185198E-3</v>
      </c>
      <c r="D14" s="98">
        <v>6.0205183585313203E-2</v>
      </c>
    </row>
    <row r="15" spans="2:4" s="76" customFormat="1" ht="23.25" customHeight="1" thickBot="1" x14ac:dyDescent="0.3">
      <c r="B15" s="122" t="s">
        <v>276</v>
      </c>
      <c r="C15" s="123">
        <v>1.8171296296296299E-3</v>
      </c>
      <c r="D15" s="124">
        <v>4.2386609071274298E-2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6" max="16383" man="1"/>
  </rowBreaks>
  <colBreaks count="1" manualBreakCount="1">
    <brk id="4" max="1048575" man="1"/>
  </colBreaks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6"/>
  <dimension ref="B2:D6"/>
  <sheetViews>
    <sheetView showGridLines="0" showZeros="0" zoomScale="60" zoomScaleNormal="60" zoomScaleSheetLayoutView="100" workbookViewId="0">
      <selection activeCell="C23" sqref="C23"/>
    </sheetView>
  </sheetViews>
  <sheetFormatPr defaultColWidth="8.85546875" defaultRowHeight="15" x14ac:dyDescent="0.25"/>
  <cols>
    <col min="1" max="1" width="6.140625" style="1" customWidth="1"/>
    <col min="2" max="2" width="126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3.25" customHeight="1" x14ac:dyDescent="0.25">
      <c r="B3" s="213" t="s">
        <v>274</v>
      </c>
      <c r="C3" s="214"/>
      <c r="D3" s="215"/>
    </row>
    <row r="4" spans="2:4" s="76" customFormat="1" ht="23.25" customHeight="1" x14ac:dyDescent="0.25">
      <c r="B4" s="216" t="s">
        <v>201</v>
      </c>
      <c r="C4" s="217"/>
      <c r="D4" s="218"/>
    </row>
    <row r="5" spans="2:4" s="76" customFormat="1" ht="23.25" customHeight="1" x14ac:dyDescent="0.25">
      <c r="B5" s="93" t="s">
        <v>10</v>
      </c>
      <c r="C5" s="94" t="s">
        <v>62</v>
      </c>
      <c r="D5" s="95" t="s">
        <v>5</v>
      </c>
    </row>
    <row r="6" spans="2:4" s="76" customFormat="1" ht="23.25" customHeight="1" thickBot="1" x14ac:dyDescent="0.3">
      <c r="B6" s="99"/>
      <c r="C6" s="100"/>
      <c r="D6" s="101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17" max="16383" man="1"/>
  </rowBreaks>
  <colBreaks count="1" manualBreakCount="1">
    <brk id="4" max="1048575" man="1"/>
  </colBreaks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7"/>
  <dimension ref="B2:D6"/>
  <sheetViews>
    <sheetView showGridLines="0" showZeros="0" zoomScale="60" zoomScaleNormal="60" zoomScaleSheetLayoutView="100" workbookViewId="0">
      <selection activeCell="C23" sqref="C23"/>
    </sheetView>
  </sheetViews>
  <sheetFormatPr defaultColWidth="8.85546875" defaultRowHeight="15" x14ac:dyDescent="0.25"/>
  <cols>
    <col min="1" max="1" width="6.140625" style="1" customWidth="1"/>
    <col min="2" max="2" width="113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3.25" customHeight="1" x14ac:dyDescent="0.25">
      <c r="B3" s="213" t="s">
        <v>273</v>
      </c>
      <c r="C3" s="214"/>
      <c r="D3" s="215"/>
    </row>
    <row r="4" spans="2:4" s="76" customFormat="1" ht="23.25" customHeight="1" x14ac:dyDescent="0.25">
      <c r="B4" s="216" t="s">
        <v>201</v>
      </c>
      <c r="C4" s="217"/>
      <c r="D4" s="218"/>
    </row>
    <row r="5" spans="2:4" s="76" customFormat="1" ht="23.25" customHeight="1" x14ac:dyDescent="0.25">
      <c r="B5" s="93" t="s">
        <v>10</v>
      </c>
      <c r="C5" s="94" t="s">
        <v>62</v>
      </c>
      <c r="D5" s="95" t="s">
        <v>5</v>
      </c>
    </row>
    <row r="6" spans="2:4" s="76" customFormat="1" ht="23.25" customHeight="1" thickBot="1" x14ac:dyDescent="0.3">
      <c r="B6" s="99"/>
      <c r="C6" s="100"/>
      <c r="D6" s="101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17" max="16383" man="1"/>
  </rowBreaks>
  <colBreaks count="1" manualBreakCount="1">
    <brk id="4" max="1048575" man="1"/>
  </colBreaks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9"/>
  <dimension ref="A1:P19"/>
  <sheetViews>
    <sheetView showZeros="0" workbookViewId="0">
      <selection activeCell="A22" sqref="A22:XFD39"/>
    </sheetView>
  </sheetViews>
  <sheetFormatPr defaultRowHeight="15" x14ac:dyDescent="0.25"/>
  <cols>
    <col min="1" max="1" width="39.28515625" bestFit="1" customWidth="1"/>
    <col min="2" max="2" width="17.140625" customWidth="1"/>
  </cols>
  <sheetData>
    <row r="1" spans="1:16" x14ac:dyDescent="0.25">
      <c r="A1" t="s">
        <v>83</v>
      </c>
      <c r="B1" t="s">
        <v>84</v>
      </c>
      <c r="C1" t="s">
        <v>85</v>
      </c>
      <c r="D1" t="s">
        <v>86</v>
      </c>
      <c r="E1" t="s">
        <v>87</v>
      </c>
      <c r="F1" t="s">
        <v>88</v>
      </c>
      <c r="G1" t="s">
        <v>89</v>
      </c>
      <c r="H1" t="s">
        <v>90</v>
      </c>
      <c r="I1" t="s">
        <v>91</v>
      </c>
      <c r="J1" t="s">
        <v>92</v>
      </c>
      <c r="K1" t="s">
        <v>93</v>
      </c>
      <c r="L1" t="s">
        <v>94</v>
      </c>
      <c r="M1" t="s">
        <v>95</v>
      </c>
      <c r="N1" t="s">
        <v>96</v>
      </c>
      <c r="O1" t="s">
        <v>97</v>
      </c>
      <c r="P1" t="s">
        <v>98</v>
      </c>
    </row>
    <row r="2" spans="1:16" x14ac:dyDescent="0.25">
      <c r="A2" t="s">
        <v>37</v>
      </c>
      <c r="B2">
        <v>0</v>
      </c>
      <c r="C2">
        <v>1.9791666666666699E-3</v>
      </c>
      <c r="D2">
        <v>1.57407407407407E-3</v>
      </c>
      <c r="E2">
        <v>0</v>
      </c>
      <c r="F2">
        <v>2.04861111111111E-3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1.07523148148148E-2</v>
      </c>
      <c r="N2">
        <v>2.8356481481481501E-3</v>
      </c>
      <c r="O2">
        <v>4.0509259259259301E-4</v>
      </c>
      <c r="P2">
        <v>5.7407407407407398E-3</v>
      </c>
    </row>
    <row r="3" spans="1:16" x14ac:dyDescent="0.25">
      <c r="A3" t="s">
        <v>100</v>
      </c>
      <c r="B3">
        <v>0</v>
      </c>
      <c r="C3">
        <v>1.03472222222222E-2</v>
      </c>
      <c r="D3">
        <v>1.5219907407407401E-2</v>
      </c>
      <c r="E3">
        <v>0</v>
      </c>
      <c r="F3">
        <v>7.3495370370370398E-3</v>
      </c>
      <c r="G3">
        <v>3.7037037037037003E-4</v>
      </c>
      <c r="H3">
        <v>0</v>
      </c>
      <c r="I3">
        <v>0</v>
      </c>
      <c r="J3">
        <v>2.4305555555555601E-4</v>
      </c>
      <c r="K3">
        <v>0</v>
      </c>
      <c r="L3">
        <v>0</v>
      </c>
      <c r="M3">
        <v>9.2361111111111099E-3</v>
      </c>
      <c r="N3">
        <v>2.6851851851851802E-3</v>
      </c>
      <c r="O3">
        <v>1.88657407407407E-3</v>
      </c>
      <c r="P3">
        <v>1.0127314814814801E-2</v>
      </c>
    </row>
    <row r="4" spans="1:16" x14ac:dyDescent="0.25">
      <c r="A4" t="s">
        <v>51</v>
      </c>
      <c r="B4">
        <v>0</v>
      </c>
      <c r="C4">
        <v>1.99074074074074E-3</v>
      </c>
      <c r="D4">
        <v>1.3657407407407401E-3</v>
      </c>
      <c r="E4">
        <v>0</v>
      </c>
      <c r="F4">
        <v>2.5231481481481498E-3</v>
      </c>
      <c r="G4">
        <v>3.1250000000000001E-4</v>
      </c>
      <c r="H4">
        <v>0</v>
      </c>
      <c r="I4">
        <v>0</v>
      </c>
      <c r="J4">
        <v>1.7361111111111101E-4</v>
      </c>
      <c r="K4">
        <v>0</v>
      </c>
      <c r="L4">
        <v>0</v>
      </c>
      <c r="M4">
        <v>1.0416666666666699E-3</v>
      </c>
      <c r="N4">
        <v>2.04861111111111E-3</v>
      </c>
      <c r="O4">
        <v>1.0879629629629601E-3</v>
      </c>
      <c r="P4">
        <v>6.7708333333333301E-3</v>
      </c>
    </row>
    <row r="5" spans="1:16" x14ac:dyDescent="0.25">
      <c r="A5" t="s">
        <v>11</v>
      </c>
      <c r="B5">
        <v>0</v>
      </c>
      <c r="C5">
        <v>3.0324074074074099E-3</v>
      </c>
      <c r="D5">
        <v>7.5115740740740698E-3</v>
      </c>
      <c r="E5">
        <v>0</v>
      </c>
      <c r="F5">
        <v>6.6550925925925901E-3</v>
      </c>
      <c r="G5">
        <v>4.3981481481481503E-4</v>
      </c>
      <c r="H5">
        <v>0</v>
      </c>
      <c r="I5">
        <v>0</v>
      </c>
      <c r="J5">
        <v>2.4305555555555601E-4</v>
      </c>
      <c r="K5">
        <v>0</v>
      </c>
      <c r="L5">
        <v>0</v>
      </c>
      <c r="M5">
        <v>1.14583333333333E-2</v>
      </c>
      <c r="N5">
        <v>1.8402777777777801E-3</v>
      </c>
      <c r="O5">
        <v>4.7453703703703698E-4</v>
      </c>
      <c r="P5">
        <v>5.8333333333333301E-3</v>
      </c>
    </row>
    <row r="6" spans="1:16" x14ac:dyDescent="0.25">
      <c r="A6" t="s">
        <v>12</v>
      </c>
      <c r="B6">
        <v>0</v>
      </c>
      <c r="C6">
        <v>5.6712962962962999E-4</v>
      </c>
      <c r="D6">
        <v>8.3333333333333295E-4</v>
      </c>
      <c r="E6">
        <v>0</v>
      </c>
      <c r="F6">
        <v>1.0995370370370399E-3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2.10648148148148E-3</v>
      </c>
      <c r="N6">
        <v>1.21527777777778E-3</v>
      </c>
      <c r="O6">
        <v>2.5462962962962999E-4</v>
      </c>
      <c r="P6">
        <v>1.7592592592592601E-3</v>
      </c>
    </row>
    <row r="7" spans="1:16" x14ac:dyDescent="0.25">
      <c r="A7" t="s">
        <v>162</v>
      </c>
      <c r="B7">
        <v>0</v>
      </c>
      <c r="C7">
        <v>0</v>
      </c>
      <c r="D7">
        <v>1.1805555555555599E-3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4.0509259259259301E-4</v>
      </c>
      <c r="N7">
        <v>0</v>
      </c>
      <c r="O7">
        <v>0</v>
      </c>
      <c r="P7">
        <v>6.9444444444444404E-5</v>
      </c>
    </row>
    <row r="8" spans="1:16" x14ac:dyDescent="0.25">
      <c r="A8" t="s">
        <v>106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1.9675925925925899E-4</v>
      </c>
      <c r="N8">
        <v>3.7037037037037003E-4</v>
      </c>
      <c r="O8">
        <v>3.1250000000000001E-4</v>
      </c>
      <c r="P8">
        <v>4.0509259259259301E-4</v>
      </c>
    </row>
    <row r="9" spans="1:16" x14ac:dyDescent="0.25">
      <c r="A9" t="s">
        <v>107</v>
      </c>
      <c r="B9">
        <v>0</v>
      </c>
      <c r="C9">
        <v>9.9537037037036999E-4</v>
      </c>
      <c r="D9">
        <v>0</v>
      </c>
      <c r="E9">
        <v>0</v>
      </c>
      <c r="F9">
        <v>1.27314814814815E-3</v>
      </c>
      <c r="G9">
        <v>2.19907407407407E-4</v>
      </c>
      <c r="H9">
        <v>0</v>
      </c>
      <c r="I9">
        <v>0</v>
      </c>
      <c r="J9">
        <v>0</v>
      </c>
      <c r="K9">
        <v>0</v>
      </c>
      <c r="L9">
        <v>0</v>
      </c>
      <c r="M9">
        <v>5.0000000000000001E-3</v>
      </c>
      <c r="N9">
        <v>5.78703703703704E-5</v>
      </c>
      <c r="O9">
        <v>1.2731481481481499E-4</v>
      </c>
      <c r="P9">
        <v>4.9768518518518499E-4</v>
      </c>
    </row>
    <row r="10" spans="1:16" x14ac:dyDescent="0.25">
      <c r="A10" t="s">
        <v>198</v>
      </c>
      <c r="B10">
        <v>0</v>
      </c>
      <c r="C10">
        <v>1.19212962962963E-3</v>
      </c>
      <c r="D10">
        <v>1.49305555555556E-3</v>
      </c>
      <c r="E10">
        <v>0</v>
      </c>
      <c r="F10">
        <v>7.5231481481481503E-4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4.21296296296296E-3</v>
      </c>
      <c r="N10">
        <v>0</v>
      </c>
      <c r="O10">
        <v>0</v>
      </c>
      <c r="P10">
        <v>6.7129629629629603E-4</v>
      </c>
    </row>
    <row r="11" spans="1:16" x14ac:dyDescent="0.25">
      <c r="A11" t="s">
        <v>184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</row>
    <row r="12" spans="1:16" x14ac:dyDescent="0.25">
      <c r="A12" t="s">
        <v>163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</row>
    <row r="13" spans="1:16" x14ac:dyDescent="0.25">
      <c r="A13" t="s">
        <v>13</v>
      </c>
      <c r="B13">
        <v>0</v>
      </c>
      <c r="C13">
        <v>9.7222222222222198E-4</v>
      </c>
      <c r="D13">
        <v>1.99074074074074E-3</v>
      </c>
      <c r="E13">
        <v>0</v>
      </c>
      <c r="F13">
        <v>4.54861111111111E-3</v>
      </c>
      <c r="G13">
        <v>5.09259259259259E-4</v>
      </c>
      <c r="H13">
        <v>0</v>
      </c>
      <c r="I13">
        <v>0</v>
      </c>
      <c r="J13">
        <v>4.2824074074074102E-4</v>
      </c>
      <c r="K13">
        <v>0</v>
      </c>
      <c r="L13">
        <v>0</v>
      </c>
      <c r="M13">
        <v>4.5370370370370399E-3</v>
      </c>
      <c r="N13">
        <v>9.7222222222222198E-4</v>
      </c>
      <c r="O13">
        <v>1.79398148148148E-3</v>
      </c>
      <c r="P13">
        <v>5.2893518518518498E-3</v>
      </c>
    </row>
    <row r="14" spans="1:16" x14ac:dyDescent="0.25">
      <c r="A14" t="s">
        <v>15</v>
      </c>
      <c r="B14">
        <v>0</v>
      </c>
      <c r="C14">
        <v>2.5578703703703701E-3</v>
      </c>
      <c r="D14">
        <v>2.0023148148148101E-3</v>
      </c>
      <c r="E14">
        <v>5.78703703703704E-4</v>
      </c>
      <c r="F14">
        <v>1.4351851851851899E-3</v>
      </c>
      <c r="G14">
        <v>9.0277777777777795E-4</v>
      </c>
      <c r="H14">
        <v>0</v>
      </c>
      <c r="I14">
        <v>0</v>
      </c>
      <c r="J14">
        <v>0</v>
      </c>
      <c r="K14">
        <v>0</v>
      </c>
      <c r="L14">
        <v>0</v>
      </c>
      <c r="M14">
        <v>5.0925925925925904E-3</v>
      </c>
      <c r="N14">
        <v>3.0555555555555601E-3</v>
      </c>
      <c r="O14">
        <v>2.2337962962963001E-3</v>
      </c>
      <c r="P14">
        <v>6.1111111111111097E-3</v>
      </c>
    </row>
    <row r="15" spans="1:16" x14ac:dyDescent="0.25">
      <c r="A15" t="s">
        <v>16</v>
      </c>
      <c r="B15">
        <v>0</v>
      </c>
      <c r="C15">
        <v>3.2407407407407401E-4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2.31481481481481E-4</v>
      </c>
      <c r="K15">
        <v>0</v>
      </c>
      <c r="L15">
        <v>0</v>
      </c>
      <c r="M15">
        <v>0</v>
      </c>
      <c r="N15">
        <v>0</v>
      </c>
      <c r="O15">
        <v>0</v>
      </c>
      <c r="P15">
        <v>5.78703703703704E-4</v>
      </c>
    </row>
    <row r="16" spans="1:16" x14ac:dyDescent="0.25">
      <c r="A16" t="s">
        <v>17</v>
      </c>
      <c r="B16">
        <v>0</v>
      </c>
      <c r="C16">
        <v>1.1805555555555599E-3</v>
      </c>
      <c r="D16">
        <v>1.15740740740741E-4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3.5879629629629602E-4</v>
      </c>
      <c r="N16">
        <v>1.6203703703703701E-4</v>
      </c>
      <c r="O16">
        <v>0</v>
      </c>
      <c r="P16">
        <v>1.37731481481481E-3</v>
      </c>
    </row>
    <row r="17" spans="1:16" x14ac:dyDescent="0.25">
      <c r="A17" t="s">
        <v>18</v>
      </c>
      <c r="B17">
        <v>0</v>
      </c>
      <c r="C17">
        <v>1.12731481481481E-2</v>
      </c>
      <c r="D17">
        <v>2.33333333333333E-2</v>
      </c>
      <c r="E17">
        <v>2.4305555555555601E-4</v>
      </c>
      <c r="F17">
        <v>1.1643518518518499E-2</v>
      </c>
      <c r="G17">
        <v>2.8472222222222202E-3</v>
      </c>
      <c r="H17">
        <v>0</v>
      </c>
      <c r="I17">
        <v>0</v>
      </c>
      <c r="J17">
        <v>1.25E-3</v>
      </c>
      <c r="K17">
        <v>0</v>
      </c>
      <c r="L17">
        <v>0</v>
      </c>
      <c r="M17">
        <v>2.2314814814814801E-2</v>
      </c>
      <c r="N17">
        <v>7.25694444444444E-3</v>
      </c>
      <c r="O17">
        <v>6.6666666666666697E-3</v>
      </c>
      <c r="P17">
        <v>1.90277777777778E-2</v>
      </c>
    </row>
    <row r="18" spans="1:16" x14ac:dyDescent="0.25">
      <c r="A18" t="s">
        <v>19</v>
      </c>
      <c r="B18">
        <v>0</v>
      </c>
      <c r="C18">
        <v>1.07175925925926E-2</v>
      </c>
      <c r="D18">
        <v>1.52314814814815E-2</v>
      </c>
      <c r="E18">
        <v>3.7037037037037003E-4</v>
      </c>
      <c r="F18">
        <v>7.1527777777777796E-3</v>
      </c>
      <c r="G18">
        <v>1.05324074074074E-3</v>
      </c>
      <c r="H18">
        <v>0</v>
      </c>
      <c r="I18">
        <v>0</v>
      </c>
      <c r="J18">
        <v>3.3564814814814801E-4</v>
      </c>
      <c r="K18">
        <v>0</v>
      </c>
      <c r="L18">
        <v>0</v>
      </c>
      <c r="M18">
        <v>3.51736111111111E-2</v>
      </c>
      <c r="N18">
        <v>9.69907407407407E-3</v>
      </c>
      <c r="O18">
        <v>8.6574074074074105E-3</v>
      </c>
      <c r="P18">
        <v>2.8136574074074099E-2</v>
      </c>
    </row>
    <row r="19" spans="1:16" x14ac:dyDescent="0.25">
      <c r="A19" t="s">
        <v>20</v>
      </c>
      <c r="C19">
        <v>2.9629629629629632E-3</v>
      </c>
      <c r="D19">
        <v>1.1342592592592593E-3</v>
      </c>
      <c r="F19">
        <v>6.4814814814814813E-4</v>
      </c>
      <c r="M19">
        <v>3.6111111111111101E-3</v>
      </c>
      <c r="N19">
        <v>2.2916666666666667E-3</v>
      </c>
      <c r="O19">
        <v>7.4074074074074081E-4</v>
      </c>
      <c r="P19">
        <v>5.7638888888888878E-3</v>
      </c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0"/>
  <dimension ref="A1:J19"/>
  <sheetViews>
    <sheetView showZeros="0" workbookViewId="0">
      <selection activeCell="A23" sqref="A23:E26"/>
    </sheetView>
  </sheetViews>
  <sheetFormatPr defaultRowHeight="15" x14ac:dyDescent="0.25"/>
  <cols>
    <col min="1" max="1" width="40.5703125" style="72" bestFit="1" customWidth="1"/>
    <col min="2" max="16384" width="9.140625" style="72"/>
  </cols>
  <sheetData>
    <row r="1" spans="1:10" x14ac:dyDescent="0.25">
      <c r="A1" s="72" t="s">
        <v>59</v>
      </c>
      <c r="B1" s="72" t="s">
        <v>60</v>
      </c>
      <c r="C1" s="72" t="s">
        <v>61</v>
      </c>
      <c r="D1" s="72" t="s">
        <v>81</v>
      </c>
      <c r="E1" s="72" t="s">
        <v>82</v>
      </c>
    </row>
    <row r="2" spans="1:10" x14ac:dyDescent="0.25">
      <c r="A2" s="72" t="s">
        <v>37</v>
      </c>
      <c r="B2" s="72">
        <v>7.9745370370370404E-3</v>
      </c>
      <c r="C2" s="72">
        <v>1.0069444444444401E-3</v>
      </c>
      <c r="D2" s="73">
        <v>0.88788659793814395</v>
      </c>
      <c r="E2" s="73">
        <v>0.11211340206185599</v>
      </c>
    </row>
    <row r="3" spans="1:10" x14ac:dyDescent="0.25">
      <c r="A3" s="72" t="s">
        <v>100</v>
      </c>
      <c r="B3" s="72">
        <v>1.46990740740741E-2</v>
      </c>
      <c r="C3" s="72">
        <v>0</v>
      </c>
      <c r="D3" s="73">
        <v>1</v>
      </c>
      <c r="E3" s="73">
        <v>0</v>
      </c>
    </row>
    <row r="4" spans="1:10" x14ac:dyDescent="0.25">
      <c r="A4" s="72" t="s">
        <v>51</v>
      </c>
      <c r="B4" s="72">
        <v>6.6203703703703702E-3</v>
      </c>
      <c r="C4" s="72">
        <v>3.2870370370370401E-3</v>
      </c>
      <c r="D4" s="73">
        <v>0.66822429906542102</v>
      </c>
      <c r="E4" s="73">
        <v>0.33177570093457898</v>
      </c>
    </row>
    <row r="5" spans="1:10" x14ac:dyDescent="0.25">
      <c r="A5" s="72" t="s">
        <v>11</v>
      </c>
      <c r="B5" s="72">
        <v>7.5694444444444403E-3</v>
      </c>
      <c r="C5" s="72">
        <v>5.78703703703704E-4</v>
      </c>
      <c r="D5" s="73">
        <v>0.92897727272727304</v>
      </c>
      <c r="E5" s="73">
        <v>7.1022727272727307E-2</v>
      </c>
    </row>
    <row r="6" spans="1:10" x14ac:dyDescent="0.25">
      <c r="A6" s="72" t="s">
        <v>12</v>
      </c>
      <c r="B6" s="72">
        <v>1.8287037037037E-3</v>
      </c>
      <c r="C6" s="72">
        <v>1.4004629629629599E-3</v>
      </c>
      <c r="D6" s="73">
        <v>0.56630824372759903</v>
      </c>
      <c r="E6" s="73">
        <v>0.43369175627240097</v>
      </c>
    </row>
    <row r="7" spans="1:10" x14ac:dyDescent="0.25">
      <c r="A7" s="72" t="s">
        <v>162</v>
      </c>
      <c r="B7" s="72">
        <v>6.9444444444444404E-5</v>
      </c>
      <c r="C7" s="72">
        <v>0</v>
      </c>
      <c r="D7" s="73">
        <v>1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106</v>
      </c>
      <c r="B8" s="72">
        <v>1.0879629629629601E-3</v>
      </c>
      <c r="C8" s="72">
        <v>0</v>
      </c>
      <c r="D8" s="73">
        <v>1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107</v>
      </c>
      <c r="B9" s="72">
        <v>6.8287037037037003E-4</v>
      </c>
      <c r="C9" s="72">
        <v>0</v>
      </c>
      <c r="D9" s="73">
        <v>1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198</v>
      </c>
      <c r="B10" s="72">
        <v>6.7129629629629603E-4</v>
      </c>
      <c r="C10" s="72">
        <v>0</v>
      </c>
      <c r="D10" s="73">
        <v>1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184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163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13</v>
      </c>
      <c r="B13" s="72">
        <v>7.9976851851851806E-3</v>
      </c>
      <c r="C13" s="72">
        <v>5.78703703703704E-5</v>
      </c>
      <c r="D13" s="73">
        <v>0.99281609195402298</v>
      </c>
      <c r="E13" s="73">
        <v>7.1839080459770097E-3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15</v>
      </c>
      <c r="B14" s="72">
        <v>1.1400462962962999E-2</v>
      </c>
      <c r="C14" s="72">
        <v>0</v>
      </c>
      <c r="D14" s="73">
        <v>1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16</v>
      </c>
      <c r="B15" s="72">
        <v>0</v>
      </c>
      <c r="C15" s="72">
        <v>5.78703703703704E-4</v>
      </c>
      <c r="D15" s="73">
        <v>0</v>
      </c>
      <c r="E15" s="73">
        <v>1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17</v>
      </c>
      <c r="B16" s="72">
        <v>1.5393518518518499E-3</v>
      </c>
      <c r="C16" s="72">
        <v>0</v>
      </c>
      <c r="D16" s="73">
        <v>1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18</v>
      </c>
      <c r="B17" s="72">
        <v>3.2951388888888898E-2</v>
      </c>
      <c r="C17" s="72">
        <v>0</v>
      </c>
      <c r="D17" s="73">
        <v>1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19</v>
      </c>
      <c r="B18" s="72">
        <v>4.06481481481481E-2</v>
      </c>
      <c r="C18" s="72">
        <v>5.8449074074074098E-3</v>
      </c>
      <c r="D18" s="72">
        <v>0.87428429176001998</v>
      </c>
      <c r="E18" s="72">
        <v>0.12571570823997999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A19" s="72" t="s">
        <v>20</v>
      </c>
      <c r="B19" s="72">
        <v>8.7962962962962951E-3</v>
      </c>
      <c r="C19" s="72">
        <v>0</v>
      </c>
      <c r="D19" s="73">
        <v>1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1"/>
  <dimension ref="A1:J19"/>
  <sheetViews>
    <sheetView showZeros="0" workbookViewId="0">
      <selection activeCell="A10" sqref="A10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59</v>
      </c>
      <c r="B1" s="72" t="s">
        <v>60</v>
      </c>
      <c r="C1" s="72" t="s">
        <v>61</v>
      </c>
      <c r="D1" s="72" t="s">
        <v>81</v>
      </c>
      <c r="E1" s="72" t="s">
        <v>82</v>
      </c>
    </row>
    <row r="2" spans="1:10" x14ac:dyDescent="0.25">
      <c r="A2" s="72" t="s">
        <v>37</v>
      </c>
      <c r="B2" s="72">
        <v>0</v>
      </c>
      <c r="C2" s="72">
        <v>0</v>
      </c>
      <c r="D2" s="73">
        <v>0</v>
      </c>
      <c r="E2" s="73">
        <v>0</v>
      </c>
    </row>
    <row r="3" spans="1:10" x14ac:dyDescent="0.25">
      <c r="A3" s="72" t="s">
        <v>100</v>
      </c>
      <c r="B3" s="72">
        <v>2.4305555555555601E-4</v>
      </c>
      <c r="C3" s="72">
        <v>0</v>
      </c>
      <c r="D3" s="73">
        <v>1</v>
      </c>
      <c r="E3" s="73">
        <v>0</v>
      </c>
    </row>
    <row r="4" spans="1:10" x14ac:dyDescent="0.25">
      <c r="A4" s="72" t="s">
        <v>51</v>
      </c>
      <c r="B4" s="72">
        <v>1.7361111111111101E-4</v>
      </c>
      <c r="C4" s="72">
        <v>0</v>
      </c>
      <c r="D4" s="73">
        <v>1</v>
      </c>
      <c r="E4" s="73">
        <v>0</v>
      </c>
    </row>
    <row r="5" spans="1:10" x14ac:dyDescent="0.25">
      <c r="A5" s="72" t="s">
        <v>11</v>
      </c>
      <c r="B5" s="72">
        <v>2.4305555555555601E-4</v>
      </c>
      <c r="C5" s="72">
        <v>0</v>
      </c>
      <c r="D5" s="73">
        <v>1</v>
      </c>
      <c r="E5" s="73">
        <v>0</v>
      </c>
    </row>
    <row r="6" spans="1:10" x14ac:dyDescent="0.25">
      <c r="A6" s="72" t="s">
        <v>12</v>
      </c>
      <c r="B6" s="72">
        <v>0</v>
      </c>
      <c r="C6" s="72">
        <v>0</v>
      </c>
      <c r="D6" s="73">
        <v>0</v>
      </c>
      <c r="E6" s="73">
        <v>0</v>
      </c>
    </row>
    <row r="7" spans="1:10" x14ac:dyDescent="0.25">
      <c r="A7" s="72" t="s">
        <v>162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106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107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198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184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163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13</v>
      </c>
      <c r="B13" s="72">
        <v>4.2824074074074102E-4</v>
      </c>
      <c r="C13" s="72">
        <v>0</v>
      </c>
      <c r="D13" s="73">
        <v>1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15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16</v>
      </c>
      <c r="B15" s="72">
        <v>0</v>
      </c>
      <c r="C15" s="72">
        <v>2.31481481481481E-4</v>
      </c>
      <c r="D15" s="73">
        <v>0</v>
      </c>
      <c r="E15" s="73">
        <v>1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17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18</v>
      </c>
      <c r="B17" s="72">
        <v>1.25E-3</v>
      </c>
      <c r="C17" s="72">
        <v>0</v>
      </c>
      <c r="D17" s="73">
        <v>1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19</v>
      </c>
      <c r="B18" s="72">
        <v>3.3564814814814801E-4</v>
      </c>
      <c r="C18" s="72">
        <v>0</v>
      </c>
      <c r="D18" s="72">
        <v>1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A19" s="72" t="s">
        <v>20</v>
      </c>
      <c r="C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2"/>
  <dimension ref="A1:J19"/>
  <sheetViews>
    <sheetView showZeros="0" workbookViewId="0">
      <selection activeCell="A26" sqref="A26:E29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59</v>
      </c>
      <c r="B1" s="72" t="s">
        <v>60</v>
      </c>
      <c r="C1" s="72" t="s">
        <v>61</v>
      </c>
      <c r="D1" s="72" t="s">
        <v>81</v>
      </c>
      <c r="E1" s="72" t="s">
        <v>82</v>
      </c>
    </row>
    <row r="2" spans="1:10" x14ac:dyDescent="0.25">
      <c r="A2" s="72" t="s">
        <v>37</v>
      </c>
      <c r="B2" s="72">
        <v>1.7592592592592601E-3</v>
      </c>
      <c r="C2" s="72">
        <v>2.89351851851852E-4</v>
      </c>
      <c r="D2" s="73">
        <v>0.85875706214689296</v>
      </c>
      <c r="E2" s="73">
        <v>0.14124293785310699</v>
      </c>
    </row>
    <row r="3" spans="1:10" x14ac:dyDescent="0.25">
      <c r="A3" s="72" t="s">
        <v>100</v>
      </c>
      <c r="B3" s="72">
        <v>7.7199074074074097E-3</v>
      </c>
      <c r="C3" s="72">
        <v>0</v>
      </c>
      <c r="D3" s="73">
        <v>1</v>
      </c>
      <c r="E3" s="73">
        <v>0</v>
      </c>
    </row>
    <row r="4" spans="1:10" x14ac:dyDescent="0.25">
      <c r="A4" s="72" t="s">
        <v>51</v>
      </c>
      <c r="B4" s="72">
        <v>2.8356481481481501E-3</v>
      </c>
      <c r="C4" s="72">
        <v>0</v>
      </c>
      <c r="D4" s="73">
        <v>1</v>
      </c>
      <c r="E4" s="73">
        <v>0</v>
      </c>
    </row>
    <row r="5" spans="1:10" x14ac:dyDescent="0.25">
      <c r="A5" s="72" t="s">
        <v>11</v>
      </c>
      <c r="B5" s="72">
        <v>6.8055555555555603E-3</v>
      </c>
      <c r="C5" s="72">
        <v>2.89351851851852E-4</v>
      </c>
      <c r="D5" s="73">
        <v>0.95921696574225102</v>
      </c>
      <c r="E5" s="73">
        <v>4.0783034257748797E-2</v>
      </c>
    </row>
    <row r="6" spans="1:10" x14ac:dyDescent="0.25">
      <c r="A6" s="72" t="s">
        <v>12</v>
      </c>
      <c r="B6" s="72">
        <v>1.0995370370370399E-3</v>
      </c>
      <c r="C6" s="72">
        <v>0</v>
      </c>
      <c r="D6" s="73">
        <v>1</v>
      </c>
      <c r="E6" s="73">
        <v>0</v>
      </c>
    </row>
    <row r="7" spans="1:10" x14ac:dyDescent="0.25">
      <c r="A7" s="72" t="s">
        <v>162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106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107</v>
      </c>
      <c r="B9" s="72">
        <v>1.49305555555556E-3</v>
      </c>
      <c r="C9" s="72">
        <v>0</v>
      </c>
      <c r="D9" s="73">
        <v>1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198</v>
      </c>
      <c r="B10" s="72">
        <v>7.5231481481481503E-4</v>
      </c>
      <c r="C10" s="72">
        <v>0</v>
      </c>
      <c r="D10" s="73">
        <v>1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184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163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13</v>
      </c>
      <c r="B13" s="72">
        <v>5.0578703703703697E-3</v>
      </c>
      <c r="C13" s="72">
        <v>0</v>
      </c>
      <c r="D13" s="73">
        <v>1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15</v>
      </c>
      <c r="B14" s="72">
        <v>2.3379629629629601E-3</v>
      </c>
      <c r="C14" s="72">
        <v>0</v>
      </c>
      <c r="D14" s="73">
        <v>1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16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17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18</v>
      </c>
      <c r="B17" s="72">
        <v>1.44907407407407E-2</v>
      </c>
      <c r="C17" s="72">
        <v>0</v>
      </c>
      <c r="D17" s="73">
        <v>1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19</v>
      </c>
      <c r="B18" s="72">
        <v>6.875E-3</v>
      </c>
      <c r="C18" s="72">
        <v>1.33101851851852E-3</v>
      </c>
      <c r="D18" s="72">
        <v>0.83779971791255303</v>
      </c>
      <c r="E18" s="72">
        <v>0.162200282087447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A19" s="72" t="s">
        <v>20</v>
      </c>
      <c r="B19" s="72">
        <v>6.4814814814814813E-4</v>
      </c>
      <c r="D19" s="73">
        <v>1</v>
      </c>
      <c r="G19" s="72">
        <v>0</v>
      </c>
      <c r="H19" s="72">
        <v>0</v>
      </c>
      <c r="I19" s="72">
        <v>0</v>
      </c>
      <c r="J19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3"/>
  <dimension ref="A1:J19"/>
  <sheetViews>
    <sheetView showZeros="0" workbookViewId="0">
      <selection activeCell="A24" sqref="A24:E26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59</v>
      </c>
      <c r="B1" s="72" t="s">
        <v>60</v>
      </c>
      <c r="C1" s="72" t="s">
        <v>61</v>
      </c>
      <c r="D1" s="72" t="s">
        <v>81</v>
      </c>
      <c r="E1" s="72" t="s">
        <v>82</v>
      </c>
    </row>
    <row r="2" spans="1:10" x14ac:dyDescent="0.25">
      <c r="A2" s="72" t="s">
        <v>37</v>
      </c>
      <c r="B2" s="72">
        <v>9.8495370370370403E-3</v>
      </c>
      <c r="C2" s="72">
        <v>9.0277777777777795E-4</v>
      </c>
      <c r="D2" s="73">
        <v>0.91603875134553303</v>
      </c>
      <c r="E2" s="73">
        <v>8.3961248654467205E-2</v>
      </c>
    </row>
    <row r="3" spans="1:10" x14ac:dyDescent="0.25">
      <c r="A3" s="72" t="s">
        <v>100</v>
      </c>
      <c r="B3" s="72">
        <v>9.2361111111111099E-3</v>
      </c>
      <c r="C3" s="72">
        <v>0</v>
      </c>
      <c r="D3" s="73">
        <v>1</v>
      </c>
      <c r="E3" s="73">
        <v>0</v>
      </c>
    </row>
    <row r="4" spans="1:10" x14ac:dyDescent="0.25">
      <c r="A4" s="72" t="s">
        <v>51</v>
      </c>
      <c r="B4" s="72">
        <v>1.0416666666666699E-3</v>
      </c>
      <c r="C4" s="72">
        <v>0</v>
      </c>
      <c r="D4" s="73">
        <v>1</v>
      </c>
      <c r="E4" s="73">
        <v>0</v>
      </c>
    </row>
    <row r="5" spans="1:10" x14ac:dyDescent="0.25">
      <c r="A5" s="72" t="s">
        <v>11</v>
      </c>
      <c r="B5" s="72">
        <v>1.0833333333333301E-2</v>
      </c>
      <c r="C5" s="72">
        <v>6.2500000000000001E-4</v>
      </c>
      <c r="D5" s="73">
        <v>0.94545454545454499</v>
      </c>
      <c r="E5" s="73">
        <v>5.4545454545454501E-2</v>
      </c>
    </row>
    <row r="6" spans="1:10" x14ac:dyDescent="0.25">
      <c r="A6" s="72" t="s">
        <v>12</v>
      </c>
      <c r="B6" s="72">
        <v>2.10648148148148E-3</v>
      </c>
      <c r="C6" s="72">
        <v>0</v>
      </c>
      <c r="D6" s="73">
        <v>1</v>
      </c>
      <c r="E6" s="73">
        <v>0</v>
      </c>
    </row>
    <row r="7" spans="1:10" x14ac:dyDescent="0.25">
      <c r="A7" s="72" t="s">
        <v>162</v>
      </c>
      <c r="B7" s="72">
        <v>4.0509259259259301E-4</v>
      </c>
      <c r="C7" s="72">
        <v>0</v>
      </c>
      <c r="D7" s="73">
        <v>1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106</v>
      </c>
      <c r="B8" s="72">
        <v>1.9675925925925899E-4</v>
      </c>
      <c r="C8" s="72">
        <v>0</v>
      </c>
      <c r="D8" s="73">
        <v>1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107</v>
      </c>
      <c r="B9" s="72">
        <v>5.0000000000000001E-3</v>
      </c>
      <c r="C9" s="72">
        <v>0</v>
      </c>
      <c r="D9" s="73">
        <v>1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198</v>
      </c>
      <c r="B10" s="72">
        <v>4.21296296296296E-3</v>
      </c>
      <c r="C10" s="72">
        <v>0</v>
      </c>
      <c r="D10" s="73">
        <v>1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184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163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13</v>
      </c>
      <c r="B13" s="72">
        <v>4.5370370370370399E-3</v>
      </c>
      <c r="C13" s="72">
        <v>0</v>
      </c>
      <c r="D13" s="73">
        <v>1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15</v>
      </c>
      <c r="B14" s="72">
        <v>5.0925925925925904E-3</v>
      </c>
      <c r="C14" s="72">
        <v>0</v>
      </c>
      <c r="D14" s="73">
        <v>1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16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17</v>
      </c>
      <c r="B16" s="72">
        <v>3.5879629629629602E-4</v>
      </c>
      <c r="C16" s="72">
        <v>0</v>
      </c>
      <c r="D16" s="73">
        <v>1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18</v>
      </c>
      <c r="B17" s="72">
        <v>2.2314814814814801E-2</v>
      </c>
      <c r="C17" s="72">
        <v>0</v>
      </c>
      <c r="D17" s="73">
        <v>1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19</v>
      </c>
      <c r="B18" s="72">
        <v>2.3240740740740701E-2</v>
      </c>
      <c r="C18" s="72">
        <v>1.1932870370370399E-2</v>
      </c>
      <c r="D18" s="72">
        <v>0.66074366567950005</v>
      </c>
      <c r="E18" s="72">
        <v>0.33925633432050001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A19" s="72" t="s">
        <v>20</v>
      </c>
      <c r="B19" s="72">
        <v>3.6111111111111101E-3</v>
      </c>
      <c r="D19" s="73">
        <v>1</v>
      </c>
      <c r="G19" s="72">
        <v>0</v>
      </c>
      <c r="H19" s="72">
        <v>0</v>
      </c>
      <c r="I19" s="72">
        <v>0</v>
      </c>
      <c r="J19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5"/>
  <dimension ref="A1:J19"/>
  <sheetViews>
    <sheetView showZeros="0" workbookViewId="0">
      <selection activeCell="A10" sqref="A10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59</v>
      </c>
      <c r="B1" s="72" t="s">
        <v>60</v>
      </c>
      <c r="C1" s="72" t="s">
        <v>61</v>
      </c>
      <c r="D1" s="72" t="s">
        <v>81</v>
      </c>
      <c r="E1" s="72" t="s">
        <v>82</v>
      </c>
    </row>
    <row r="2" spans="1:10" x14ac:dyDescent="0.25">
      <c r="A2" s="72" t="s">
        <v>37</v>
      </c>
      <c r="B2" s="72">
        <v>0</v>
      </c>
      <c r="C2" s="72">
        <v>0</v>
      </c>
      <c r="D2" s="73">
        <v>0</v>
      </c>
      <c r="E2" s="73">
        <v>0</v>
      </c>
    </row>
    <row r="3" spans="1:10" x14ac:dyDescent="0.25">
      <c r="A3" s="72" t="s">
        <v>100</v>
      </c>
      <c r="B3" s="72">
        <v>0</v>
      </c>
      <c r="C3" s="72">
        <v>0</v>
      </c>
      <c r="D3" s="73">
        <v>0</v>
      </c>
      <c r="E3" s="73">
        <v>0</v>
      </c>
    </row>
    <row r="4" spans="1:10" x14ac:dyDescent="0.25">
      <c r="A4" s="72" t="s">
        <v>51</v>
      </c>
      <c r="B4" s="72">
        <v>0</v>
      </c>
      <c r="C4" s="72">
        <v>0</v>
      </c>
      <c r="D4" s="73">
        <v>0</v>
      </c>
      <c r="E4" s="73">
        <v>0</v>
      </c>
    </row>
    <row r="5" spans="1:10" x14ac:dyDescent="0.25">
      <c r="A5" s="72" t="s">
        <v>11</v>
      </c>
      <c r="B5" s="72">
        <v>0</v>
      </c>
      <c r="C5" s="72">
        <v>0</v>
      </c>
      <c r="D5" s="73">
        <v>0</v>
      </c>
      <c r="E5" s="73">
        <v>0</v>
      </c>
    </row>
    <row r="6" spans="1:10" x14ac:dyDescent="0.25">
      <c r="A6" s="72" t="s">
        <v>12</v>
      </c>
      <c r="B6" s="72">
        <v>0</v>
      </c>
      <c r="C6" s="72">
        <v>0</v>
      </c>
      <c r="D6" s="73">
        <v>0</v>
      </c>
      <c r="E6" s="73">
        <v>0</v>
      </c>
    </row>
    <row r="7" spans="1:10" x14ac:dyDescent="0.25">
      <c r="A7" s="72" t="s">
        <v>162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106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107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198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184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163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13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15</v>
      </c>
      <c r="B14" s="72">
        <v>5.78703703703704E-4</v>
      </c>
      <c r="C14" s="72">
        <v>0</v>
      </c>
      <c r="D14" s="73">
        <v>1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16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17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18</v>
      </c>
      <c r="B17" s="72">
        <v>2.4305555555555601E-4</v>
      </c>
      <c r="C17" s="72">
        <v>0</v>
      </c>
      <c r="D17" s="73">
        <v>1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19</v>
      </c>
      <c r="B18" s="72">
        <v>3.7037037037037003E-4</v>
      </c>
      <c r="C18" s="72">
        <v>0</v>
      </c>
      <c r="D18" s="72">
        <v>1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A19" s="72" t="s">
        <v>20</v>
      </c>
      <c r="G19" s="72">
        <v>0</v>
      </c>
      <c r="H19" s="72">
        <v>0</v>
      </c>
      <c r="I19" s="72">
        <v>0</v>
      </c>
      <c r="J19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6"/>
  <dimension ref="A1:J19"/>
  <sheetViews>
    <sheetView showZeros="0" workbookViewId="0">
      <selection activeCell="A23" sqref="A23:F29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59</v>
      </c>
      <c r="B1" s="72" t="s">
        <v>60</v>
      </c>
      <c r="C1" s="72" t="s">
        <v>61</v>
      </c>
      <c r="D1" s="72" t="s">
        <v>81</v>
      </c>
      <c r="E1" s="72" t="s">
        <v>82</v>
      </c>
    </row>
    <row r="2" spans="1:10" x14ac:dyDescent="0.25">
      <c r="A2" s="72" t="s">
        <v>37</v>
      </c>
      <c r="B2" s="72">
        <v>1.35416666666667E-3</v>
      </c>
      <c r="C2" s="72">
        <v>2.19907407407407E-4</v>
      </c>
      <c r="D2" s="73">
        <v>0.86029411764705899</v>
      </c>
      <c r="E2" s="73">
        <v>0.13970588235294101</v>
      </c>
    </row>
    <row r="3" spans="1:10" x14ac:dyDescent="0.25">
      <c r="A3" s="72" t="s">
        <v>100</v>
      </c>
      <c r="B3" s="72">
        <v>1.49537037037037E-2</v>
      </c>
      <c r="C3" s="72">
        <v>2.6620370370370399E-4</v>
      </c>
      <c r="D3" s="73">
        <v>0.98250950570342199</v>
      </c>
      <c r="E3" s="73">
        <v>1.74904942965779E-2</v>
      </c>
    </row>
    <row r="4" spans="1:10" x14ac:dyDescent="0.25">
      <c r="A4" s="72" t="s">
        <v>51</v>
      </c>
      <c r="B4" s="72">
        <v>4.7453703703703698E-4</v>
      </c>
      <c r="C4" s="72">
        <v>8.9120370370370395E-4</v>
      </c>
      <c r="D4" s="73">
        <v>0.34745762711864397</v>
      </c>
      <c r="E4" s="73">
        <v>0.65254237288135597</v>
      </c>
    </row>
    <row r="5" spans="1:10" x14ac:dyDescent="0.25">
      <c r="A5" s="72" t="s">
        <v>11</v>
      </c>
      <c r="B5" s="72">
        <v>7.0486111111111097E-3</v>
      </c>
      <c r="C5" s="72">
        <v>4.6296296296296298E-4</v>
      </c>
      <c r="D5" s="73">
        <v>0.93836671802773497</v>
      </c>
      <c r="E5" s="73">
        <v>6.1633281972265003E-2</v>
      </c>
    </row>
    <row r="6" spans="1:10" x14ac:dyDescent="0.25">
      <c r="A6" s="72" t="s">
        <v>12</v>
      </c>
      <c r="B6" s="72">
        <v>0</v>
      </c>
      <c r="C6" s="72">
        <v>8.3333333333333295E-4</v>
      </c>
      <c r="D6" s="73">
        <v>0</v>
      </c>
      <c r="E6" s="73">
        <v>1</v>
      </c>
    </row>
    <row r="7" spans="1:10" x14ac:dyDescent="0.25">
      <c r="A7" s="72" t="s">
        <v>162</v>
      </c>
      <c r="B7" s="72">
        <v>1.1805555555555599E-3</v>
      </c>
      <c r="C7" s="72">
        <v>0</v>
      </c>
      <c r="D7" s="73">
        <v>1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106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107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198</v>
      </c>
      <c r="B10" s="72">
        <v>1.49305555555556E-3</v>
      </c>
      <c r="C10" s="72">
        <v>0</v>
      </c>
      <c r="D10" s="73">
        <v>1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184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163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13</v>
      </c>
      <c r="B13" s="72">
        <v>1.99074074074074E-3</v>
      </c>
      <c r="C13" s="72">
        <v>0</v>
      </c>
      <c r="D13" s="73">
        <v>1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15</v>
      </c>
      <c r="B14" s="72">
        <v>2.0023148148148101E-3</v>
      </c>
      <c r="C14" s="72">
        <v>0</v>
      </c>
      <c r="D14" s="73">
        <v>1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16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17</v>
      </c>
      <c r="B16" s="72">
        <v>1.15740740740741E-4</v>
      </c>
      <c r="C16" s="72">
        <v>0</v>
      </c>
      <c r="D16" s="73">
        <v>1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18</v>
      </c>
      <c r="B17" s="72">
        <v>2.33333333333333E-2</v>
      </c>
      <c r="C17" s="72">
        <v>0</v>
      </c>
      <c r="D17" s="73">
        <v>1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19</v>
      </c>
      <c r="B18" s="72">
        <v>1.2430555555555599E-2</v>
      </c>
      <c r="C18" s="72">
        <v>2.8009259259259298E-3</v>
      </c>
      <c r="D18" s="72">
        <v>0.81610942249240104</v>
      </c>
      <c r="E18" s="72">
        <v>0.18389057750759899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A19" s="72" t="s">
        <v>20</v>
      </c>
      <c r="B19" s="72">
        <v>1.1342592592592593E-3</v>
      </c>
      <c r="C19" s="72">
        <v>0</v>
      </c>
      <c r="D19" s="73">
        <v>1</v>
      </c>
      <c r="E19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/>
  <dimension ref="B1:K66"/>
  <sheetViews>
    <sheetView showGridLines="0" showZeros="0" view="pageBreakPreview" zoomScale="110" zoomScaleNormal="100" zoomScaleSheetLayoutView="110" workbookViewId="0">
      <selection activeCell="C23" sqref="C23"/>
    </sheetView>
  </sheetViews>
  <sheetFormatPr defaultColWidth="8.85546875" defaultRowHeight="15" x14ac:dyDescent="0.25"/>
  <cols>
    <col min="1" max="1" width="6.140625" style="1" customWidth="1"/>
    <col min="2" max="2" width="56.7109375" style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1" spans="2:11" s="5" customFormat="1" x14ac:dyDescent="0.25">
      <c r="C1" s="6"/>
      <c r="D1" s="6"/>
      <c r="E1" s="6"/>
      <c r="F1" s="6"/>
      <c r="H1" s="6"/>
    </row>
    <row r="2" spans="2:11" s="5" customFormat="1" ht="15.75" thickBot="1" x14ac:dyDescent="0.3">
      <c r="C2" s="6"/>
      <c r="D2" s="6"/>
      <c r="E2" s="6"/>
      <c r="F2" s="6"/>
      <c r="H2" s="6"/>
    </row>
    <row r="3" spans="2:11" s="5" customFormat="1" ht="16.5" customHeight="1" x14ac:dyDescent="0.25">
      <c r="B3" s="182" t="s">
        <v>38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1" s="5" customFormat="1" ht="15.75" thickBot="1" x14ac:dyDescent="0.3">
      <c r="B4" s="185" t="s">
        <v>201</v>
      </c>
      <c r="C4" s="186"/>
      <c r="D4" s="186"/>
      <c r="E4" s="186"/>
      <c r="F4" s="186"/>
      <c r="G4" s="186"/>
      <c r="H4" s="186"/>
      <c r="I4" s="186"/>
      <c r="J4" s="186"/>
      <c r="K4" s="187"/>
    </row>
    <row r="5" spans="2:11" s="5" customFormat="1" x14ac:dyDescent="0.25">
      <c r="B5" s="39"/>
      <c r="C5" s="188" t="s">
        <v>25</v>
      </c>
      <c r="D5" s="188"/>
      <c r="E5" s="188"/>
      <c r="F5" s="188" t="s">
        <v>26</v>
      </c>
      <c r="G5" s="188"/>
      <c r="H5" s="188"/>
      <c r="I5" s="188" t="s">
        <v>27</v>
      </c>
      <c r="J5" s="188"/>
      <c r="K5" s="189"/>
    </row>
    <row r="6" spans="2:11" s="5" customFormat="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 x14ac:dyDescent="0.25">
      <c r="B7" s="10" t="s">
        <v>37</v>
      </c>
      <c r="C7" s="11">
        <v>8.1018518518518503E-5</v>
      </c>
      <c r="D7" s="12">
        <f t="shared" ref="D7:D18" si="0">IFERROR(C7/C$19,0)</f>
        <v>6.3636363636363602E-2</v>
      </c>
      <c r="E7" s="12">
        <f t="shared" ref="E7:E18" si="1">IFERROR(C7/C$30,0)</f>
        <v>3.1347962382445127E-3</v>
      </c>
      <c r="F7" s="11">
        <v>0</v>
      </c>
      <c r="G7" s="12">
        <f t="shared" ref="G7:G18" si="2">IFERROR(F7/F$19,0)</f>
        <v>0</v>
      </c>
      <c r="H7" s="12">
        <f t="shared" ref="H7:H18" si="3">IFERROR(F7/F$30,0)</f>
        <v>0</v>
      </c>
      <c r="I7" s="11">
        <v>8.1018518518518503E-5</v>
      </c>
      <c r="J7" s="12">
        <f t="shared" ref="J7:J18" si="4">IFERROR(I7/I$19,0)</f>
        <v>6.3636363636363602E-2</v>
      </c>
      <c r="K7" s="14">
        <f t="shared" ref="K7:K18" si="5">IFERROR(I7/I$30,0)</f>
        <v>3.1347962382445127E-3</v>
      </c>
    </row>
    <row r="8" spans="2:11" s="5" customFormat="1" x14ac:dyDescent="0.25">
      <c r="B8" s="145" t="s">
        <v>100</v>
      </c>
      <c r="C8" s="11">
        <v>1.50462962962963E-4</v>
      </c>
      <c r="D8" s="12">
        <f t="shared" si="0"/>
        <v>0.11818181818181818</v>
      </c>
      <c r="E8" s="12">
        <f t="shared" si="1"/>
        <v>5.8217644424540978E-3</v>
      </c>
      <c r="F8" s="11">
        <v>0</v>
      </c>
      <c r="G8" s="12">
        <f t="shared" si="2"/>
        <v>0</v>
      </c>
      <c r="H8" s="12">
        <f t="shared" si="3"/>
        <v>0</v>
      </c>
      <c r="I8" s="11">
        <v>1.50462962962963E-4</v>
      </c>
      <c r="J8" s="12">
        <f t="shared" si="4"/>
        <v>0.11818181818181818</v>
      </c>
      <c r="K8" s="14">
        <f t="shared" si="5"/>
        <v>5.8217644424540978E-3</v>
      </c>
    </row>
    <row r="9" spans="2:11" s="5" customFormat="1" x14ac:dyDescent="0.25">
      <c r="B9" s="10" t="s">
        <v>51</v>
      </c>
      <c r="C9" s="11">
        <v>5.90277777777778E-4</v>
      </c>
      <c r="D9" s="12">
        <f t="shared" si="0"/>
        <v>0.46363636363636368</v>
      </c>
      <c r="E9" s="12">
        <f t="shared" si="1"/>
        <v>2.2839229735781463E-2</v>
      </c>
      <c r="F9" s="11">
        <v>0</v>
      </c>
      <c r="G9" s="12">
        <f t="shared" si="2"/>
        <v>0</v>
      </c>
      <c r="H9" s="12">
        <f t="shared" si="3"/>
        <v>0</v>
      </c>
      <c r="I9" s="11">
        <v>5.90277777777778E-4</v>
      </c>
      <c r="J9" s="12">
        <f t="shared" si="4"/>
        <v>0.46363636363636368</v>
      </c>
      <c r="K9" s="14">
        <f t="shared" si="5"/>
        <v>2.2839229735781463E-2</v>
      </c>
    </row>
    <row r="10" spans="2:11" s="5" customFormat="1" x14ac:dyDescent="0.25">
      <c r="B10" s="10" t="s">
        <v>11</v>
      </c>
      <c r="C10" s="11">
        <v>3.3564814814814801E-4</v>
      </c>
      <c r="D10" s="12">
        <f t="shared" si="0"/>
        <v>0.26363636363636345</v>
      </c>
      <c r="E10" s="12">
        <f t="shared" si="1"/>
        <v>1.2987012987012979E-2</v>
      </c>
      <c r="F10" s="11">
        <v>0</v>
      </c>
      <c r="G10" s="12">
        <f t="shared" si="2"/>
        <v>0</v>
      </c>
      <c r="H10" s="12">
        <f t="shared" si="3"/>
        <v>0</v>
      </c>
      <c r="I10" s="11">
        <v>3.3564814814814801E-4</v>
      </c>
      <c r="J10" s="12">
        <f t="shared" si="4"/>
        <v>0.26363636363636345</v>
      </c>
      <c r="K10" s="14">
        <f t="shared" si="5"/>
        <v>1.2987012987012979E-2</v>
      </c>
    </row>
    <row r="11" spans="2:11" s="5" customFormat="1" x14ac:dyDescent="0.25">
      <c r="B11" s="10" t="s">
        <v>12</v>
      </c>
      <c r="C11" s="11">
        <v>0</v>
      </c>
      <c r="D11" s="12">
        <f t="shared" si="0"/>
        <v>0</v>
      </c>
      <c r="E11" s="12">
        <f t="shared" si="1"/>
        <v>0</v>
      </c>
      <c r="F11" s="11">
        <v>0</v>
      </c>
      <c r="G11" s="12">
        <f t="shared" si="2"/>
        <v>0</v>
      </c>
      <c r="H11" s="12">
        <f t="shared" si="3"/>
        <v>0</v>
      </c>
      <c r="I11" s="11">
        <v>0</v>
      </c>
      <c r="J11" s="12">
        <f t="shared" si="4"/>
        <v>0</v>
      </c>
      <c r="K11" s="14">
        <f t="shared" si="5"/>
        <v>0</v>
      </c>
    </row>
    <row r="12" spans="2:11" s="5" customFormat="1" x14ac:dyDescent="0.25">
      <c r="B12" s="10" t="s">
        <v>162</v>
      </c>
      <c r="C12" s="11">
        <v>0</v>
      </c>
      <c r="D12" s="12">
        <f t="shared" si="0"/>
        <v>0</v>
      </c>
      <c r="E12" s="12">
        <f t="shared" si="1"/>
        <v>0</v>
      </c>
      <c r="F12" s="11">
        <v>0</v>
      </c>
      <c r="G12" s="12">
        <f t="shared" si="2"/>
        <v>0</v>
      </c>
      <c r="H12" s="12">
        <f t="shared" si="3"/>
        <v>0</v>
      </c>
      <c r="I12" s="11">
        <v>0</v>
      </c>
      <c r="J12" s="12">
        <f t="shared" si="4"/>
        <v>0</v>
      </c>
      <c r="K12" s="14">
        <f t="shared" si="5"/>
        <v>0</v>
      </c>
    </row>
    <row r="13" spans="2:11" s="5" customFormat="1" x14ac:dyDescent="0.25">
      <c r="B13" s="10" t="s">
        <v>106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s="5" customFormat="1" x14ac:dyDescent="0.25">
      <c r="B14" s="10" t="s">
        <v>107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s="5" customFormat="1" x14ac:dyDescent="0.25">
      <c r="B15" s="10" t="s">
        <v>198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s="5" customFormat="1" x14ac:dyDescent="0.25">
      <c r="B16" s="10" t="s">
        <v>184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s="5" customFormat="1" x14ac:dyDescent="0.25">
      <c r="B17" s="10" t="s">
        <v>163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s="5" customFormat="1" ht="15.75" thickBot="1" x14ac:dyDescent="0.3">
      <c r="B18" s="10" t="s">
        <v>13</v>
      </c>
      <c r="C18" s="11">
        <v>1.15740740740741E-4</v>
      </c>
      <c r="D18" s="12">
        <f t="shared" si="0"/>
        <v>9.0909090909091092E-2</v>
      </c>
      <c r="E18" s="12">
        <f t="shared" si="1"/>
        <v>4.478280340349315E-3</v>
      </c>
      <c r="F18" s="11">
        <v>0</v>
      </c>
      <c r="G18" s="12">
        <f t="shared" si="2"/>
        <v>0</v>
      </c>
      <c r="H18" s="12">
        <f t="shared" si="3"/>
        <v>0</v>
      </c>
      <c r="I18" s="11">
        <v>1.15740740740741E-4</v>
      </c>
      <c r="J18" s="12">
        <f t="shared" si="4"/>
        <v>9.0909090909091092E-2</v>
      </c>
      <c r="K18" s="14">
        <f t="shared" si="5"/>
        <v>4.478280340349315E-3</v>
      </c>
    </row>
    <row r="19" spans="2:11" s="5" customFormat="1" ht="16.5" thickTop="1" thickBot="1" x14ac:dyDescent="0.3">
      <c r="B19" s="31" t="s">
        <v>3</v>
      </c>
      <c r="C19" s="32">
        <f>SUM(C7:C18)</f>
        <v>1.2731481481481485E-3</v>
      </c>
      <c r="D19" s="33">
        <f>IFERROR(SUM(D7:D18),0)</f>
        <v>1</v>
      </c>
      <c r="E19" s="33">
        <f>IFERROR(SUM(E7:E18),0)</f>
        <v>4.9261083743842367E-2</v>
      </c>
      <c r="F19" s="32">
        <f>SUM(F7:F18)</f>
        <v>0</v>
      </c>
      <c r="G19" s="33">
        <f>IFERROR(SUM(G7:G18),0)</f>
        <v>0</v>
      </c>
      <c r="H19" s="33">
        <f>IFERROR(SUM(H7:H18),0)</f>
        <v>0</v>
      </c>
      <c r="I19" s="32">
        <f>SUM(I7:I18)</f>
        <v>1.2731481481481485E-3</v>
      </c>
      <c r="J19" s="33">
        <f>IFERROR(SUM(J7:J18),0)</f>
        <v>1</v>
      </c>
      <c r="K19" s="34">
        <f>IFERROR(SUM(K7:K18),0)</f>
        <v>4.9261083743842367E-2</v>
      </c>
    </row>
    <row r="20" spans="2:11" s="5" customFormat="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s="5" customFormat="1" x14ac:dyDescent="0.25">
      <c r="B21" s="7" t="s">
        <v>14</v>
      </c>
      <c r="C21" s="8" t="s">
        <v>58</v>
      </c>
      <c r="D21" s="16" t="s">
        <v>5</v>
      </c>
      <c r="E21" s="16" t="s">
        <v>5</v>
      </c>
      <c r="F21" s="8" t="s">
        <v>58</v>
      </c>
      <c r="G21" s="16" t="s">
        <v>5</v>
      </c>
      <c r="H21" s="16" t="s">
        <v>5</v>
      </c>
      <c r="I21" s="8" t="s">
        <v>58</v>
      </c>
      <c r="J21" s="16" t="s">
        <v>5</v>
      </c>
      <c r="K21" s="17" t="s">
        <v>5</v>
      </c>
    </row>
    <row r="22" spans="2:11" s="5" customFormat="1" x14ac:dyDescent="0.25">
      <c r="B22" s="18" t="s">
        <v>15</v>
      </c>
      <c r="C22" s="11">
        <v>2.6620370370370399E-4</v>
      </c>
      <c r="D22" s="19"/>
      <c r="E22" s="12">
        <f>IFERROR(C22/C$30,0)</f>
        <v>1.0300044782803412E-2</v>
      </c>
      <c r="F22" s="11">
        <v>0</v>
      </c>
      <c r="G22" s="19"/>
      <c r="H22" s="12">
        <f>IFERROR(F22/F$30,0)</f>
        <v>0</v>
      </c>
      <c r="I22" s="11">
        <v>2.6620370370370399E-4</v>
      </c>
      <c r="J22" s="19"/>
      <c r="K22" s="14">
        <f>IFERROR(I22/I$30,0)</f>
        <v>1.0300044782803412E-2</v>
      </c>
    </row>
    <row r="23" spans="2:11" s="5" customFormat="1" x14ac:dyDescent="0.25">
      <c r="B23" s="18" t="s">
        <v>16</v>
      </c>
      <c r="C23" s="11">
        <v>0</v>
      </c>
      <c r="D23" s="19"/>
      <c r="E23" s="12">
        <f t="shared" ref="E23:E27" si="6">IFERROR(C23/C$30,0)</f>
        <v>0</v>
      </c>
      <c r="F23" s="11">
        <v>0</v>
      </c>
      <c r="G23" s="19"/>
      <c r="H23" s="12">
        <f t="shared" ref="H23:H27" si="7">IFERROR(F23/F$30,0)</f>
        <v>0</v>
      </c>
      <c r="I23" s="11">
        <v>0</v>
      </c>
      <c r="J23" s="19"/>
      <c r="K23" s="14">
        <f t="shared" ref="K23:K27" si="8">IFERROR(I23/I$30,0)</f>
        <v>0</v>
      </c>
    </row>
    <row r="24" spans="2:11" s="5" customFormat="1" x14ac:dyDescent="0.25">
      <c r="B24" s="18" t="s">
        <v>17</v>
      </c>
      <c r="C24" s="11">
        <v>0</v>
      </c>
      <c r="D24" s="19"/>
      <c r="E24" s="12">
        <f t="shared" si="6"/>
        <v>0</v>
      </c>
      <c r="F24" s="11">
        <v>0</v>
      </c>
      <c r="G24" s="19"/>
      <c r="H24" s="12">
        <f t="shared" si="7"/>
        <v>0</v>
      </c>
      <c r="I24" s="11">
        <v>0</v>
      </c>
      <c r="J24" s="19"/>
      <c r="K24" s="14">
        <f t="shared" si="8"/>
        <v>0</v>
      </c>
    </row>
    <row r="25" spans="2:11" s="5" customFormat="1" x14ac:dyDescent="0.25">
      <c r="B25" s="18" t="s">
        <v>18</v>
      </c>
      <c r="C25" s="11">
        <v>5.7754629629629597E-3</v>
      </c>
      <c r="D25" s="19"/>
      <c r="E25" s="12">
        <f t="shared" si="6"/>
        <v>0.22346618898343018</v>
      </c>
      <c r="F25" s="11">
        <v>0</v>
      </c>
      <c r="G25" s="19"/>
      <c r="H25" s="12">
        <f t="shared" si="7"/>
        <v>0</v>
      </c>
      <c r="I25" s="11">
        <v>5.7754629629629597E-3</v>
      </c>
      <c r="J25" s="19"/>
      <c r="K25" s="14">
        <f t="shared" si="8"/>
        <v>0.22346618898343018</v>
      </c>
    </row>
    <row r="26" spans="2:11" s="5" customFormat="1" x14ac:dyDescent="0.25">
      <c r="B26" s="18" t="s">
        <v>19</v>
      </c>
      <c r="C26" s="11">
        <v>1.8530092592592601E-2</v>
      </c>
      <c r="D26" s="19"/>
      <c r="E26" s="12">
        <f t="shared" si="6"/>
        <v>0.71697268248992407</v>
      </c>
      <c r="F26" s="11">
        <v>0</v>
      </c>
      <c r="G26" s="19"/>
      <c r="H26" s="12">
        <f t="shared" si="7"/>
        <v>0</v>
      </c>
      <c r="I26" s="11">
        <v>1.8530092592592601E-2</v>
      </c>
      <c r="J26" s="19"/>
      <c r="K26" s="14">
        <f t="shared" si="8"/>
        <v>0.71697268248992407</v>
      </c>
    </row>
    <row r="27" spans="2:11" s="5" customFormat="1" ht="15.75" thickBot="1" x14ac:dyDescent="0.3">
      <c r="B27" s="23" t="s">
        <v>20</v>
      </c>
      <c r="C27" s="20">
        <v>0</v>
      </c>
      <c r="D27" s="24"/>
      <c r="E27" s="21">
        <f t="shared" si="6"/>
        <v>0</v>
      </c>
      <c r="F27" s="20">
        <v>0</v>
      </c>
      <c r="G27" s="24"/>
      <c r="H27" s="21">
        <f t="shared" si="7"/>
        <v>0</v>
      </c>
      <c r="I27" s="20">
        <v>0</v>
      </c>
      <c r="J27" s="24"/>
      <c r="K27" s="22">
        <f t="shared" si="8"/>
        <v>0</v>
      </c>
    </row>
    <row r="28" spans="2:11" s="5" customFormat="1" ht="16.5" thickTop="1" thickBot="1" x14ac:dyDescent="0.3">
      <c r="B28" s="31" t="s">
        <v>3</v>
      </c>
      <c r="C28" s="32">
        <f>SUM(C22:C27)</f>
        <v>2.4571759259259265E-2</v>
      </c>
      <c r="D28" s="33"/>
      <c r="E28" s="33">
        <f>IFERROR(SUM(E22:E27),0)</f>
        <v>0.9507389162561577</v>
      </c>
      <c r="F28" s="32">
        <f>SUM(F22:F27)</f>
        <v>0</v>
      </c>
      <c r="G28" s="33"/>
      <c r="H28" s="33">
        <f>IFERROR(SUM(H22:H27),0)</f>
        <v>0</v>
      </c>
      <c r="I28" s="32">
        <f>SUM(I22:I27)</f>
        <v>2.4571759259259265E-2</v>
      </c>
      <c r="J28" s="33"/>
      <c r="K28" s="34">
        <f>IFERROR(SUM(K22:K27),0)</f>
        <v>0.9507389162561577</v>
      </c>
    </row>
    <row r="29" spans="2:11" s="5" customFormat="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s="5" customFormat="1" ht="16.5" thickTop="1" thickBot="1" x14ac:dyDescent="0.3">
      <c r="B30" s="31" t="s">
        <v>6</v>
      </c>
      <c r="C30" s="32">
        <f>SUM(C19,C28)</f>
        <v>2.5844907407407414E-2</v>
      </c>
      <c r="D30" s="35"/>
      <c r="E30" s="36">
        <f>IFERROR(SUM(E19,E28),0)</f>
        <v>1</v>
      </c>
      <c r="F30" s="32">
        <f>SUM(F19,F28)</f>
        <v>0</v>
      </c>
      <c r="G30" s="35"/>
      <c r="H30" s="36">
        <f>IFERROR(SUM(H19,H28),0)</f>
        <v>0</v>
      </c>
      <c r="I30" s="32">
        <f>SUM(I19,I28)</f>
        <v>2.5844907407407414E-2</v>
      </c>
      <c r="J30" s="35"/>
      <c r="K30" s="38">
        <f>IFERROR(SUM(K19,K28),0)</f>
        <v>1</v>
      </c>
    </row>
    <row r="31" spans="2:11" s="5" customFormat="1" ht="66" customHeight="1" thickTop="1" thickBot="1" x14ac:dyDescent="0.3">
      <c r="B31" s="179" t="s">
        <v>156</v>
      </c>
      <c r="C31" s="180"/>
      <c r="D31" s="180"/>
      <c r="E31" s="180"/>
      <c r="F31" s="180"/>
      <c r="G31" s="180"/>
      <c r="H31" s="180"/>
      <c r="I31" s="180"/>
      <c r="J31" s="180"/>
      <c r="K31" s="181"/>
    </row>
    <row r="32" spans="2:11" s="5" customFormat="1" x14ac:dyDescent="0.25">
      <c r="C32" s="6"/>
      <c r="D32" s="6"/>
      <c r="E32" s="6"/>
      <c r="F32" s="6"/>
      <c r="H32" s="6"/>
    </row>
    <row r="33" spans="3:8" s="5" customFormat="1" x14ac:dyDescent="0.25">
      <c r="C33" s="6"/>
      <c r="D33" s="6"/>
      <c r="E33" s="6"/>
      <c r="F33" s="6"/>
      <c r="H33" s="6"/>
    </row>
    <row r="34" spans="3:8" s="5" customFormat="1" x14ac:dyDescent="0.25">
      <c r="C34" s="6"/>
      <c r="D34" s="6"/>
      <c r="E34" s="6"/>
      <c r="F34" s="6"/>
      <c r="H34" s="6"/>
    </row>
    <row r="35" spans="3:8" s="5" customFormat="1" x14ac:dyDescent="0.25">
      <c r="C35" s="6"/>
      <c r="D35" s="6"/>
      <c r="E35" s="6"/>
      <c r="F35" s="6"/>
      <c r="H35" s="6"/>
    </row>
    <row r="36" spans="3:8" s="5" customFormat="1" x14ac:dyDescent="0.25">
      <c r="C36" s="6"/>
      <c r="D36" s="6"/>
      <c r="E36" s="6"/>
      <c r="F36" s="6"/>
      <c r="H36" s="6"/>
    </row>
    <row r="37" spans="3:8" s="5" customFormat="1" x14ac:dyDescent="0.25">
      <c r="C37" s="6"/>
      <c r="D37" s="6"/>
      <c r="E37" s="6"/>
      <c r="F37" s="6"/>
      <c r="H37" s="6"/>
    </row>
    <row r="38" spans="3:8" s="5" customFormat="1" x14ac:dyDescent="0.25">
      <c r="C38" s="6"/>
      <c r="D38" s="6"/>
      <c r="E38" s="6"/>
      <c r="F38" s="6"/>
      <c r="H38" s="6"/>
    </row>
    <row r="39" spans="3:8" s="5" customFormat="1" x14ac:dyDescent="0.25">
      <c r="C39" s="6"/>
      <c r="D39" s="6"/>
      <c r="E39" s="6"/>
      <c r="F39" s="6"/>
      <c r="H39" s="6"/>
    </row>
    <row r="40" spans="3:8" s="5" customFormat="1" x14ac:dyDescent="0.25">
      <c r="C40" s="6"/>
      <c r="D40" s="6"/>
      <c r="E40" s="6"/>
      <c r="F40" s="6"/>
      <c r="H40" s="6"/>
    </row>
    <row r="41" spans="3:8" s="5" customFormat="1" x14ac:dyDescent="0.25">
      <c r="C41" s="6"/>
      <c r="D41" s="6"/>
      <c r="E41" s="6"/>
      <c r="F41" s="6"/>
      <c r="H41" s="6"/>
    </row>
    <row r="42" spans="3:8" s="5" customFormat="1" x14ac:dyDescent="0.25">
      <c r="C42" s="6"/>
      <c r="D42" s="6"/>
      <c r="E42" s="6"/>
      <c r="F42" s="6"/>
      <c r="H42" s="6"/>
    </row>
    <row r="43" spans="3:8" s="5" customFormat="1" x14ac:dyDescent="0.25">
      <c r="C43" s="6"/>
      <c r="D43" s="6"/>
      <c r="E43" s="6"/>
      <c r="F43" s="6"/>
      <c r="H43" s="6"/>
    </row>
    <row r="44" spans="3:8" s="5" customFormat="1" x14ac:dyDescent="0.25">
      <c r="C44" s="6"/>
      <c r="D44" s="6"/>
      <c r="E44" s="6"/>
      <c r="F44" s="6"/>
      <c r="H44" s="6"/>
    </row>
    <row r="45" spans="3:8" s="5" customFormat="1" x14ac:dyDescent="0.25">
      <c r="C45" s="6"/>
      <c r="D45" s="6"/>
      <c r="E45" s="6"/>
      <c r="F45" s="6"/>
      <c r="H45" s="6"/>
    </row>
    <row r="46" spans="3:8" s="5" customFormat="1" x14ac:dyDescent="0.25">
      <c r="C46" s="6"/>
      <c r="D46" s="6"/>
      <c r="E46" s="6"/>
      <c r="F46" s="6"/>
      <c r="H46" s="6"/>
    </row>
    <row r="47" spans="3:8" s="5" customFormat="1" x14ac:dyDescent="0.25">
      <c r="C47" s="6"/>
      <c r="D47" s="6"/>
      <c r="E47" s="6"/>
      <c r="F47" s="6"/>
      <c r="H47" s="6"/>
    </row>
    <row r="48" spans="3:8" s="5" customFormat="1" x14ac:dyDescent="0.25">
      <c r="C48" s="6"/>
      <c r="D48" s="6"/>
      <c r="E48" s="6"/>
      <c r="F48" s="6"/>
      <c r="H48" s="6"/>
    </row>
    <row r="49" spans="3:8" s="5" customFormat="1" x14ac:dyDescent="0.25">
      <c r="C49" s="6"/>
      <c r="D49" s="6"/>
      <c r="E49" s="6"/>
      <c r="F49" s="6"/>
      <c r="H49" s="6"/>
    </row>
    <row r="50" spans="3:8" s="5" customFormat="1" x14ac:dyDescent="0.25">
      <c r="C50" s="6"/>
      <c r="D50" s="6"/>
      <c r="E50" s="6"/>
      <c r="F50" s="6"/>
      <c r="H50" s="6"/>
    </row>
    <row r="51" spans="3:8" s="5" customFormat="1" x14ac:dyDescent="0.25">
      <c r="C51" s="6"/>
      <c r="D51" s="6"/>
      <c r="E51" s="6"/>
      <c r="F51" s="6"/>
      <c r="H51" s="6"/>
    </row>
    <row r="52" spans="3:8" s="5" customFormat="1" x14ac:dyDescent="0.25">
      <c r="C52" s="6"/>
      <c r="D52" s="6"/>
      <c r="E52" s="6"/>
      <c r="F52" s="6"/>
      <c r="H52" s="6"/>
    </row>
    <row r="53" spans="3:8" s="5" customFormat="1" x14ac:dyDescent="0.25">
      <c r="C53" s="6"/>
      <c r="D53" s="6"/>
      <c r="E53" s="6"/>
      <c r="F53" s="6"/>
      <c r="H53" s="6"/>
    </row>
    <row r="54" spans="3:8" s="5" customFormat="1" x14ac:dyDescent="0.25">
      <c r="C54" s="6"/>
      <c r="D54" s="6"/>
      <c r="E54" s="6"/>
      <c r="F54" s="6"/>
      <c r="H54" s="6"/>
    </row>
    <row r="55" spans="3:8" s="5" customFormat="1" x14ac:dyDescent="0.25">
      <c r="C55" s="6"/>
      <c r="D55" s="6"/>
      <c r="E55" s="6"/>
      <c r="F55" s="6"/>
      <c r="H55" s="6"/>
    </row>
    <row r="56" spans="3:8" s="5" customFormat="1" x14ac:dyDescent="0.25">
      <c r="C56" s="6"/>
      <c r="D56" s="6"/>
      <c r="E56" s="6"/>
      <c r="F56" s="6"/>
      <c r="H56" s="6"/>
    </row>
    <row r="57" spans="3:8" s="5" customFormat="1" x14ac:dyDescent="0.25">
      <c r="C57" s="6"/>
      <c r="D57" s="6"/>
      <c r="E57" s="6"/>
      <c r="F57" s="6"/>
      <c r="H57" s="6"/>
    </row>
    <row r="58" spans="3:8" s="5" customFormat="1" x14ac:dyDescent="0.25">
      <c r="C58" s="6"/>
      <c r="D58" s="6"/>
      <c r="E58" s="6"/>
      <c r="F58" s="6"/>
      <c r="H58" s="6"/>
    </row>
    <row r="59" spans="3:8" s="5" customFormat="1" x14ac:dyDescent="0.25">
      <c r="C59" s="6"/>
      <c r="D59" s="6"/>
      <c r="E59" s="6"/>
      <c r="F59" s="6"/>
      <c r="H59" s="6"/>
    </row>
    <row r="60" spans="3:8" s="5" customFormat="1" x14ac:dyDescent="0.25">
      <c r="C60" s="6"/>
      <c r="D60" s="6"/>
      <c r="E60" s="6"/>
      <c r="F60" s="6"/>
      <c r="H60" s="6"/>
    </row>
    <row r="61" spans="3:8" s="5" customFormat="1" x14ac:dyDescent="0.25">
      <c r="C61" s="6"/>
      <c r="D61" s="6"/>
      <c r="E61" s="6"/>
      <c r="F61" s="6"/>
      <c r="H61" s="6"/>
    </row>
    <row r="62" spans="3:8" s="5" customFormat="1" x14ac:dyDescent="0.25">
      <c r="C62" s="6"/>
      <c r="D62" s="6"/>
      <c r="E62" s="6"/>
      <c r="F62" s="6"/>
      <c r="H62" s="6"/>
    </row>
    <row r="63" spans="3:8" s="5" customFormat="1" x14ac:dyDescent="0.25">
      <c r="C63" s="6"/>
      <c r="D63" s="6"/>
      <c r="E63" s="6"/>
      <c r="F63" s="6"/>
      <c r="H63" s="6"/>
    </row>
    <row r="64" spans="3:8" s="5" customFormat="1" x14ac:dyDescent="0.25">
      <c r="C64" s="6"/>
      <c r="D64" s="6"/>
      <c r="E64" s="6"/>
      <c r="F64" s="6"/>
      <c r="H64" s="6"/>
    </row>
    <row r="65" spans="3:8" s="5" customFormat="1" x14ac:dyDescent="0.25">
      <c r="C65" s="6"/>
      <c r="D65" s="6"/>
      <c r="E65" s="6"/>
      <c r="F65" s="6"/>
      <c r="H65" s="6"/>
    </row>
    <row r="66" spans="3:8" s="5" customFormat="1" x14ac:dyDescent="0.25">
      <c r="C66" s="6"/>
      <c r="D66" s="6"/>
      <c r="E66" s="6"/>
      <c r="F66" s="6"/>
      <c r="H66" s="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7"/>
  <dimension ref="A1:J19"/>
  <sheetViews>
    <sheetView showZeros="0" workbookViewId="0">
      <selection activeCell="A23" sqref="A23:G28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59</v>
      </c>
      <c r="B1" s="72" t="s">
        <v>60</v>
      </c>
      <c r="C1" s="72" t="s">
        <v>61</v>
      </c>
      <c r="D1" s="72" t="s">
        <v>81</v>
      </c>
      <c r="E1" s="72" t="s">
        <v>82</v>
      </c>
    </row>
    <row r="2" spans="1:10" x14ac:dyDescent="0.25">
      <c r="A2" s="72" t="s">
        <v>37</v>
      </c>
      <c r="B2" s="72">
        <v>1.9791666666666699E-3</v>
      </c>
      <c r="C2" s="72">
        <v>0</v>
      </c>
      <c r="D2" s="73">
        <v>1</v>
      </c>
      <c r="E2" s="73">
        <v>0</v>
      </c>
    </row>
    <row r="3" spans="1:10" x14ac:dyDescent="0.25">
      <c r="A3" s="72" t="s">
        <v>100</v>
      </c>
      <c r="B3" s="72">
        <v>1.03472222222222E-2</v>
      </c>
      <c r="C3" s="72">
        <v>0</v>
      </c>
      <c r="D3" s="73">
        <v>1</v>
      </c>
      <c r="E3" s="73">
        <v>0</v>
      </c>
    </row>
    <row r="4" spans="1:10" x14ac:dyDescent="0.25">
      <c r="A4" s="72" t="s">
        <v>51</v>
      </c>
      <c r="B4" s="72">
        <v>1.99074074074074E-3</v>
      </c>
      <c r="C4" s="72">
        <v>0</v>
      </c>
      <c r="D4" s="73">
        <v>1</v>
      </c>
      <c r="E4" s="73">
        <v>0</v>
      </c>
    </row>
    <row r="5" spans="1:10" x14ac:dyDescent="0.25">
      <c r="A5" s="72" t="s">
        <v>11</v>
      </c>
      <c r="B5" s="72">
        <v>3.0324074074074099E-3</v>
      </c>
      <c r="C5" s="72">
        <v>0</v>
      </c>
      <c r="D5" s="73">
        <v>1</v>
      </c>
      <c r="E5" s="73">
        <v>0</v>
      </c>
    </row>
    <row r="6" spans="1:10" x14ac:dyDescent="0.25">
      <c r="A6" s="72" t="s">
        <v>12</v>
      </c>
      <c r="B6" s="72">
        <v>3.3564814814814801E-4</v>
      </c>
      <c r="C6" s="72">
        <v>2.31481481481481E-4</v>
      </c>
      <c r="D6" s="73">
        <v>0.59183673469387699</v>
      </c>
      <c r="E6" s="73">
        <v>0.40816326530612201</v>
      </c>
    </row>
    <row r="7" spans="1:10" x14ac:dyDescent="0.25">
      <c r="A7" s="72" t="s">
        <v>162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106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107</v>
      </c>
      <c r="B9" s="72">
        <v>9.9537037037036999E-4</v>
      </c>
      <c r="C9" s="72">
        <v>0</v>
      </c>
      <c r="D9" s="73">
        <v>1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198</v>
      </c>
      <c r="B10" s="72">
        <v>1.19212962962963E-3</v>
      </c>
      <c r="C10" s="72">
        <v>0</v>
      </c>
      <c r="D10" s="73">
        <v>1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184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163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13</v>
      </c>
      <c r="B13" s="72">
        <v>9.7222222222222198E-4</v>
      </c>
      <c r="C13" s="72">
        <v>0</v>
      </c>
      <c r="D13" s="73">
        <v>1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15</v>
      </c>
      <c r="B14" s="72">
        <v>2.5578703703703701E-3</v>
      </c>
      <c r="C14" s="72">
        <v>0</v>
      </c>
      <c r="D14" s="73">
        <v>1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16</v>
      </c>
      <c r="B15" s="72">
        <v>0</v>
      </c>
      <c r="C15" s="72">
        <v>3.2407407407407401E-4</v>
      </c>
      <c r="D15" s="73">
        <v>0</v>
      </c>
      <c r="E15" s="73">
        <v>1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17</v>
      </c>
      <c r="B16" s="72">
        <v>1.1805555555555599E-3</v>
      </c>
      <c r="C16" s="72">
        <v>0</v>
      </c>
      <c r="D16" s="73">
        <v>1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18</v>
      </c>
      <c r="B17" s="72">
        <v>1.12731481481481E-2</v>
      </c>
      <c r="C17" s="72">
        <v>0</v>
      </c>
      <c r="D17" s="73">
        <v>1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19</v>
      </c>
      <c r="B18" s="72">
        <v>9.1666666666666702E-3</v>
      </c>
      <c r="C18" s="72">
        <v>1.55092592592593E-3</v>
      </c>
      <c r="D18" s="72">
        <v>0.85529157667386602</v>
      </c>
      <c r="E18" s="72">
        <v>0.14470842332613401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A19" s="72" t="s">
        <v>20</v>
      </c>
      <c r="B19" s="72">
        <v>2.9629629629629632E-3</v>
      </c>
      <c r="D19" s="73">
        <v>1</v>
      </c>
      <c r="G19" s="72">
        <v>0</v>
      </c>
      <c r="H19" s="72">
        <v>0</v>
      </c>
      <c r="I19" s="72">
        <v>0</v>
      </c>
      <c r="J19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8"/>
  <dimension ref="A1:J19"/>
  <sheetViews>
    <sheetView showZeros="0" workbookViewId="0">
      <selection activeCell="A10" sqref="A10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59</v>
      </c>
      <c r="B1" s="72" t="s">
        <v>60</v>
      </c>
      <c r="C1" s="72" t="s">
        <v>61</v>
      </c>
      <c r="D1" s="72" t="s">
        <v>81</v>
      </c>
      <c r="E1" s="72" t="s">
        <v>82</v>
      </c>
    </row>
    <row r="2" spans="1:10" x14ac:dyDescent="0.25">
      <c r="A2" s="72" t="s">
        <v>37</v>
      </c>
      <c r="B2" s="72">
        <v>0</v>
      </c>
      <c r="C2" s="72">
        <v>0</v>
      </c>
      <c r="D2" s="73">
        <v>0</v>
      </c>
      <c r="E2" s="73">
        <v>0</v>
      </c>
    </row>
    <row r="3" spans="1:10" x14ac:dyDescent="0.25">
      <c r="A3" s="72" t="s">
        <v>100</v>
      </c>
      <c r="B3" s="72">
        <v>0</v>
      </c>
      <c r="C3" s="72">
        <v>0</v>
      </c>
      <c r="D3" s="73">
        <v>0</v>
      </c>
      <c r="E3" s="73">
        <v>0</v>
      </c>
    </row>
    <row r="4" spans="1:10" x14ac:dyDescent="0.25">
      <c r="A4" s="72" t="s">
        <v>51</v>
      </c>
      <c r="B4" s="72">
        <v>0</v>
      </c>
      <c r="C4" s="72">
        <v>0</v>
      </c>
      <c r="D4" s="73">
        <v>0</v>
      </c>
      <c r="E4" s="73">
        <v>0</v>
      </c>
    </row>
    <row r="5" spans="1:10" x14ac:dyDescent="0.25">
      <c r="A5" s="72" t="s">
        <v>11</v>
      </c>
      <c r="B5" s="72">
        <v>0</v>
      </c>
      <c r="C5" s="72">
        <v>0</v>
      </c>
      <c r="D5" s="73">
        <v>0</v>
      </c>
      <c r="E5" s="73">
        <v>0</v>
      </c>
    </row>
    <row r="6" spans="1:10" x14ac:dyDescent="0.25">
      <c r="A6" s="72" t="s">
        <v>12</v>
      </c>
      <c r="B6" s="72">
        <v>0</v>
      </c>
      <c r="C6" s="72">
        <v>0</v>
      </c>
      <c r="D6" s="73">
        <v>0</v>
      </c>
      <c r="E6" s="73">
        <v>0</v>
      </c>
    </row>
    <row r="7" spans="1:10" x14ac:dyDescent="0.25">
      <c r="A7" s="72" t="s">
        <v>162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106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107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198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184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163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13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15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16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17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18</v>
      </c>
      <c r="B17" s="72">
        <v>0</v>
      </c>
      <c r="C17" s="72">
        <v>0</v>
      </c>
      <c r="D17" s="73">
        <v>0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19</v>
      </c>
      <c r="B18" s="72">
        <v>0</v>
      </c>
      <c r="C18" s="72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A19" s="72" t="s">
        <v>20</v>
      </c>
      <c r="B19" s="72">
        <v>0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9"/>
  <dimension ref="A1:J19"/>
  <sheetViews>
    <sheetView showZeros="0" workbookViewId="0">
      <selection activeCell="E20" sqref="E20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59</v>
      </c>
      <c r="B1" s="72" t="s">
        <v>60</v>
      </c>
      <c r="C1" s="72" t="s">
        <v>61</v>
      </c>
      <c r="D1" s="72" t="s">
        <v>81</v>
      </c>
      <c r="E1" s="72" t="s">
        <v>82</v>
      </c>
    </row>
    <row r="2" spans="1:10" x14ac:dyDescent="0.25">
      <c r="A2" s="72" t="s">
        <v>37</v>
      </c>
      <c r="B2" s="72">
        <v>3.9282407407407398E-2</v>
      </c>
      <c r="C2" s="72">
        <v>8.9583333333333303E-3</v>
      </c>
      <c r="D2" s="73">
        <v>0.81429942418426104</v>
      </c>
      <c r="E2" s="73">
        <v>0.18570057581573901</v>
      </c>
    </row>
    <row r="3" spans="1:10" x14ac:dyDescent="0.25">
      <c r="A3" s="72" t="s">
        <v>100</v>
      </c>
      <c r="B3" s="72">
        <v>8.6770833333333297E-2</v>
      </c>
      <c r="C3" s="72">
        <v>6.9097222222222199E-3</v>
      </c>
      <c r="D3" s="73">
        <v>0.92624166048925105</v>
      </c>
      <c r="E3" s="73">
        <v>7.3758339510748699E-2</v>
      </c>
    </row>
    <row r="4" spans="1:10" x14ac:dyDescent="0.25">
      <c r="A4" s="72" t="s">
        <v>51</v>
      </c>
      <c r="B4" s="72">
        <v>6.6875000000000004E-2</v>
      </c>
      <c r="C4" s="72">
        <v>1.02893518518519E-2</v>
      </c>
      <c r="D4" s="73">
        <v>0.86665666716664203</v>
      </c>
      <c r="E4" s="73">
        <v>0.133343332833358</v>
      </c>
    </row>
    <row r="5" spans="1:10" x14ac:dyDescent="0.25">
      <c r="A5" s="72" t="s">
        <v>11</v>
      </c>
      <c r="B5" s="72">
        <v>0.14677083333333299</v>
      </c>
      <c r="C5" s="72">
        <v>1.25925925925926E-2</v>
      </c>
      <c r="D5" s="73">
        <v>0.92098191589803202</v>
      </c>
      <c r="E5" s="73">
        <v>7.90180841019682E-2</v>
      </c>
    </row>
    <row r="6" spans="1:10" x14ac:dyDescent="0.25">
      <c r="A6" s="72" t="s">
        <v>12</v>
      </c>
      <c r="B6" s="72">
        <v>2.47106481481481E-2</v>
      </c>
      <c r="C6" s="72">
        <v>6.0532407407407401E-3</v>
      </c>
      <c r="D6" s="73">
        <v>0.80323551542513205</v>
      </c>
      <c r="E6" s="73">
        <v>0.196764484574868</v>
      </c>
    </row>
    <row r="7" spans="1:10" x14ac:dyDescent="0.25">
      <c r="A7" s="72" t="s">
        <v>162</v>
      </c>
      <c r="B7" s="72">
        <v>1.39236111111111E-2</v>
      </c>
      <c r="C7" s="72">
        <v>1.2037037037037001E-2</v>
      </c>
      <c r="D7" s="73">
        <v>0.53633526526972797</v>
      </c>
      <c r="E7" s="73">
        <v>0.46366473473027198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106</v>
      </c>
      <c r="B8" s="72">
        <v>8.7731481481481497E-3</v>
      </c>
      <c r="C8" s="72">
        <v>0</v>
      </c>
      <c r="D8" s="73">
        <v>1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107</v>
      </c>
      <c r="B9" s="72">
        <v>7.5231481481481503E-3</v>
      </c>
      <c r="C9" s="72">
        <v>0</v>
      </c>
      <c r="D9" s="73">
        <v>1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198</v>
      </c>
      <c r="B10" s="72">
        <v>1.24421296296296E-2</v>
      </c>
      <c r="C10" s="72">
        <v>0</v>
      </c>
      <c r="D10" s="73">
        <v>1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184</v>
      </c>
      <c r="B11" s="72">
        <v>2.4305555555555601E-4</v>
      </c>
      <c r="C11" s="72">
        <v>3.9236111111111104E-3</v>
      </c>
      <c r="D11" s="73">
        <v>5.83333333333333E-2</v>
      </c>
      <c r="E11" s="73">
        <v>0.94166666666666698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163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13</v>
      </c>
      <c r="B13" s="72">
        <v>0.10096064814814799</v>
      </c>
      <c r="C13" s="72">
        <v>7.25694444444444E-3</v>
      </c>
      <c r="D13" s="73">
        <v>0.93294117647058805</v>
      </c>
      <c r="E13" s="73">
        <v>6.7058823529411796E-2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15</v>
      </c>
      <c r="B14" s="72">
        <v>1.24768518518519E-2</v>
      </c>
      <c r="C14" s="72">
        <v>0</v>
      </c>
      <c r="D14" s="73">
        <v>1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16</v>
      </c>
      <c r="B15" s="72">
        <v>0</v>
      </c>
      <c r="C15" s="72">
        <v>9.6064814814814797E-4</v>
      </c>
      <c r="D15" s="73">
        <v>0</v>
      </c>
      <c r="E15" s="73">
        <v>1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17</v>
      </c>
      <c r="B16" s="72">
        <v>5.78703703703704E-4</v>
      </c>
      <c r="C16" s="72">
        <v>0</v>
      </c>
      <c r="D16" s="73">
        <v>1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18</v>
      </c>
      <c r="B17" s="72">
        <v>3.5254629629629601E-2</v>
      </c>
      <c r="C17" s="72">
        <v>0</v>
      </c>
      <c r="D17" s="73">
        <v>1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19</v>
      </c>
      <c r="B18" s="72">
        <v>9.8437499999999997E-2</v>
      </c>
      <c r="C18" s="72">
        <v>8.5428240740740694E-2</v>
      </c>
      <c r="D18" s="72">
        <v>0.53537706156364095</v>
      </c>
      <c r="E18" s="72">
        <v>0.46462293843635899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A19" s="72" t="s">
        <v>20</v>
      </c>
      <c r="B19" s="72">
        <v>9.9884259259259249E-3</v>
      </c>
      <c r="C19" s="72">
        <v>2.6620370370370374E-3</v>
      </c>
      <c r="D19" s="72">
        <f>B19/F19</f>
        <v>0.7895699908508691</v>
      </c>
      <c r="E19" s="72">
        <f>C19/F19</f>
        <v>0.21043000914913088</v>
      </c>
      <c r="F19" s="72">
        <f>SUM(B19:C19)</f>
        <v>1.2650462962962962E-2</v>
      </c>
    </row>
  </sheetData>
  <pageMargins left="0.7" right="0.7" top="0.75" bottom="0.75" header="0.3" footer="0.3"/>
  <pageSetup paperSize="9" orientation="portrait" horizontalDpi="300" verticalDpi="300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0"/>
  <dimension ref="A1:J19"/>
  <sheetViews>
    <sheetView showZeros="0" workbookViewId="0">
      <selection activeCell="A10" sqref="A10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59</v>
      </c>
      <c r="B1" s="72" t="s">
        <v>60</v>
      </c>
      <c r="C1" s="72" t="s">
        <v>61</v>
      </c>
      <c r="D1" s="72" t="s">
        <v>81</v>
      </c>
      <c r="E1" s="72" t="s">
        <v>82</v>
      </c>
    </row>
    <row r="2" spans="1:10" x14ac:dyDescent="0.25">
      <c r="A2" s="72" t="s">
        <v>37</v>
      </c>
      <c r="B2" s="72">
        <v>0</v>
      </c>
      <c r="C2" s="72">
        <v>0</v>
      </c>
      <c r="D2" s="73">
        <v>0</v>
      </c>
      <c r="E2" s="73">
        <v>0</v>
      </c>
    </row>
    <row r="3" spans="1:10" x14ac:dyDescent="0.25">
      <c r="A3" s="72" t="s">
        <v>100</v>
      </c>
      <c r="B3" s="72">
        <v>0</v>
      </c>
      <c r="C3" s="72">
        <v>0</v>
      </c>
      <c r="D3" s="73">
        <v>0</v>
      </c>
      <c r="E3" s="73">
        <v>0</v>
      </c>
    </row>
    <row r="4" spans="1:10" x14ac:dyDescent="0.25">
      <c r="A4" s="72" t="s">
        <v>51</v>
      </c>
      <c r="B4" s="72">
        <v>0</v>
      </c>
      <c r="C4" s="72">
        <v>0</v>
      </c>
      <c r="D4" s="73">
        <v>0</v>
      </c>
      <c r="E4" s="73">
        <v>0</v>
      </c>
    </row>
    <row r="5" spans="1:10" x14ac:dyDescent="0.25">
      <c r="A5" s="72" t="s">
        <v>11</v>
      </c>
      <c r="B5" s="72">
        <v>5.7291666666666697E-3</v>
      </c>
      <c r="C5" s="72">
        <v>0</v>
      </c>
      <c r="D5" s="73">
        <v>1</v>
      </c>
      <c r="E5" s="73">
        <v>0</v>
      </c>
    </row>
    <row r="6" spans="1:10" x14ac:dyDescent="0.25">
      <c r="A6" s="72" t="s">
        <v>12</v>
      </c>
      <c r="B6" s="72">
        <v>0</v>
      </c>
      <c r="C6" s="72">
        <v>0</v>
      </c>
      <c r="D6" s="73">
        <v>0</v>
      </c>
      <c r="E6" s="73">
        <v>0</v>
      </c>
    </row>
    <row r="7" spans="1:10" x14ac:dyDescent="0.25">
      <c r="A7" s="72" t="s">
        <v>162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106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107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198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184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163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13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15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16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17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18</v>
      </c>
      <c r="B17" s="72">
        <v>0</v>
      </c>
      <c r="C17" s="72">
        <v>0</v>
      </c>
      <c r="D17" s="73">
        <v>0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19</v>
      </c>
      <c r="B18" s="72">
        <v>0</v>
      </c>
      <c r="C18" s="72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A19" s="72" t="s">
        <v>20</v>
      </c>
      <c r="B19" s="72">
        <v>0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1"/>
  <dimension ref="A1:J19"/>
  <sheetViews>
    <sheetView showZeros="0" workbookViewId="0">
      <selection activeCell="A22" sqref="A22:R27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59</v>
      </c>
      <c r="B1" s="72" t="s">
        <v>60</v>
      </c>
      <c r="C1" s="72" t="s">
        <v>61</v>
      </c>
      <c r="D1" s="72" t="s">
        <v>81</v>
      </c>
      <c r="E1" s="72" t="s">
        <v>82</v>
      </c>
    </row>
    <row r="2" spans="1:10" x14ac:dyDescent="0.25">
      <c r="A2" s="72" t="s">
        <v>37</v>
      </c>
      <c r="B2" s="72">
        <v>6.4351851851851896E-3</v>
      </c>
      <c r="C2" s="72">
        <v>0</v>
      </c>
      <c r="D2" s="73">
        <v>1</v>
      </c>
      <c r="E2" s="73">
        <v>0</v>
      </c>
    </row>
    <row r="3" spans="1:10" x14ac:dyDescent="0.25">
      <c r="A3" s="72" t="s">
        <v>100</v>
      </c>
      <c r="B3" s="72">
        <v>3.0196759259259302E-2</v>
      </c>
      <c r="C3" s="72">
        <v>0</v>
      </c>
      <c r="D3" s="73">
        <v>1</v>
      </c>
      <c r="E3" s="73">
        <v>0</v>
      </c>
    </row>
    <row r="4" spans="1:10" x14ac:dyDescent="0.25">
      <c r="A4" s="72" t="s">
        <v>51</v>
      </c>
      <c r="B4" s="72">
        <v>8.8078703703703704E-3</v>
      </c>
      <c r="C4" s="72">
        <v>0</v>
      </c>
      <c r="D4" s="73">
        <v>1</v>
      </c>
      <c r="E4" s="73">
        <v>0</v>
      </c>
    </row>
    <row r="5" spans="1:10" x14ac:dyDescent="0.25">
      <c r="A5" s="72" t="s">
        <v>11</v>
      </c>
      <c r="B5" s="72">
        <v>2.2141203703703701E-2</v>
      </c>
      <c r="C5" s="72">
        <v>2.66203703703704E-3</v>
      </c>
      <c r="D5" s="73">
        <v>0.89267382174521703</v>
      </c>
      <c r="E5" s="73">
        <v>0.10732617825478299</v>
      </c>
    </row>
    <row r="6" spans="1:10" x14ac:dyDescent="0.25">
      <c r="A6" s="72" t="s">
        <v>12</v>
      </c>
      <c r="B6" s="72">
        <v>6.31944444444444E-3</v>
      </c>
      <c r="C6" s="72">
        <v>0</v>
      </c>
      <c r="D6" s="73">
        <v>1</v>
      </c>
      <c r="E6" s="73">
        <v>0</v>
      </c>
    </row>
    <row r="7" spans="1:10" x14ac:dyDescent="0.25">
      <c r="A7" s="72" t="s">
        <v>162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106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107</v>
      </c>
      <c r="B9" s="72">
        <v>2.7662037037037E-3</v>
      </c>
      <c r="C9" s="72">
        <v>0</v>
      </c>
      <c r="D9" s="73">
        <v>1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198</v>
      </c>
      <c r="B10" s="72">
        <v>5.7754629629629597E-3</v>
      </c>
      <c r="C10" s="72">
        <v>0</v>
      </c>
      <c r="D10" s="73">
        <v>1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184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163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13</v>
      </c>
      <c r="B13" s="72">
        <v>2.2083333333333299E-2</v>
      </c>
      <c r="C13" s="72">
        <v>3.10185185185185E-3</v>
      </c>
      <c r="D13" s="73">
        <v>0.87683823529411797</v>
      </c>
      <c r="E13" s="73">
        <v>0.123161764705882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15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16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17</v>
      </c>
      <c r="B16" s="72">
        <v>3.9351851851851901E-4</v>
      </c>
      <c r="C16" s="72">
        <v>0</v>
      </c>
      <c r="D16" s="73">
        <v>1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18</v>
      </c>
      <c r="B17" s="72">
        <v>5.9375000000000001E-3</v>
      </c>
      <c r="C17" s="72">
        <v>0</v>
      </c>
      <c r="D17" s="73">
        <v>1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19</v>
      </c>
      <c r="B18" s="72">
        <v>2.1678240740740699E-2</v>
      </c>
      <c r="C18" s="72">
        <v>1.10185185185185E-2</v>
      </c>
      <c r="D18" s="72">
        <v>0.66300884955752204</v>
      </c>
      <c r="E18" s="72">
        <v>0.33699115044247802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A19" s="72" t="s">
        <v>20</v>
      </c>
      <c r="B19" s="72">
        <v>1.1689814814814813E-3</v>
      </c>
      <c r="D19" s="73">
        <v>1</v>
      </c>
      <c r="G19" s="72">
        <v>0</v>
      </c>
      <c r="H19" s="72">
        <v>0</v>
      </c>
      <c r="I19" s="72">
        <v>0</v>
      </c>
      <c r="J19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2"/>
  <dimension ref="A1:J19"/>
  <sheetViews>
    <sheetView showZeros="0" workbookViewId="0">
      <selection activeCell="A22" sqref="A22:T30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59</v>
      </c>
      <c r="B1" s="72" t="s">
        <v>60</v>
      </c>
      <c r="C1" s="72" t="s">
        <v>61</v>
      </c>
      <c r="D1" s="72" t="s">
        <v>81</v>
      </c>
      <c r="E1" s="72" t="s">
        <v>82</v>
      </c>
    </row>
    <row r="2" spans="1:10" x14ac:dyDescent="0.25">
      <c r="A2" s="72" t="s">
        <v>37</v>
      </c>
      <c r="B2" s="72">
        <v>8.3101851851851791E-3</v>
      </c>
      <c r="C2" s="72">
        <v>3.2407407407407401E-4</v>
      </c>
      <c r="D2" s="73">
        <v>0.96246648793565703</v>
      </c>
      <c r="E2" s="73">
        <v>3.7533512064343202E-2</v>
      </c>
    </row>
    <row r="3" spans="1:10" x14ac:dyDescent="0.25">
      <c r="A3" s="72" t="s">
        <v>100</v>
      </c>
      <c r="B3" s="72">
        <v>4.99074074074074E-2</v>
      </c>
      <c r="C3" s="72">
        <v>0</v>
      </c>
      <c r="D3" s="73">
        <v>1</v>
      </c>
      <c r="E3" s="73">
        <v>0</v>
      </c>
    </row>
    <row r="4" spans="1:10" x14ac:dyDescent="0.25">
      <c r="A4" s="72" t="s">
        <v>51</v>
      </c>
      <c r="B4" s="72">
        <v>2.1516203703703701E-2</v>
      </c>
      <c r="C4" s="72">
        <v>5.0810185185185203E-3</v>
      </c>
      <c r="D4" s="73">
        <v>0.80896431679721503</v>
      </c>
      <c r="E4" s="73">
        <v>0.19103568320278499</v>
      </c>
    </row>
    <row r="5" spans="1:10" x14ac:dyDescent="0.25">
      <c r="A5" s="72" t="s">
        <v>11</v>
      </c>
      <c r="B5" s="72">
        <v>4.2627314814814798E-2</v>
      </c>
      <c r="C5" s="72">
        <v>1.9560185185185201E-3</v>
      </c>
      <c r="D5" s="73">
        <v>0.95612668743509899</v>
      </c>
      <c r="E5" s="73">
        <v>4.3873312564901401E-2</v>
      </c>
    </row>
    <row r="6" spans="1:10" x14ac:dyDescent="0.25">
      <c r="A6" s="72" t="s">
        <v>12</v>
      </c>
      <c r="B6" s="72">
        <v>1.92708333333333E-2</v>
      </c>
      <c r="C6" s="72">
        <v>1.11805555555556E-2</v>
      </c>
      <c r="D6" s="73">
        <v>0.63283922462941899</v>
      </c>
      <c r="E6" s="73">
        <v>0.367160775370582</v>
      </c>
    </row>
    <row r="7" spans="1:10" x14ac:dyDescent="0.25">
      <c r="A7" s="72" t="s">
        <v>162</v>
      </c>
      <c r="B7" s="72">
        <v>4.4907407407407396E-3</v>
      </c>
      <c r="C7" s="72">
        <v>3.6111111111111101E-3</v>
      </c>
      <c r="D7" s="73">
        <v>0.55428571428571405</v>
      </c>
      <c r="E7" s="73">
        <v>0.44571428571428601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106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107</v>
      </c>
      <c r="B9" s="72">
        <v>5.6712962962963001E-3</v>
      </c>
      <c r="C9" s="72">
        <v>0</v>
      </c>
      <c r="D9" s="73">
        <v>1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198</v>
      </c>
      <c r="B10" s="72">
        <v>9.1435185185185196E-3</v>
      </c>
      <c r="C10" s="72">
        <v>0</v>
      </c>
      <c r="D10" s="73">
        <v>1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184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163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13</v>
      </c>
      <c r="B13" s="72">
        <v>4.8784722222222202E-2</v>
      </c>
      <c r="C13" s="72">
        <v>1.02893518518519E-2</v>
      </c>
      <c r="D13" s="73">
        <v>0.825822884012539</v>
      </c>
      <c r="E13" s="73">
        <v>0.174177115987461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15</v>
      </c>
      <c r="B14" s="72">
        <v>2.7777777777777799E-4</v>
      </c>
      <c r="C14" s="72">
        <v>0</v>
      </c>
      <c r="D14" s="73">
        <v>1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16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17</v>
      </c>
      <c r="B16" s="72">
        <v>6.7129629629629603E-4</v>
      </c>
      <c r="C16" s="72">
        <v>0</v>
      </c>
      <c r="D16" s="73">
        <v>1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18</v>
      </c>
      <c r="B17" s="72">
        <v>1.8356481481481501E-2</v>
      </c>
      <c r="C17" s="72">
        <v>0</v>
      </c>
      <c r="D17" s="73">
        <v>1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19</v>
      </c>
      <c r="B18" s="72">
        <v>3.4907407407407401E-2</v>
      </c>
      <c r="C18" s="72">
        <v>4.5069444444444398E-2</v>
      </c>
      <c r="D18" s="72">
        <v>0.43646888567293801</v>
      </c>
      <c r="E18" s="72">
        <v>0.56353111432706204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A19" s="72" t="s">
        <v>20</v>
      </c>
      <c r="B19" s="72">
        <v>1.4351851851851852E-3</v>
      </c>
      <c r="D19" s="73">
        <v>1</v>
      </c>
      <c r="H19" s="72">
        <v>0</v>
      </c>
      <c r="I19" s="72">
        <v>0</v>
      </c>
      <c r="J19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4"/>
  <dimension ref="A1:J19"/>
  <sheetViews>
    <sheetView showZeros="0" workbookViewId="0">
      <selection activeCell="A10" sqref="A10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59</v>
      </c>
      <c r="B1" s="72" t="s">
        <v>60</v>
      </c>
      <c r="C1" s="72" t="s">
        <v>61</v>
      </c>
      <c r="D1" s="72" t="s">
        <v>81</v>
      </c>
      <c r="E1" s="72" t="s">
        <v>82</v>
      </c>
    </row>
    <row r="2" spans="1:10" x14ac:dyDescent="0.25">
      <c r="A2" s="72" t="s">
        <v>37</v>
      </c>
      <c r="B2" s="72">
        <v>0</v>
      </c>
      <c r="C2" s="72">
        <v>0</v>
      </c>
      <c r="D2" s="73">
        <v>0</v>
      </c>
      <c r="E2" s="73">
        <v>0</v>
      </c>
    </row>
    <row r="3" spans="1:10" x14ac:dyDescent="0.25">
      <c r="A3" s="72" t="s">
        <v>100</v>
      </c>
      <c r="B3" s="72">
        <v>0</v>
      </c>
      <c r="C3" s="72">
        <v>0</v>
      </c>
      <c r="D3" s="73">
        <v>0</v>
      </c>
      <c r="E3" s="73">
        <v>0</v>
      </c>
    </row>
    <row r="4" spans="1:10" x14ac:dyDescent="0.25">
      <c r="A4" s="72" t="s">
        <v>51</v>
      </c>
      <c r="B4" s="72">
        <v>0</v>
      </c>
      <c r="C4" s="72">
        <v>0</v>
      </c>
      <c r="D4" s="73">
        <v>0</v>
      </c>
      <c r="E4" s="73">
        <v>0</v>
      </c>
    </row>
    <row r="5" spans="1:10" x14ac:dyDescent="0.25">
      <c r="A5" s="72" t="s">
        <v>11</v>
      </c>
      <c r="B5" s="72">
        <v>0</v>
      </c>
      <c r="C5" s="72">
        <v>0</v>
      </c>
      <c r="D5" s="73">
        <v>0</v>
      </c>
      <c r="E5" s="73">
        <v>0</v>
      </c>
    </row>
    <row r="6" spans="1:10" x14ac:dyDescent="0.25">
      <c r="A6" s="72" t="s">
        <v>12</v>
      </c>
      <c r="B6" s="72">
        <v>0</v>
      </c>
      <c r="C6" s="72">
        <v>0</v>
      </c>
      <c r="D6" s="73">
        <v>0</v>
      </c>
      <c r="E6" s="73">
        <v>0</v>
      </c>
    </row>
    <row r="7" spans="1:10" x14ac:dyDescent="0.25">
      <c r="A7" s="72" t="s">
        <v>162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106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107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198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184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163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13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15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16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17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18</v>
      </c>
      <c r="B17" s="72">
        <v>0</v>
      </c>
      <c r="C17" s="72">
        <v>0</v>
      </c>
      <c r="D17" s="73">
        <v>0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19</v>
      </c>
      <c r="B18" s="72">
        <v>0</v>
      </c>
      <c r="C18" s="72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A19" s="72" t="s">
        <v>20</v>
      </c>
      <c r="B19" s="72">
        <v>0</v>
      </c>
      <c r="C19" s="72">
        <v>0</v>
      </c>
      <c r="D19" s="72">
        <v>0</v>
      </c>
      <c r="E19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5"/>
  <dimension ref="A1:J19"/>
  <sheetViews>
    <sheetView showZeros="0" workbookViewId="0">
      <selection activeCell="A10" sqref="A10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59</v>
      </c>
      <c r="B1" s="72" t="s">
        <v>60</v>
      </c>
      <c r="C1" s="72" t="s">
        <v>61</v>
      </c>
      <c r="D1" s="72" t="s">
        <v>81</v>
      </c>
      <c r="E1" s="72" t="s">
        <v>82</v>
      </c>
    </row>
    <row r="2" spans="1:10" x14ac:dyDescent="0.25">
      <c r="A2" s="72" t="s">
        <v>37</v>
      </c>
      <c r="B2" s="72">
        <v>0</v>
      </c>
      <c r="C2" s="72">
        <v>0</v>
      </c>
      <c r="D2" s="73">
        <v>0</v>
      </c>
      <c r="E2" s="73">
        <v>0</v>
      </c>
    </row>
    <row r="3" spans="1:10" x14ac:dyDescent="0.25">
      <c r="A3" s="72" t="s">
        <v>100</v>
      </c>
      <c r="B3" s="72">
        <v>1.08912037037037E-2</v>
      </c>
      <c r="C3" s="72">
        <v>0</v>
      </c>
      <c r="D3" s="73">
        <v>1</v>
      </c>
      <c r="E3" s="73">
        <v>0</v>
      </c>
    </row>
    <row r="4" spans="1:10" x14ac:dyDescent="0.25">
      <c r="A4" s="72" t="s">
        <v>51</v>
      </c>
      <c r="B4" s="72">
        <v>0</v>
      </c>
      <c r="C4" s="72">
        <v>0</v>
      </c>
      <c r="D4" s="73">
        <v>0</v>
      </c>
      <c r="E4" s="73">
        <v>0</v>
      </c>
    </row>
    <row r="5" spans="1:10" x14ac:dyDescent="0.25">
      <c r="A5" s="72" t="s">
        <v>11</v>
      </c>
      <c r="B5" s="72">
        <v>5.6597222222222196E-3</v>
      </c>
      <c r="C5" s="72">
        <v>0</v>
      </c>
      <c r="D5" s="73">
        <v>1</v>
      </c>
      <c r="E5" s="73">
        <v>0</v>
      </c>
    </row>
    <row r="6" spans="1:10" x14ac:dyDescent="0.25">
      <c r="A6" s="72" t="s">
        <v>12</v>
      </c>
      <c r="B6" s="72">
        <v>0</v>
      </c>
      <c r="C6" s="72">
        <v>4.2013888888888899E-3</v>
      </c>
      <c r="D6" s="73">
        <v>0</v>
      </c>
      <c r="E6" s="73">
        <v>1</v>
      </c>
    </row>
    <row r="7" spans="1:10" x14ac:dyDescent="0.25">
      <c r="A7" s="72" t="s">
        <v>162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106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107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198</v>
      </c>
      <c r="B10" s="72">
        <v>3.1134259259259301E-3</v>
      </c>
      <c r="C10" s="72">
        <v>0</v>
      </c>
      <c r="D10" s="73">
        <v>1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184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163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13</v>
      </c>
      <c r="B13" s="72">
        <v>4.6180555555555601E-3</v>
      </c>
      <c r="C13" s="72">
        <v>0</v>
      </c>
      <c r="D13" s="73">
        <v>1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15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16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17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18</v>
      </c>
      <c r="B17" s="72">
        <v>8.5648148148148202E-3</v>
      </c>
      <c r="C17" s="72">
        <v>0</v>
      </c>
      <c r="D17" s="73">
        <v>1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19</v>
      </c>
      <c r="B18" s="72">
        <v>0</v>
      </c>
      <c r="C18" s="72">
        <v>5.82175925925926E-3</v>
      </c>
      <c r="D18" s="72">
        <v>0</v>
      </c>
      <c r="E18" s="72">
        <v>1</v>
      </c>
    </row>
    <row r="19" spans="1:10" x14ac:dyDescent="0.25">
      <c r="A19" s="72" t="s">
        <v>20</v>
      </c>
      <c r="B19" s="72">
        <v>0</v>
      </c>
      <c r="C19" s="72">
        <v>0</v>
      </c>
      <c r="D19" s="72">
        <v>0</v>
      </c>
      <c r="E19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6"/>
  <dimension ref="A1:J19"/>
  <sheetViews>
    <sheetView showZeros="0" workbookViewId="0">
      <selection activeCell="A10" sqref="A10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59</v>
      </c>
      <c r="B1" s="72" t="s">
        <v>60</v>
      </c>
      <c r="C1" s="72" t="s">
        <v>61</v>
      </c>
      <c r="D1" s="72" t="s">
        <v>81</v>
      </c>
      <c r="E1" s="72" t="s">
        <v>82</v>
      </c>
    </row>
    <row r="2" spans="1:10" x14ac:dyDescent="0.25">
      <c r="A2" s="72" t="s">
        <v>37</v>
      </c>
      <c r="B2" s="72">
        <v>0</v>
      </c>
      <c r="C2" s="72">
        <v>0</v>
      </c>
      <c r="D2" s="73">
        <v>0</v>
      </c>
      <c r="E2" s="73">
        <v>0</v>
      </c>
    </row>
    <row r="3" spans="1:10" x14ac:dyDescent="0.25">
      <c r="A3" s="72" t="s">
        <v>100</v>
      </c>
      <c r="B3" s="72">
        <v>0</v>
      </c>
      <c r="C3" s="72">
        <v>0</v>
      </c>
      <c r="D3" s="73">
        <v>0</v>
      </c>
      <c r="E3" s="73">
        <v>0</v>
      </c>
    </row>
    <row r="4" spans="1:10" x14ac:dyDescent="0.25">
      <c r="A4" s="72" t="s">
        <v>51</v>
      </c>
      <c r="B4" s="72">
        <v>0</v>
      </c>
      <c r="C4" s="72">
        <v>0</v>
      </c>
      <c r="D4" s="73">
        <v>0</v>
      </c>
      <c r="E4" s="73">
        <v>0</v>
      </c>
    </row>
    <row r="5" spans="1:10" x14ac:dyDescent="0.25">
      <c r="A5" s="72" t="s">
        <v>11</v>
      </c>
      <c r="B5" s="72">
        <v>0</v>
      </c>
      <c r="C5" s="72">
        <v>0</v>
      </c>
      <c r="D5" s="73">
        <v>0</v>
      </c>
      <c r="E5" s="73">
        <v>0</v>
      </c>
    </row>
    <row r="6" spans="1:10" x14ac:dyDescent="0.25">
      <c r="A6" s="72" t="s">
        <v>12</v>
      </c>
      <c r="B6" s="72">
        <v>0</v>
      </c>
      <c r="C6" s="72">
        <v>0</v>
      </c>
      <c r="D6" s="73">
        <v>0</v>
      </c>
      <c r="E6" s="73">
        <v>0</v>
      </c>
    </row>
    <row r="7" spans="1:10" x14ac:dyDescent="0.25">
      <c r="A7" s="72" t="s">
        <v>162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106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107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198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184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163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13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15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16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17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18</v>
      </c>
      <c r="B17" s="72">
        <v>0</v>
      </c>
      <c r="C17" s="72">
        <v>0</v>
      </c>
      <c r="D17" s="73">
        <v>0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19</v>
      </c>
      <c r="B18" s="72">
        <v>0</v>
      </c>
      <c r="C18" s="72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A19" s="72" t="s">
        <v>20</v>
      </c>
      <c r="B19" s="72">
        <v>0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7"/>
  <dimension ref="A1:J19"/>
  <sheetViews>
    <sheetView showZeros="0" workbookViewId="0">
      <selection activeCell="A10" sqref="A10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59</v>
      </c>
      <c r="B1" s="72" t="s">
        <v>60</v>
      </c>
      <c r="C1" s="72" t="s">
        <v>61</v>
      </c>
      <c r="D1" s="72" t="s">
        <v>81</v>
      </c>
      <c r="E1" s="72" t="s">
        <v>82</v>
      </c>
    </row>
    <row r="2" spans="1:10" x14ac:dyDescent="0.25">
      <c r="A2" s="72" t="s">
        <v>37</v>
      </c>
      <c r="B2" s="72">
        <v>0</v>
      </c>
      <c r="C2" s="72">
        <v>0</v>
      </c>
      <c r="D2" s="73">
        <v>0</v>
      </c>
      <c r="E2" s="73">
        <v>0</v>
      </c>
    </row>
    <row r="3" spans="1:10" x14ac:dyDescent="0.25">
      <c r="A3" s="72" t="s">
        <v>100</v>
      </c>
      <c r="B3" s="72">
        <v>0</v>
      </c>
      <c r="C3" s="72">
        <v>0</v>
      </c>
      <c r="D3" s="73">
        <v>0</v>
      </c>
      <c r="E3" s="73">
        <v>0</v>
      </c>
    </row>
    <row r="4" spans="1:10" x14ac:dyDescent="0.25">
      <c r="A4" s="72" t="s">
        <v>51</v>
      </c>
      <c r="B4" s="72">
        <v>0</v>
      </c>
      <c r="C4" s="72">
        <v>0</v>
      </c>
      <c r="D4" s="73">
        <v>0</v>
      </c>
      <c r="E4" s="73">
        <v>0</v>
      </c>
    </row>
    <row r="5" spans="1:10" x14ac:dyDescent="0.25">
      <c r="A5" s="72" t="s">
        <v>11</v>
      </c>
      <c r="B5" s="72">
        <v>0</v>
      </c>
      <c r="C5" s="72">
        <v>0</v>
      </c>
      <c r="D5" s="73">
        <v>0</v>
      </c>
      <c r="E5" s="73">
        <v>0</v>
      </c>
    </row>
    <row r="6" spans="1:10" x14ac:dyDescent="0.25">
      <c r="A6" s="72" t="s">
        <v>12</v>
      </c>
      <c r="B6" s="72">
        <v>0</v>
      </c>
      <c r="C6" s="72">
        <v>0</v>
      </c>
      <c r="D6" s="73">
        <v>0</v>
      </c>
      <c r="E6" s="73">
        <v>0</v>
      </c>
    </row>
    <row r="7" spans="1:10" x14ac:dyDescent="0.25">
      <c r="A7" s="72" t="s">
        <v>162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106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107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198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184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163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13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15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16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17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18</v>
      </c>
      <c r="B17" s="72">
        <v>0</v>
      </c>
      <c r="C17" s="72">
        <v>0</v>
      </c>
      <c r="D17" s="73">
        <v>0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19</v>
      </c>
      <c r="B18" s="72">
        <v>0</v>
      </c>
      <c r="C18" s="72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A19" s="72" t="s">
        <v>20</v>
      </c>
      <c r="B19" s="72">
        <v>0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</sheetData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Fogli di lavoro</vt:lpstr>
      </vt:variant>
      <vt:variant>
        <vt:i4>99</vt:i4>
      </vt:variant>
      <vt:variant>
        <vt:lpstr>Grafici</vt:lpstr>
      </vt:variant>
      <vt:variant>
        <vt:i4>17</vt:i4>
      </vt:variant>
      <vt:variant>
        <vt:lpstr>Intervalli denominati</vt:lpstr>
      </vt:variant>
      <vt:variant>
        <vt:i4>18</vt:i4>
      </vt:variant>
    </vt:vector>
  </HeadingPairs>
  <TitlesOfParts>
    <vt:vector size="134" baseType="lpstr">
      <vt:lpstr>A1</vt:lpstr>
      <vt:lpstr>A2</vt:lpstr>
      <vt:lpstr>A3</vt:lpstr>
      <vt:lpstr>A4</vt:lpstr>
      <vt:lpstr>A5</vt:lpstr>
      <vt:lpstr>A6</vt:lpstr>
      <vt:lpstr>A7</vt:lpstr>
      <vt:lpstr>A8</vt:lpstr>
      <vt:lpstr>A9</vt:lpstr>
      <vt:lpstr>A10</vt:lpstr>
      <vt:lpstr>A11</vt:lpstr>
      <vt:lpstr>A12</vt:lpstr>
      <vt:lpstr>A13</vt:lpstr>
      <vt:lpstr>A14</vt:lpstr>
      <vt:lpstr>A15</vt:lpstr>
      <vt:lpstr>A16</vt:lpstr>
      <vt:lpstr>A17</vt:lpstr>
      <vt:lpstr>A18</vt:lpstr>
      <vt:lpstr>A19</vt:lpstr>
      <vt:lpstr>A20</vt:lpstr>
      <vt:lpstr>A21</vt:lpstr>
      <vt:lpstr>A22</vt:lpstr>
      <vt:lpstr>A23</vt:lpstr>
      <vt:lpstr>B1</vt:lpstr>
      <vt:lpstr>B2</vt:lpstr>
      <vt:lpstr>B3</vt:lpstr>
      <vt:lpstr>B4</vt:lpstr>
      <vt:lpstr>B5</vt:lpstr>
      <vt:lpstr>B6</vt:lpstr>
      <vt:lpstr>B7</vt:lpstr>
      <vt:lpstr>B8</vt:lpstr>
      <vt:lpstr>B9</vt:lpstr>
      <vt:lpstr>B10</vt:lpstr>
      <vt:lpstr>B11</vt:lpstr>
      <vt:lpstr>B12</vt:lpstr>
      <vt:lpstr>B13</vt:lpstr>
      <vt:lpstr>B14</vt:lpstr>
      <vt:lpstr>C1</vt:lpstr>
      <vt:lpstr>C2</vt:lpstr>
      <vt:lpstr>C3</vt:lpstr>
      <vt:lpstr>C4</vt:lpstr>
      <vt:lpstr>C5</vt:lpstr>
      <vt:lpstr>C6</vt:lpstr>
      <vt:lpstr>C7</vt:lpstr>
      <vt:lpstr>C8</vt:lpstr>
      <vt:lpstr>C9</vt:lpstr>
      <vt:lpstr>C10</vt:lpstr>
      <vt:lpstr>C11</vt:lpstr>
      <vt:lpstr>C12</vt:lpstr>
      <vt:lpstr>C13</vt:lpstr>
      <vt:lpstr>C14</vt:lpstr>
      <vt:lpstr>C15</vt:lpstr>
      <vt:lpstr>Pagina 58</vt:lpstr>
      <vt:lpstr>Pagina 59</vt:lpstr>
      <vt:lpstr>Pagina 60</vt:lpstr>
      <vt:lpstr>Pagina 61</vt:lpstr>
      <vt:lpstr>Pagina 62</vt:lpstr>
      <vt:lpstr>Pagina 63</vt:lpstr>
      <vt:lpstr>Pagina 64</vt:lpstr>
      <vt:lpstr>Pagina 65</vt:lpstr>
      <vt:lpstr>Pagina 66</vt:lpstr>
      <vt:lpstr>Pagina 67</vt:lpstr>
      <vt:lpstr>Pagina 68</vt:lpstr>
      <vt:lpstr>Pagina 69</vt:lpstr>
      <vt:lpstr>Pagina 70</vt:lpstr>
      <vt:lpstr>Pagina 71</vt:lpstr>
      <vt:lpstr>Pagina 72</vt:lpstr>
      <vt:lpstr>Pagina 73</vt:lpstr>
      <vt:lpstr>Pagina 74</vt:lpstr>
      <vt:lpstr>Pagina 75</vt:lpstr>
      <vt:lpstr>Pagina 76</vt:lpstr>
      <vt:lpstr>Pagina 77</vt:lpstr>
      <vt:lpstr>Pagina 78</vt:lpstr>
      <vt:lpstr>Pagina 79</vt:lpstr>
      <vt:lpstr>Pagina 80</vt:lpstr>
      <vt:lpstr>Pagina 81</vt:lpstr>
      <vt:lpstr>Pagina 82</vt:lpstr>
      <vt:lpstr>Pagina 83</vt:lpstr>
      <vt:lpstr>Pagina 84</vt:lpstr>
      <vt:lpstr>Pagina 85</vt:lpstr>
      <vt:lpstr>Pagina 86</vt:lpstr>
      <vt:lpstr>Pagina 87</vt:lpstr>
      <vt:lpstr>grafico1</vt:lpstr>
      <vt:lpstr>gr1-RAI</vt:lpstr>
      <vt:lpstr>gr1-Mediaset</vt:lpstr>
      <vt:lpstr>gr1-Eleumedia</vt:lpstr>
      <vt:lpstr>gr1-Radio 24</vt:lpstr>
      <vt:lpstr>gr1-Radio Kiss Kiss</vt:lpstr>
      <vt:lpstr>gr1-RTL 102.5</vt:lpstr>
      <vt:lpstr>gr1-RDS</vt:lpstr>
      <vt:lpstr>gr1-Radio Italia</vt:lpstr>
      <vt:lpstr>gr2-RAI</vt:lpstr>
      <vt:lpstr>gr2-Mediaset</vt:lpstr>
      <vt:lpstr>gr2-Eleumedia</vt:lpstr>
      <vt:lpstr>gr2-Radio 24</vt:lpstr>
      <vt:lpstr>gr2-Radio Kiss Kiss</vt:lpstr>
      <vt:lpstr>gr2-RTL 102.5</vt:lpstr>
      <vt:lpstr>gr2-RDS</vt:lpstr>
      <vt:lpstr>gr2-Radio Italia</vt:lpstr>
      <vt:lpstr>Grafico 1</vt:lpstr>
      <vt:lpstr>Graf.2</vt:lpstr>
      <vt:lpstr>Graf.3</vt:lpstr>
      <vt:lpstr>Graf.4</vt:lpstr>
      <vt:lpstr>Graf.5</vt:lpstr>
      <vt:lpstr>Graf.6</vt:lpstr>
      <vt:lpstr>Graf.7</vt:lpstr>
      <vt:lpstr>Graf.8</vt:lpstr>
      <vt:lpstr>Graf.9</vt:lpstr>
      <vt:lpstr>Graf.10</vt:lpstr>
      <vt:lpstr>Graf.11</vt:lpstr>
      <vt:lpstr>Graf.12</vt:lpstr>
      <vt:lpstr>Graf.13</vt:lpstr>
      <vt:lpstr>Graf.14</vt:lpstr>
      <vt:lpstr>Graf.15</vt:lpstr>
      <vt:lpstr>Graf.16</vt:lpstr>
      <vt:lpstr>Graf.17</vt:lpstr>
      <vt:lpstr>'A10'!Area_stampa</vt:lpstr>
      <vt:lpstr>'A11'!Area_stampa</vt:lpstr>
      <vt:lpstr>'A12'!Area_stampa</vt:lpstr>
      <vt:lpstr>'A13'!Area_stampa</vt:lpstr>
      <vt:lpstr>'A14'!Area_stampa</vt:lpstr>
      <vt:lpstr>'A15'!Area_stampa</vt:lpstr>
      <vt:lpstr>'A19'!Area_stampa</vt:lpstr>
      <vt:lpstr>'A20'!Area_stampa</vt:lpstr>
      <vt:lpstr>'A21'!Area_stampa</vt:lpstr>
      <vt:lpstr>'A22'!Area_stampa</vt:lpstr>
      <vt:lpstr>'A23'!Area_stampa</vt:lpstr>
      <vt:lpstr>'A5'!Area_stampa</vt:lpstr>
      <vt:lpstr>'A6'!Area_stampa</vt:lpstr>
      <vt:lpstr>'A7'!Area_stampa</vt:lpstr>
      <vt:lpstr>'A8'!Area_stampa</vt:lpstr>
      <vt:lpstr>'A9'!Area_stampa</vt:lpstr>
      <vt:lpstr>'B3'!Area_stampa</vt:lpstr>
      <vt:lpstr>'B4'!Area_stampa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Monitoraggio politico e socio politico</dc:title>
  <dc:subject>Monitoraggio politico e socio politico</dc:subject>
  <dc:creator>Euregio Srl</dc:creator>
  <dc:description>Analisi dei tempi di notizia, parola, antenna e argomento.</dc:description>
  <cp:lastModifiedBy>Alessio</cp:lastModifiedBy>
  <cp:lastPrinted>2020-12-14T15:10:58Z</cp:lastPrinted>
  <dcterms:created xsi:type="dcterms:W3CDTF">2015-07-28T09:23:17Z</dcterms:created>
  <dcterms:modified xsi:type="dcterms:W3CDTF">2020-12-14T15:14:36Z</dcterms:modified>
</cp:coreProperties>
</file>