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C:\Users\passero_a\Desktop\monitoraggio da pubblicare\"/>
    </mc:Choice>
  </mc:AlternateContent>
  <bookViews>
    <workbookView xWindow="-15" yWindow="7110" windowWidth="19230" windowHeight="4875"/>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8" r:id="rId20"/>
    <sheet name="A21" sheetId="259" r:id="rId21"/>
    <sheet name="A22" sheetId="256" r:id="rId22"/>
    <sheet name="A23" sheetId="257" r:id="rId23"/>
    <sheet name="A24" sheetId="260" r:id="rId24"/>
    <sheet name="B1" sheetId="170" r:id="rId25"/>
    <sheet name="B2" sheetId="171" r:id="rId26"/>
    <sheet name="B3" sheetId="172" r:id="rId27"/>
    <sheet name="B4" sheetId="175" r:id="rId28"/>
    <sheet name="B5" sheetId="179" r:id="rId29"/>
    <sheet name="B6" sheetId="182" r:id="rId30"/>
    <sheet name="B7" sheetId="180" r:id="rId31"/>
    <sheet name="B8" sheetId="173" r:id="rId32"/>
    <sheet name="B9" sheetId="177" r:id="rId33"/>
    <sheet name="B10" sheetId="181" r:id="rId34"/>
    <sheet name="B11" sheetId="174" r:id="rId35"/>
    <sheet name="B12" sheetId="176" r:id="rId36"/>
    <sheet name="B13" sheetId="178" r:id="rId37"/>
    <sheet name="B14" sheetId="183" r:id="rId38"/>
    <sheet name="C1" sheetId="185" r:id="rId39"/>
    <sheet name="C2" sheetId="186" r:id="rId40"/>
    <sheet name="C3" sheetId="187" r:id="rId41"/>
    <sheet name="C4" sheetId="188" r:id="rId42"/>
    <sheet name="C5" sheetId="191" r:id="rId43"/>
    <sheet name="C6" sheetId="195" r:id="rId44"/>
    <sheet name="C7" sheetId="198" r:id="rId45"/>
    <sheet name="C8" sheetId="196" r:id="rId46"/>
    <sheet name="C9" sheetId="189" r:id="rId47"/>
    <sheet name="C10" sheetId="193" r:id="rId48"/>
    <sheet name="C11" sheetId="197" r:id="rId49"/>
    <sheet name="C12" sheetId="190" r:id="rId50"/>
    <sheet name="C13" sheetId="192" r:id="rId51"/>
    <sheet name="C14" sheetId="194" r:id="rId52"/>
    <sheet name="C15" sheetId="199" r:id="rId53"/>
    <sheet name="D1" sheetId="538" r:id="rId54"/>
    <sheet name="D2" sheetId="539" r:id="rId55"/>
    <sheet name="D3" sheetId="540" r:id="rId56"/>
    <sheet name="D4" sheetId="541" r:id="rId57"/>
    <sheet name="D5" sheetId="542" r:id="rId58"/>
    <sheet name="D6" sheetId="543" r:id="rId59"/>
    <sheet name="D7" sheetId="544" r:id="rId60"/>
    <sheet name="D8" sheetId="545" r:id="rId61"/>
    <sheet name="D9" sheetId="546" r:id="rId62"/>
    <sheet name="D10" sheetId="547" r:id="rId63"/>
    <sheet name="D11" sheetId="548" r:id="rId64"/>
    <sheet name="D12" sheetId="549" r:id="rId65"/>
    <sheet name="D13" sheetId="550" r:id="rId66"/>
    <sheet name="D14" sheetId="551" r:id="rId67"/>
    <sheet name="D15" sheetId="552" r:id="rId68"/>
    <sheet name="D16" sheetId="553" r:id="rId69"/>
    <sheet name="D17" sheetId="554" r:id="rId70"/>
    <sheet name="D18" sheetId="555" r:id="rId71"/>
    <sheet name="D19" sheetId="556" r:id="rId72"/>
    <sheet name="D20" sheetId="557" r:id="rId73"/>
    <sheet name="D21" sheetId="558" r:id="rId74"/>
    <sheet name="D22" sheetId="559" r:id="rId75"/>
    <sheet name="D23" sheetId="560" r:id="rId76"/>
    <sheet name="D24" sheetId="561" r:id="rId77"/>
    <sheet name="D25" sheetId="562" r:id="rId78"/>
    <sheet name="D26" sheetId="563" r:id="rId79"/>
    <sheet name="D27" sheetId="564" r:id="rId80"/>
    <sheet name="D28" sheetId="565" r:id="rId81"/>
    <sheet name="D29" sheetId="566" r:id="rId82"/>
    <sheet name="D30" sheetId="567" r:id="rId83"/>
    <sheet name="D31" sheetId="568" r:id="rId84"/>
    <sheet name="D32" sheetId="569" r:id="rId85"/>
    <sheet name="D33" sheetId="570" r:id="rId86"/>
    <sheet name="D34" sheetId="571" r:id="rId87"/>
    <sheet name="D35" sheetId="572" r:id="rId88"/>
    <sheet name="D36" sheetId="573" r:id="rId89"/>
    <sheet name="D37" sheetId="574" r:id="rId90"/>
    <sheet name="D38" sheetId="575" r:id="rId91"/>
    <sheet name="D39" sheetId="576" r:id="rId92"/>
    <sheet name="D40" sheetId="577" r:id="rId93"/>
  </sheets>
  <definedNames>
    <definedName name="_xlnm.Print_Area" localSheetId="9">'A10'!$A$1:$K$38</definedName>
    <definedName name="_xlnm.Print_Area" localSheetId="10">'A11'!$A$1:$K$38</definedName>
    <definedName name="_xlnm.Print_Area" localSheetId="11">'A12'!$A$1:$K$38</definedName>
    <definedName name="_xlnm.Print_Area" localSheetId="12">'A13'!$A$1:$K$38</definedName>
    <definedName name="_xlnm.Print_Area" localSheetId="13">'A14'!$A$1:$K$38</definedName>
    <definedName name="_xlnm.Print_Area" localSheetId="14">'A15'!$A$1:$K$38</definedName>
    <definedName name="_xlnm.Print_Area" localSheetId="18">'A19'!$A$1:$K$38</definedName>
    <definedName name="_xlnm.Print_Area" localSheetId="19">'A20'!$A$1:$K$38</definedName>
    <definedName name="_xlnm.Print_Area" localSheetId="20">'A21'!$A$1:$K$38</definedName>
    <definedName name="_xlnm.Print_Area" localSheetId="21">'A22'!$A$1:$K$38</definedName>
    <definedName name="_xlnm.Print_Area" localSheetId="22">'A23'!$A$1:$K$38</definedName>
    <definedName name="_xlnm.Print_Area" localSheetId="23">'A24'!$A$1:$K$38</definedName>
    <definedName name="_xlnm.Print_Area" localSheetId="4">'A5'!$A$1:$K$38</definedName>
    <definedName name="_xlnm.Print_Area" localSheetId="5">'A6'!$A$1:$K$38</definedName>
    <definedName name="_xlnm.Print_Area" localSheetId="6">'A7'!$A$1:$K$38</definedName>
    <definedName name="_xlnm.Print_Area" localSheetId="7">'A8'!$A$1:$K$38</definedName>
    <definedName name="_xlnm.Print_Area" localSheetId="8">'A9'!$A$1:$K$38</definedName>
    <definedName name="_xlnm.Print_Area" localSheetId="33">'B10'!$A$1:$K$38</definedName>
    <definedName name="_xlnm.Print_Area" localSheetId="34">'B11'!$A$1:$K$38</definedName>
    <definedName name="_xlnm.Print_Area" localSheetId="35">'B12'!$A$1:$K$38</definedName>
    <definedName name="_xlnm.Print_Area" localSheetId="36">'B13'!$A$1:$K$38</definedName>
    <definedName name="_xlnm.Print_Area" localSheetId="37">'B14'!$A$1:$K$38</definedName>
    <definedName name="_xlnm.Print_Area" localSheetId="26">'B3'!$A$1:$K$38</definedName>
    <definedName name="_xlnm.Print_Area" localSheetId="27">'B4'!$A$1:$K$38</definedName>
    <definedName name="_xlnm.Print_Area" localSheetId="28">'B5'!$A$1:$K$38</definedName>
    <definedName name="_xlnm.Print_Area" localSheetId="29">'B6'!$A$1:$K$38</definedName>
    <definedName name="_xlnm.Print_Area" localSheetId="30">'B7'!$A$1:$K$38</definedName>
    <definedName name="_xlnm.Print_Area" localSheetId="31">'B8'!$A$1:$K$38</definedName>
    <definedName name="_xlnm.Print_Area" localSheetId="32">'B9'!$A$1:$K$38</definedName>
    <definedName name="_xlnm.Print_Area" localSheetId="55">'D3'!$A$1:$J$11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10" i="565" l="1"/>
  <c r="C10" i="557"/>
  <c r="C10" i="556"/>
  <c r="E7" i="556"/>
  <c r="E10" i="556" s="1"/>
  <c r="C10" i="552"/>
  <c r="F7" i="556" l="1"/>
  <c r="F10" i="556" s="1"/>
  <c r="D35" i="187"/>
  <c r="K34" i="187"/>
  <c r="K33" i="187"/>
  <c r="D26" i="187"/>
  <c r="K7" i="187"/>
  <c r="H35" i="188"/>
  <c r="G35" i="188"/>
  <c r="F35" i="188"/>
  <c r="E35" i="188"/>
  <c r="D35" i="188"/>
  <c r="C35" i="188"/>
  <c r="K33" i="188"/>
  <c r="K32" i="188"/>
  <c r="K31" i="188"/>
  <c r="H26" i="188"/>
  <c r="H37" i="188" s="1"/>
  <c r="G26" i="188"/>
  <c r="F26" i="188"/>
  <c r="E26" i="188"/>
  <c r="D26" i="188"/>
  <c r="D37" i="188" s="1"/>
  <c r="C26" i="188"/>
  <c r="K25" i="188"/>
  <c r="K24" i="188"/>
  <c r="K21" i="188"/>
  <c r="K20" i="188"/>
  <c r="K18" i="188"/>
  <c r="K14" i="188"/>
  <c r="K13" i="188"/>
  <c r="K12" i="188"/>
  <c r="K11" i="188"/>
  <c r="K10" i="188"/>
  <c r="K7" i="188"/>
  <c r="E26" i="198"/>
  <c r="E37" i="198" s="1"/>
  <c r="K24" i="198"/>
  <c r="C35" i="196"/>
  <c r="K34" i="196"/>
  <c r="K33" i="196"/>
  <c r="K32" i="196"/>
  <c r="K31" i="196"/>
  <c r="G26" i="196"/>
  <c r="G37" i="196" s="1"/>
  <c r="C26" i="196"/>
  <c r="K25" i="196"/>
  <c r="K17" i="196"/>
  <c r="K13" i="196"/>
  <c r="K12" i="196"/>
  <c r="K10" i="196"/>
  <c r="K9" i="196"/>
  <c r="K7" i="196"/>
  <c r="G35" i="197"/>
  <c r="C35" i="197"/>
  <c r="K33" i="197"/>
  <c r="K32" i="197"/>
  <c r="G26" i="197"/>
  <c r="G37" i="197" s="1"/>
  <c r="C26" i="197"/>
  <c r="C37" i="197" s="1"/>
  <c r="K25" i="197"/>
  <c r="K21" i="197"/>
  <c r="K20" i="197"/>
  <c r="K19" i="197"/>
  <c r="K17" i="197"/>
  <c r="K13" i="197"/>
  <c r="K12" i="197"/>
  <c r="K11" i="197"/>
  <c r="K10" i="197"/>
  <c r="K7" i="197"/>
  <c r="C35" i="192"/>
  <c r="K34" i="192"/>
  <c r="K33" i="192"/>
  <c r="F26" i="192"/>
  <c r="D26" i="192"/>
  <c r="D37" i="192" s="1"/>
  <c r="C26" i="192"/>
  <c r="K25" i="192"/>
  <c r="K10" i="192"/>
  <c r="K7" i="192"/>
  <c r="G26" i="186"/>
  <c r="G37" i="186" s="1"/>
  <c r="D26" i="186"/>
  <c r="D37" i="186" s="1"/>
  <c r="C26" i="186"/>
  <c r="C37" i="186" s="1"/>
  <c r="K25" i="186"/>
  <c r="K18" i="186"/>
  <c r="K13" i="186"/>
  <c r="K7" i="186"/>
  <c r="D35" i="185"/>
  <c r="F35" i="185"/>
  <c r="G35" i="185"/>
  <c r="C35" i="185"/>
  <c r="D26" i="185"/>
  <c r="E26" i="185"/>
  <c r="F26" i="185"/>
  <c r="G26" i="185"/>
  <c r="H26" i="185"/>
  <c r="H37" i="185" s="1"/>
  <c r="K34" i="185"/>
  <c r="K33" i="185"/>
  <c r="K32" i="185"/>
  <c r="K29" i="185"/>
  <c r="K8" i="185"/>
  <c r="K9" i="185"/>
  <c r="K10" i="185"/>
  <c r="K11" i="185"/>
  <c r="K12" i="185"/>
  <c r="K13" i="185"/>
  <c r="K15" i="185"/>
  <c r="K17" i="185"/>
  <c r="K18" i="185"/>
  <c r="K19" i="185"/>
  <c r="K22" i="185"/>
  <c r="K23" i="185"/>
  <c r="K24" i="185"/>
  <c r="K25" i="185"/>
  <c r="K7" i="185"/>
  <c r="C26" i="185"/>
  <c r="K26" i="185" l="1"/>
  <c r="K37" i="185" s="1"/>
  <c r="K35" i="185"/>
  <c r="C37" i="188"/>
  <c r="G37" i="188"/>
  <c r="C37" i="192"/>
  <c r="K35" i="192"/>
  <c r="K26" i="192"/>
  <c r="K35" i="197"/>
  <c r="K26" i="197"/>
  <c r="C37" i="196"/>
  <c r="K35" i="196"/>
  <c r="K26" i="196"/>
  <c r="K26" i="198"/>
  <c r="K37" i="198" s="1"/>
  <c r="E37" i="188"/>
  <c r="F37" i="188"/>
  <c r="K35" i="188"/>
  <c r="K37" i="188" s="1"/>
  <c r="K26" i="188"/>
  <c r="D37" i="187"/>
  <c r="K35" i="187"/>
  <c r="K26" i="187"/>
  <c r="K26" i="186"/>
  <c r="D37" i="185"/>
  <c r="G37" i="185"/>
  <c r="F37" i="185"/>
  <c r="C37" i="185"/>
  <c r="E37" i="185"/>
  <c r="C26" i="182"/>
  <c r="I24" i="182"/>
  <c r="F35" i="180"/>
  <c r="I34" i="180"/>
  <c r="I33" i="180"/>
  <c r="I32" i="180"/>
  <c r="I31" i="180"/>
  <c r="F26" i="180"/>
  <c r="C26" i="180"/>
  <c r="C37" i="180" s="1"/>
  <c r="I25" i="180"/>
  <c r="I17" i="180"/>
  <c r="I13" i="180"/>
  <c r="I12" i="180"/>
  <c r="G12" i="180"/>
  <c r="I10" i="180"/>
  <c r="G10" i="180"/>
  <c r="I9" i="180"/>
  <c r="I7" i="180"/>
  <c r="F35" i="181"/>
  <c r="I33" i="181"/>
  <c r="I32" i="181"/>
  <c r="F26" i="181"/>
  <c r="G25" i="181" s="1"/>
  <c r="C26" i="181"/>
  <c r="D25" i="181" s="1"/>
  <c r="I25" i="181"/>
  <c r="I21" i="181"/>
  <c r="I20" i="181"/>
  <c r="I19" i="181"/>
  <c r="I17" i="181"/>
  <c r="I13" i="181"/>
  <c r="I12" i="181"/>
  <c r="I11" i="181"/>
  <c r="I10" i="181"/>
  <c r="I7" i="181"/>
  <c r="D7" i="181"/>
  <c r="F35" i="176"/>
  <c r="I34" i="176"/>
  <c r="I33" i="176"/>
  <c r="F26" i="176"/>
  <c r="G7" i="176" s="1"/>
  <c r="C26" i="176"/>
  <c r="D25" i="176" s="1"/>
  <c r="I25" i="176"/>
  <c r="I10" i="176"/>
  <c r="I7" i="176"/>
  <c r="F35" i="172"/>
  <c r="C35" i="172"/>
  <c r="I33" i="172"/>
  <c r="I32" i="172"/>
  <c r="I31" i="172"/>
  <c r="F26" i="172"/>
  <c r="G20" i="172" s="1"/>
  <c r="C26" i="172"/>
  <c r="I25" i="172"/>
  <c r="I24" i="172"/>
  <c r="G24" i="172"/>
  <c r="I21" i="172"/>
  <c r="G21" i="172"/>
  <c r="I20" i="172"/>
  <c r="I18" i="172"/>
  <c r="I14" i="172"/>
  <c r="I13" i="172"/>
  <c r="I12" i="172"/>
  <c r="I11" i="172"/>
  <c r="I10" i="172"/>
  <c r="I7" i="172"/>
  <c r="C35" i="171"/>
  <c r="L34" i="171"/>
  <c r="L33" i="171"/>
  <c r="L32" i="171"/>
  <c r="L29" i="171"/>
  <c r="I26" i="171"/>
  <c r="I37" i="171" s="1"/>
  <c r="F26" i="171"/>
  <c r="F37" i="171" s="1"/>
  <c r="C26" i="171"/>
  <c r="D15" i="171" s="1"/>
  <c r="L25" i="171"/>
  <c r="D25" i="171"/>
  <c r="L24" i="171"/>
  <c r="L23" i="171"/>
  <c r="L22" i="171"/>
  <c r="D22" i="171"/>
  <c r="L19" i="171"/>
  <c r="L18" i="171"/>
  <c r="D18" i="171"/>
  <c r="L17" i="171"/>
  <c r="L15" i="171"/>
  <c r="L13" i="171"/>
  <c r="D13" i="171"/>
  <c r="L12" i="171"/>
  <c r="L11" i="171"/>
  <c r="L10" i="171"/>
  <c r="L9" i="171"/>
  <c r="L8" i="171"/>
  <c r="L7" i="171"/>
  <c r="D7" i="171"/>
  <c r="I35" i="170"/>
  <c r="L34" i="170"/>
  <c r="L33" i="170"/>
  <c r="F26" i="170"/>
  <c r="F37" i="170" s="1"/>
  <c r="L25" i="170"/>
  <c r="L18" i="170"/>
  <c r="L13" i="170"/>
  <c r="G13" i="170"/>
  <c r="L7" i="170"/>
  <c r="F35" i="258"/>
  <c r="C35" i="258"/>
  <c r="I34" i="258"/>
  <c r="I33" i="258"/>
  <c r="I32" i="258"/>
  <c r="I31" i="258"/>
  <c r="I30" i="258"/>
  <c r="I29" i="258"/>
  <c r="F26" i="258"/>
  <c r="C26" i="258"/>
  <c r="C37" i="258" s="1"/>
  <c r="E25" i="258" s="1"/>
  <c r="I25" i="258"/>
  <c r="I24" i="258"/>
  <c r="I22" i="258"/>
  <c r="I20" i="258"/>
  <c r="I18" i="258"/>
  <c r="I13" i="258"/>
  <c r="I12" i="258"/>
  <c r="I11" i="258"/>
  <c r="I10" i="258"/>
  <c r="I9" i="258"/>
  <c r="I7" i="258"/>
  <c r="F35" i="259"/>
  <c r="C35" i="259"/>
  <c r="I34" i="259"/>
  <c r="I33" i="259"/>
  <c r="I32" i="259"/>
  <c r="I31" i="259"/>
  <c r="I29" i="259"/>
  <c r="F26" i="259"/>
  <c r="F37" i="259" s="1"/>
  <c r="C26" i="259"/>
  <c r="D24" i="259" s="1"/>
  <c r="I25" i="259"/>
  <c r="I24" i="259"/>
  <c r="I21" i="259"/>
  <c r="I18" i="259"/>
  <c r="I13" i="259"/>
  <c r="I12" i="259"/>
  <c r="I11" i="259"/>
  <c r="I10" i="259"/>
  <c r="D10" i="259"/>
  <c r="I9" i="259"/>
  <c r="I7" i="259"/>
  <c r="C35" i="256"/>
  <c r="I34" i="256"/>
  <c r="I33" i="256"/>
  <c r="I32" i="256"/>
  <c r="I31" i="256"/>
  <c r="I30" i="256"/>
  <c r="I29" i="256"/>
  <c r="C26" i="256"/>
  <c r="D24" i="256" s="1"/>
  <c r="I25" i="256"/>
  <c r="I24" i="256"/>
  <c r="I17" i="256"/>
  <c r="I13" i="256"/>
  <c r="I12" i="256"/>
  <c r="I11" i="256"/>
  <c r="I10" i="256"/>
  <c r="I9" i="256"/>
  <c r="I8" i="256"/>
  <c r="I7" i="256"/>
  <c r="F35" i="257"/>
  <c r="C35" i="257"/>
  <c r="I34" i="257"/>
  <c r="I33" i="257"/>
  <c r="I32" i="257"/>
  <c r="I31" i="257"/>
  <c r="I29" i="257"/>
  <c r="F26" i="257"/>
  <c r="G16" i="257" s="1"/>
  <c r="C26" i="257"/>
  <c r="C37" i="257" s="1"/>
  <c r="I25" i="257"/>
  <c r="I17" i="257"/>
  <c r="G17" i="257"/>
  <c r="I16" i="257"/>
  <c r="I14" i="257"/>
  <c r="I13" i="257"/>
  <c r="I12" i="257"/>
  <c r="I11" i="257"/>
  <c r="I10" i="257"/>
  <c r="I9" i="257"/>
  <c r="G9" i="257"/>
  <c r="I8" i="257"/>
  <c r="I7" i="257"/>
  <c r="D7" i="257"/>
  <c r="C35" i="260"/>
  <c r="I34" i="260"/>
  <c r="I33" i="260"/>
  <c r="I32" i="260"/>
  <c r="I31" i="260"/>
  <c r="I30" i="260"/>
  <c r="I29" i="260"/>
  <c r="C26" i="260"/>
  <c r="I25" i="260"/>
  <c r="I24" i="260"/>
  <c r="I17" i="260"/>
  <c r="I13" i="260"/>
  <c r="I12" i="260"/>
  <c r="I10" i="260"/>
  <c r="I7" i="260"/>
  <c r="F35" i="255"/>
  <c r="C35" i="255"/>
  <c r="I34" i="255"/>
  <c r="I33" i="255"/>
  <c r="I32" i="255"/>
  <c r="I31" i="255"/>
  <c r="I29" i="255"/>
  <c r="F26" i="255"/>
  <c r="G25" i="255" s="1"/>
  <c r="C26" i="255"/>
  <c r="I25" i="255"/>
  <c r="I24" i="255"/>
  <c r="I23" i="255"/>
  <c r="I21" i="255"/>
  <c r="I18" i="255"/>
  <c r="I13" i="255"/>
  <c r="I12" i="255"/>
  <c r="G12" i="255"/>
  <c r="I11" i="255"/>
  <c r="I10" i="255"/>
  <c r="G10" i="255"/>
  <c r="I9" i="255"/>
  <c r="I8" i="255"/>
  <c r="I7" i="255"/>
  <c r="G7" i="255"/>
  <c r="I35" i="253"/>
  <c r="F35" i="253"/>
  <c r="C35" i="253"/>
  <c r="L34" i="253"/>
  <c r="L33" i="253"/>
  <c r="L32" i="253"/>
  <c r="L31" i="253"/>
  <c r="L30" i="253"/>
  <c r="L29" i="253"/>
  <c r="I26" i="253"/>
  <c r="J17" i="253" s="1"/>
  <c r="F26" i="253"/>
  <c r="G25" i="253" s="1"/>
  <c r="C26" i="253"/>
  <c r="C37" i="253" s="1"/>
  <c r="E9" i="253" s="1"/>
  <c r="L25" i="253"/>
  <c r="D25" i="253"/>
  <c r="L24" i="253"/>
  <c r="L21" i="253"/>
  <c r="L20" i="253"/>
  <c r="L19" i="253"/>
  <c r="L17" i="253"/>
  <c r="L13" i="253"/>
  <c r="D13" i="253"/>
  <c r="L12" i="253"/>
  <c r="L11" i="253"/>
  <c r="J11" i="253"/>
  <c r="D11" i="253"/>
  <c r="L10" i="253"/>
  <c r="D10" i="253"/>
  <c r="L9" i="253"/>
  <c r="D9" i="253"/>
  <c r="L8" i="253"/>
  <c r="E8" i="253"/>
  <c r="L7" i="253"/>
  <c r="J7" i="253"/>
  <c r="I35" i="254"/>
  <c r="F35" i="254"/>
  <c r="C35" i="254"/>
  <c r="L34" i="254"/>
  <c r="L33" i="254"/>
  <c r="L32" i="254"/>
  <c r="L31" i="254"/>
  <c r="L30" i="254"/>
  <c r="L29" i="254"/>
  <c r="I26" i="254"/>
  <c r="F26" i="254"/>
  <c r="C26" i="254"/>
  <c r="C37" i="254" s="1"/>
  <c r="L25" i="254"/>
  <c r="L24" i="254"/>
  <c r="L21" i="254"/>
  <c r="L20" i="254"/>
  <c r="L19" i="254"/>
  <c r="L18" i="254"/>
  <c r="L17" i="254"/>
  <c r="L16" i="254"/>
  <c r="L13" i="254"/>
  <c r="L12" i="254"/>
  <c r="L11" i="254"/>
  <c r="L10" i="254"/>
  <c r="L9" i="254"/>
  <c r="L8" i="254"/>
  <c r="L7" i="254"/>
  <c r="I35" i="252"/>
  <c r="F35" i="252"/>
  <c r="C35" i="252"/>
  <c r="L34" i="252"/>
  <c r="L33" i="252"/>
  <c r="L32" i="252"/>
  <c r="L31" i="252"/>
  <c r="L30" i="252"/>
  <c r="L29" i="252"/>
  <c r="I26" i="252"/>
  <c r="J25" i="252" s="1"/>
  <c r="F26" i="252"/>
  <c r="C26" i="252"/>
  <c r="D24" i="252" s="1"/>
  <c r="L25" i="252"/>
  <c r="L24" i="252"/>
  <c r="L21" i="252"/>
  <c r="L18" i="252"/>
  <c r="L17" i="252"/>
  <c r="L16" i="252"/>
  <c r="L13" i="252"/>
  <c r="G13" i="252"/>
  <c r="L12" i="252"/>
  <c r="D12" i="252"/>
  <c r="L11" i="252"/>
  <c r="D11" i="252"/>
  <c r="L10" i="252"/>
  <c r="L9" i="252"/>
  <c r="D9" i="252"/>
  <c r="L8" i="252"/>
  <c r="L7" i="252"/>
  <c r="G7" i="252"/>
  <c r="I34" i="243"/>
  <c r="I33" i="243"/>
  <c r="I32" i="243"/>
  <c r="I31" i="243"/>
  <c r="I30" i="243"/>
  <c r="I29" i="243"/>
  <c r="I34" i="247"/>
  <c r="I33" i="247"/>
  <c r="I32" i="247"/>
  <c r="I31" i="247"/>
  <c r="I30" i="247"/>
  <c r="I29" i="247"/>
  <c r="I34" i="250"/>
  <c r="I33" i="250"/>
  <c r="I32" i="250"/>
  <c r="I31" i="250"/>
  <c r="I30" i="250"/>
  <c r="I29" i="250"/>
  <c r="I34" i="248"/>
  <c r="I33" i="248"/>
  <c r="I32" i="248"/>
  <c r="I31" i="248"/>
  <c r="I30" i="248"/>
  <c r="I29" i="248"/>
  <c r="I35" i="248" s="1"/>
  <c r="I34" i="241"/>
  <c r="I33" i="241"/>
  <c r="I32" i="241"/>
  <c r="I29" i="241"/>
  <c r="I34" i="245"/>
  <c r="I33" i="245"/>
  <c r="I32" i="245"/>
  <c r="I31" i="245"/>
  <c r="I29" i="245"/>
  <c r="I34" i="249"/>
  <c r="I33" i="249"/>
  <c r="I32" i="249"/>
  <c r="I35" i="249" s="1"/>
  <c r="I31" i="249"/>
  <c r="I29" i="249"/>
  <c r="I34" i="242"/>
  <c r="I33" i="242"/>
  <c r="I32" i="242"/>
  <c r="I31" i="242"/>
  <c r="I30" i="242"/>
  <c r="I29" i="242"/>
  <c r="I35" i="242" s="1"/>
  <c r="I34" i="244"/>
  <c r="I33" i="244"/>
  <c r="I32" i="244"/>
  <c r="I31" i="244"/>
  <c r="I35" i="244" s="1"/>
  <c r="I30" i="244"/>
  <c r="I29" i="244"/>
  <c r="I34" i="246"/>
  <c r="I33" i="246"/>
  <c r="I32" i="246"/>
  <c r="I31" i="246"/>
  <c r="I30" i="246"/>
  <c r="I29" i="246"/>
  <c r="I34" i="251"/>
  <c r="I33" i="251"/>
  <c r="I32" i="251"/>
  <c r="I31" i="251"/>
  <c r="I30" i="251"/>
  <c r="I29" i="251"/>
  <c r="I34" i="240"/>
  <c r="I33" i="240"/>
  <c r="I32" i="240"/>
  <c r="I31" i="240"/>
  <c r="I30" i="240"/>
  <c r="I29" i="240"/>
  <c r="I35" i="240" s="1"/>
  <c r="I8" i="243"/>
  <c r="I9" i="243"/>
  <c r="I10" i="243"/>
  <c r="I11" i="243"/>
  <c r="I12" i="243"/>
  <c r="I13" i="243"/>
  <c r="I17" i="243"/>
  <c r="I18" i="243"/>
  <c r="I19" i="243"/>
  <c r="I21" i="243"/>
  <c r="I24" i="243"/>
  <c r="I25" i="243"/>
  <c r="I9" i="247"/>
  <c r="I10" i="247"/>
  <c r="I11" i="247"/>
  <c r="I12" i="247"/>
  <c r="I13" i="247"/>
  <c r="I25" i="247"/>
  <c r="I9" i="250"/>
  <c r="I10" i="250"/>
  <c r="I11" i="250"/>
  <c r="I12" i="250"/>
  <c r="I13" i="250"/>
  <c r="I24" i="250"/>
  <c r="I25" i="250"/>
  <c r="I8" i="248"/>
  <c r="I9" i="248"/>
  <c r="I10" i="248"/>
  <c r="I11" i="248"/>
  <c r="I12" i="248"/>
  <c r="I13" i="248"/>
  <c r="I18" i="248"/>
  <c r="I20" i="248"/>
  <c r="I22" i="248"/>
  <c r="I24" i="248"/>
  <c r="I25" i="248"/>
  <c r="I10" i="241"/>
  <c r="I12" i="241"/>
  <c r="I13" i="241"/>
  <c r="I25" i="241"/>
  <c r="I8" i="245"/>
  <c r="I9" i="245"/>
  <c r="I10" i="245"/>
  <c r="I12" i="245"/>
  <c r="I13" i="245"/>
  <c r="I25" i="245"/>
  <c r="I9" i="249"/>
  <c r="I10" i="249"/>
  <c r="I11" i="249"/>
  <c r="I12" i="249"/>
  <c r="I13" i="249"/>
  <c r="I18" i="249"/>
  <c r="I19" i="249"/>
  <c r="I21" i="249"/>
  <c r="I24" i="249"/>
  <c r="I25" i="249"/>
  <c r="I8" i="242"/>
  <c r="I9" i="242"/>
  <c r="I10" i="242"/>
  <c r="I11" i="242"/>
  <c r="I12" i="242"/>
  <c r="I13" i="242"/>
  <c r="I17" i="242"/>
  <c r="I24" i="242"/>
  <c r="I25" i="242"/>
  <c r="I8" i="244"/>
  <c r="I9" i="244"/>
  <c r="I10" i="244"/>
  <c r="I11" i="244"/>
  <c r="I12" i="244"/>
  <c r="I13" i="244"/>
  <c r="I14" i="244"/>
  <c r="I16" i="244"/>
  <c r="I17" i="244"/>
  <c r="I18" i="244"/>
  <c r="I24" i="244"/>
  <c r="I25" i="244"/>
  <c r="I8" i="246"/>
  <c r="I9" i="246"/>
  <c r="I10" i="246"/>
  <c r="I11" i="246"/>
  <c r="I12" i="246"/>
  <c r="I13" i="246"/>
  <c r="I17" i="246"/>
  <c r="I20" i="246"/>
  <c r="I22" i="246"/>
  <c r="I25" i="246"/>
  <c r="I10" i="251"/>
  <c r="I11" i="251"/>
  <c r="I12" i="251"/>
  <c r="I13" i="251"/>
  <c r="I17" i="251"/>
  <c r="I24" i="251"/>
  <c r="I25" i="251"/>
  <c r="I8" i="240"/>
  <c r="I9" i="240"/>
  <c r="I26" i="240" s="1"/>
  <c r="J12" i="240" s="1"/>
  <c r="I10" i="240"/>
  <c r="I11" i="240"/>
  <c r="I12" i="240"/>
  <c r="I13" i="240"/>
  <c r="I18" i="240"/>
  <c r="I21" i="240"/>
  <c r="I23" i="240"/>
  <c r="I24" i="240"/>
  <c r="I25" i="240"/>
  <c r="I7" i="243"/>
  <c r="I7" i="247"/>
  <c r="I7" i="250"/>
  <c r="I7" i="248"/>
  <c r="I7" i="241"/>
  <c r="I7" i="245"/>
  <c r="I7" i="249"/>
  <c r="I7" i="242"/>
  <c r="I7" i="244"/>
  <c r="I7" i="246"/>
  <c r="I7" i="251"/>
  <c r="I7" i="240"/>
  <c r="C35" i="243"/>
  <c r="C26" i="243"/>
  <c r="D18" i="243" s="1"/>
  <c r="C35" i="247"/>
  <c r="C26" i="247"/>
  <c r="D12" i="247" s="1"/>
  <c r="C35" i="250"/>
  <c r="I35" i="250"/>
  <c r="C26" i="250"/>
  <c r="D10" i="250" s="1"/>
  <c r="F35" i="248"/>
  <c r="C35" i="248"/>
  <c r="F26" i="248"/>
  <c r="G25" i="248" s="1"/>
  <c r="C26" i="248"/>
  <c r="D10" i="248" s="1"/>
  <c r="C35" i="241"/>
  <c r="I35" i="241"/>
  <c r="C26" i="241"/>
  <c r="D12" i="241" s="1"/>
  <c r="F35" i="245"/>
  <c r="C35" i="245"/>
  <c r="F26" i="245"/>
  <c r="G25" i="245" s="1"/>
  <c r="C26" i="245"/>
  <c r="D25" i="245" s="1"/>
  <c r="F35" i="249"/>
  <c r="C35" i="249"/>
  <c r="F26" i="249"/>
  <c r="C26" i="249"/>
  <c r="D24" i="249" s="1"/>
  <c r="C35" i="242"/>
  <c r="C26" i="242"/>
  <c r="D25" i="242" s="1"/>
  <c r="I26" i="242"/>
  <c r="F35" i="244"/>
  <c r="C35" i="244"/>
  <c r="F26" i="244"/>
  <c r="G7" i="244" s="1"/>
  <c r="C26" i="244"/>
  <c r="D18" i="244" s="1"/>
  <c r="F35" i="246"/>
  <c r="C35" i="246"/>
  <c r="F26" i="246"/>
  <c r="C26" i="246"/>
  <c r="C35" i="251"/>
  <c r="C26" i="251"/>
  <c r="D25" i="251" s="1"/>
  <c r="F35" i="240"/>
  <c r="C35" i="240"/>
  <c r="F26" i="240"/>
  <c r="C26" i="240"/>
  <c r="D21" i="240" s="1"/>
  <c r="I35" i="239"/>
  <c r="F35" i="239"/>
  <c r="C35" i="239"/>
  <c r="L34" i="239"/>
  <c r="L33" i="239"/>
  <c r="L32" i="239"/>
  <c r="L31" i="239"/>
  <c r="L30" i="239"/>
  <c r="L29" i="239"/>
  <c r="I26" i="239"/>
  <c r="J19" i="239" s="1"/>
  <c r="F26" i="239"/>
  <c r="G25" i="239" s="1"/>
  <c r="C26" i="239"/>
  <c r="D23" i="239" s="1"/>
  <c r="L25" i="239"/>
  <c r="L24" i="239"/>
  <c r="L23" i="239"/>
  <c r="L22" i="239"/>
  <c r="L21" i="239"/>
  <c r="D21" i="239"/>
  <c r="L20" i="239"/>
  <c r="L19" i="239"/>
  <c r="D19" i="239"/>
  <c r="L18" i="239"/>
  <c r="L17" i="239"/>
  <c r="L16" i="239"/>
  <c r="J16" i="239"/>
  <c r="L14" i="239"/>
  <c r="D14" i="239"/>
  <c r="L13" i="239"/>
  <c r="J13" i="239"/>
  <c r="D13" i="239"/>
  <c r="L12" i="239"/>
  <c r="L11" i="239"/>
  <c r="D11" i="239"/>
  <c r="L10" i="239"/>
  <c r="J10" i="239"/>
  <c r="L9" i="239"/>
  <c r="L8" i="239"/>
  <c r="J8" i="239"/>
  <c r="L7" i="239"/>
  <c r="D7" i="239"/>
  <c r="I35" i="238"/>
  <c r="F35" i="238"/>
  <c r="C35" i="238"/>
  <c r="L34" i="238"/>
  <c r="L33" i="238"/>
  <c r="L32" i="238"/>
  <c r="L31" i="238"/>
  <c r="L30" i="238"/>
  <c r="L29" i="238"/>
  <c r="I26" i="238"/>
  <c r="J10" i="238" s="1"/>
  <c r="F26" i="238"/>
  <c r="G25" i="238" s="1"/>
  <c r="C26" i="238"/>
  <c r="D23" i="238" s="1"/>
  <c r="L25" i="238"/>
  <c r="J25" i="238"/>
  <c r="L24" i="238"/>
  <c r="L23" i="238"/>
  <c r="L22" i="238"/>
  <c r="L21" i="238"/>
  <c r="L20" i="238"/>
  <c r="L19" i="238"/>
  <c r="L17" i="238"/>
  <c r="J17" i="238"/>
  <c r="L14" i="238"/>
  <c r="L13" i="238"/>
  <c r="L12" i="238"/>
  <c r="G12" i="238"/>
  <c r="L11" i="238"/>
  <c r="L10" i="238"/>
  <c r="G10" i="238"/>
  <c r="L9" i="238"/>
  <c r="L8" i="238"/>
  <c r="G8" i="238"/>
  <c r="D8" i="238"/>
  <c r="L7" i="238"/>
  <c r="G7" i="238"/>
  <c r="L34" i="237"/>
  <c r="L33" i="237"/>
  <c r="L32" i="237"/>
  <c r="L31" i="237"/>
  <c r="L30" i="237"/>
  <c r="L29" i="237"/>
  <c r="L35" i="237" s="1"/>
  <c r="L8" i="237"/>
  <c r="L9" i="237"/>
  <c r="L10" i="237"/>
  <c r="L11" i="237"/>
  <c r="L12" i="237"/>
  <c r="L13" i="237"/>
  <c r="L16" i="237"/>
  <c r="L17" i="237"/>
  <c r="L18" i="237"/>
  <c r="L21" i="237"/>
  <c r="L24" i="237"/>
  <c r="L25" i="237"/>
  <c r="L7" i="237"/>
  <c r="I35" i="237"/>
  <c r="F35" i="237"/>
  <c r="C35" i="237"/>
  <c r="I26" i="237"/>
  <c r="F26" i="237"/>
  <c r="C26" i="237"/>
  <c r="D10" i="237" s="1"/>
  <c r="J25" i="239" l="1"/>
  <c r="J21" i="253"/>
  <c r="J25" i="253"/>
  <c r="J12" i="239"/>
  <c r="D8" i="245"/>
  <c r="I26" i="247"/>
  <c r="I35" i="251"/>
  <c r="I35" i="247"/>
  <c r="I37" i="247" s="1"/>
  <c r="K9" i="247" s="1"/>
  <c r="D18" i="254"/>
  <c r="J10" i="253"/>
  <c r="J13" i="253"/>
  <c r="J19" i="253"/>
  <c r="C37" i="255"/>
  <c r="D11" i="171"/>
  <c r="D23" i="171"/>
  <c r="G25" i="171"/>
  <c r="J7" i="239"/>
  <c r="J9" i="239"/>
  <c r="G13" i="244"/>
  <c r="D12" i="245"/>
  <c r="D9" i="247"/>
  <c r="I35" i="243"/>
  <c r="D10" i="254"/>
  <c r="J9" i="253"/>
  <c r="J12" i="253"/>
  <c r="I35" i="260"/>
  <c r="J11" i="239"/>
  <c r="I26" i="245"/>
  <c r="J8" i="245" s="1"/>
  <c r="F37" i="252"/>
  <c r="D8" i="254"/>
  <c r="J8" i="253"/>
  <c r="I35" i="259"/>
  <c r="K37" i="192"/>
  <c r="K37" i="197"/>
  <c r="K37" i="196"/>
  <c r="K37" i="187"/>
  <c r="K37" i="186"/>
  <c r="G25" i="176"/>
  <c r="F37" i="176"/>
  <c r="H10" i="176" s="1"/>
  <c r="G11" i="181"/>
  <c r="G13" i="181"/>
  <c r="G12" i="181"/>
  <c r="G20" i="181"/>
  <c r="G19" i="181"/>
  <c r="G17" i="181"/>
  <c r="D26" i="181"/>
  <c r="C37" i="181"/>
  <c r="I35" i="180"/>
  <c r="G7" i="180"/>
  <c r="G13" i="180"/>
  <c r="G9" i="180"/>
  <c r="G17" i="180"/>
  <c r="G25" i="180"/>
  <c r="F37" i="180"/>
  <c r="H9" i="180" s="1"/>
  <c r="D12" i="180"/>
  <c r="D24" i="182"/>
  <c r="D26" i="182" s="1"/>
  <c r="C37" i="182"/>
  <c r="G18" i="172"/>
  <c r="G10" i="172"/>
  <c r="G13" i="172"/>
  <c r="C37" i="172"/>
  <c r="E13" i="172" s="1"/>
  <c r="I26" i="172"/>
  <c r="D9" i="171"/>
  <c r="J7" i="171"/>
  <c r="J26" i="171" s="1"/>
  <c r="C37" i="171"/>
  <c r="E18" i="171" s="1"/>
  <c r="D10" i="171"/>
  <c r="D17" i="171"/>
  <c r="D19" i="171"/>
  <c r="L35" i="171"/>
  <c r="L26" i="171"/>
  <c r="M8" i="171" s="1"/>
  <c r="I37" i="170"/>
  <c r="K34" i="170" s="1"/>
  <c r="G7" i="170"/>
  <c r="G25" i="170"/>
  <c r="L35" i="170"/>
  <c r="L26" i="170"/>
  <c r="D10" i="260"/>
  <c r="D17" i="260"/>
  <c r="D24" i="260"/>
  <c r="D25" i="260"/>
  <c r="D12" i="260"/>
  <c r="D13" i="260"/>
  <c r="D8" i="257"/>
  <c r="D12" i="257"/>
  <c r="G25" i="257"/>
  <c r="D10" i="257"/>
  <c r="G12" i="257"/>
  <c r="G14" i="257"/>
  <c r="D9" i="256"/>
  <c r="D12" i="256"/>
  <c r="D8" i="256"/>
  <c r="D10" i="256"/>
  <c r="D13" i="256"/>
  <c r="D17" i="256"/>
  <c r="D9" i="259"/>
  <c r="D18" i="259"/>
  <c r="D25" i="259"/>
  <c r="D12" i="259"/>
  <c r="G10" i="259"/>
  <c r="G7" i="259"/>
  <c r="G13" i="259"/>
  <c r="G21" i="259"/>
  <c r="G12" i="259"/>
  <c r="H34" i="259"/>
  <c r="H21" i="259"/>
  <c r="H13" i="259"/>
  <c r="H24" i="259"/>
  <c r="H12" i="259"/>
  <c r="G24" i="259"/>
  <c r="G25" i="259"/>
  <c r="I26" i="259"/>
  <c r="D11" i="258"/>
  <c r="D7" i="258"/>
  <c r="G9" i="258"/>
  <c r="D18" i="258"/>
  <c r="G12" i="258"/>
  <c r="D10" i="258"/>
  <c r="E13" i="258"/>
  <c r="D20" i="258"/>
  <c r="D22" i="258"/>
  <c r="G10" i="258"/>
  <c r="D12" i="258"/>
  <c r="G13" i="258"/>
  <c r="E7" i="258"/>
  <c r="G25" i="258"/>
  <c r="E12" i="258"/>
  <c r="E20" i="258"/>
  <c r="D24" i="258"/>
  <c r="D11" i="255"/>
  <c r="D10" i="255"/>
  <c r="D13" i="255"/>
  <c r="E23" i="255"/>
  <c r="E25" i="255"/>
  <c r="E7" i="255"/>
  <c r="E13" i="255"/>
  <c r="E24" i="255"/>
  <c r="E9" i="255"/>
  <c r="E11" i="255"/>
  <c r="E10" i="255"/>
  <c r="D9" i="255"/>
  <c r="D24" i="255"/>
  <c r="D7" i="255"/>
  <c r="D8" i="255"/>
  <c r="D12" i="255"/>
  <c r="D23" i="255"/>
  <c r="J8" i="254"/>
  <c r="J10" i="254"/>
  <c r="J16" i="254"/>
  <c r="J12" i="254"/>
  <c r="J7" i="254"/>
  <c r="J11" i="254"/>
  <c r="J24" i="254"/>
  <c r="F37" i="254"/>
  <c r="H32" i="254" s="1"/>
  <c r="L35" i="254"/>
  <c r="G12" i="254"/>
  <c r="G16" i="254"/>
  <c r="G7" i="254"/>
  <c r="G26" i="254" s="1"/>
  <c r="G8" i="254"/>
  <c r="G10" i="254"/>
  <c r="G9" i="254"/>
  <c r="G17" i="254"/>
  <c r="G11" i="254"/>
  <c r="G21" i="254"/>
  <c r="G25" i="254"/>
  <c r="H9" i="254"/>
  <c r="G13" i="254"/>
  <c r="H33" i="254"/>
  <c r="D7" i="254"/>
  <c r="D11" i="254"/>
  <c r="D12" i="254"/>
  <c r="D20" i="254"/>
  <c r="L26" i="254"/>
  <c r="M24" i="254" s="1"/>
  <c r="D24" i="254"/>
  <c r="I37" i="253"/>
  <c r="E13" i="253"/>
  <c r="D17" i="253"/>
  <c r="D19" i="253"/>
  <c r="E17" i="253"/>
  <c r="D7" i="253"/>
  <c r="J24" i="253"/>
  <c r="G9" i="253"/>
  <c r="G11" i="253"/>
  <c r="G7" i="253"/>
  <c r="G12" i="253"/>
  <c r="G17" i="253"/>
  <c r="G21" i="253"/>
  <c r="G13" i="253"/>
  <c r="E10" i="253"/>
  <c r="E12" i="253"/>
  <c r="L35" i="253"/>
  <c r="D21" i="253"/>
  <c r="L26" i="253"/>
  <c r="M24" i="253" s="1"/>
  <c r="J17" i="252"/>
  <c r="J13" i="252"/>
  <c r="J8" i="252"/>
  <c r="J7" i="252"/>
  <c r="J12" i="252"/>
  <c r="J16" i="252"/>
  <c r="J9" i="252"/>
  <c r="J11" i="252"/>
  <c r="J21" i="252"/>
  <c r="G9" i="252"/>
  <c r="G11" i="252"/>
  <c r="G10" i="252"/>
  <c r="G21" i="252"/>
  <c r="G25" i="252"/>
  <c r="D7" i="252"/>
  <c r="D8" i="252"/>
  <c r="D16" i="252"/>
  <c r="D13" i="252"/>
  <c r="D21" i="252"/>
  <c r="D10" i="252"/>
  <c r="D17" i="252"/>
  <c r="D18" i="252"/>
  <c r="D25" i="252"/>
  <c r="C37" i="252"/>
  <c r="E16" i="252" s="1"/>
  <c r="L35" i="252"/>
  <c r="L26" i="252"/>
  <c r="M10" i="252" s="1"/>
  <c r="D26" i="252"/>
  <c r="D10" i="251"/>
  <c r="D13" i="251"/>
  <c r="D7" i="251"/>
  <c r="D12" i="251"/>
  <c r="D17" i="251"/>
  <c r="D11" i="251"/>
  <c r="D24" i="251"/>
  <c r="C37" i="251"/>
  <c r="E11" i="251" s="1"/>
  <c r="I26" i="246"/>
  <c r="J22" i="246" s="1"/>
  <c r="G9" i="246"/>
  <c r="G11" i="246"/>
  <c r="G7" i="246"/>
  <c r="G13" i="246"/>
  <c r="F37" i="246"/>
  <c r="D22" i="246"/>
  <c r="D25" i="246"/>
  <c r="D10" i="246"/>
  <c r="D17" i="246"/>
  <c r="D7" i="246"/>
  <c r="D9" i="246"/>
  <c r="D11" i="244"/>
  <c r="D7" i="244"/>
  <c r="D12" i="244"/>
  <c r="D9" i="244"/>
  <c r="D10" i="244"/>
  <c r="G10" i="244"/>
  <c r="G17" i="244"/>
  <c r="G9" i="244"/>
  <c r="G11" i="244"/>
  <c r="D24" i="244"/>
  <c r="G25" i="244"/>
  <c r="I26" i="244"/>
  <c r="J24" i="244" s="1"/>
  <c r="G14" i="244"/>
  <c r="C37" i="244"/>
  <c r="E10" i="244" s="1"/>
  <c r="D16" i="244"/>
  <c r="D25" i="244"/>
  <c r="D8" i="244"/>
  <c r="D13" i="244"/>
  <c r="D13" i="242"/>
  <c r="D7" i="242"/>
  <c r="D11" i="242"/>
  <c r="D9" i="242"/>
  <c r="D10" i="242"/>
  <c r="D17" i="242"/>
  <c r="C37" i="242"/>
  <c r="E13" i="242" s="1"/>
  <c r="D10" i="249"/>
  <c r="D11" i="249"/>
  <c r="D7" i="249"/>
  <c r="D12" i="249"/>
  <c r="D18" i="249"/>
  <c r="D9" i="249"/>
  <c r="D13" i="249"/>
  <c r="G13" i="249"/>
  <c r="D19" i="249"/>
  <c r="D25" i="249"/>
  <c r="G7" i="249"/>
  <c r="G11" i="249"/>
  <c r="C37" i="249"/>
  <c r="G10" i="245"/>
  <c r="G7" i="245"/>
  <c r="G12" i="245"/>
  <c r="D10" i="245"/>
  <c r="D13" i="245"/>
  <c r="I35" i="245"/>
  <c r="G13" i="245"/>
  <c r="F37" i="245"/>
  <c r="G9" i="245"/>
  <c r="D10" i="241"/>
  <c r="I26" i="241"/>
  <c r="J12" i="241" s="1"/>
  <c r="G7" i="248"/>
  <c r="G12" i="248"/>
  <c r="G8" i="248"/>
  <c r="G9" i="248"/>
  <c r="D12" i="248"/>
  <c r="D8" i="248"/>
  <c r="G10" i="248"/>
  <c r="D13" i="248"/>
  <c r="G24" i="248"/>
  <c r="G11" i="248"/>
  <c r="G13" i="248"/>
  <c r="F37" i="248"/>
  <c r="H31" i="248" s="1"/>
  <c r="D9" i="248"/>
  <c r="I26" i="248"/>
  <c r="J25" i="248" s="1"/>
  <c r="D7" i="250"/>
  <c r="D11" i="250"/>
  <c r="D12" i="250"/>
  <c r="D24" i="250"/>
  <c r="D13" i="247"/>
  <c r="D10" i="247"/>
  <c r="D25" i="247"/>
  <c r="D7" i="243"/>
  <c r="D12" i="243"/>
  <c r="D11" i="243"/>
  <c r="D19" i="243"/>
  <c r="G7" i="240"/>
  <c r="D10" i="240"/>
  <c r="D7" i="240"/>
  <c r="D11" i="240"/>
  <c r="D13" i="240"/>
  <c r="D25" i="240"/>
  <c r="G13" i="240"/>
  <c r="G21" i="240"/>
  <c r="D23" i="240"/>
  <c r="D9" i="240"/>
  <c r="C37" i="240"/>
  <c r="E21" i="240" s="1"/>
  <c r="J21" i="239"/>
  <c r="J17" i="239"/>
  <c r="J24" i="239"/>
  <c r="G9" i="239"/>
  <c r="G7" i="239"/>
  <c r="G11" i="239"/>
  <c r="G17" i="239"/>
  <c r="G16" i="239"/>
  <c r="G8" i="239"/>
  <c r="G12" i="239"/>
  <c r="G13" i="239"/>
  <c r="D22" i="239"/>
  <c r="I37" i="239"/>
  <c r="K31" i="239" s="1"/>
  <c r="G24" i="239"/>
  <c r="L35" i="239"/>
  <c r="L26" i="239"/>
  <c r="M17" i="239" s="1"/>
  <c r="D9" i="239"/>
  <c r="D10" i="239"/>
  <c r="D17" i="239"/>
  <c r="D18" i="239"/>
  <c r="D25" i="239"/>
  <c r="J8" i="238"/>
  <c r="L26" i="238"/>
  <c r="M20" i="238" s="1"/>
  <c r="J12" i="238"/>
  <c r="J9" i="238"/>
  <c r="J13" i="238"/>
  <c r="J21" i="238"/>
  <c r="J24" i="238"/>
  <c r="G11" i="238"/>
  <c r="G24" i="238"/>
  <c r="D10" i="238"/>
  <c r="D12" i="238"/>
  <c r="D13" i="238"/>
  <c r="D17" i="238"/>
  <c r="D20" i="238"/>
  <c r="D21" i="238"/>
  <c r="D9" i="238"/>
  <c r="D14" i="238"/>
  <c r="L35" i="238"/>
  <c r="D22" i="238"/>
  <c r="D24" i="238"/>
  <c r="D25" i="238"/>
  <c r="J7" i="237"/>
  <c r="J9" i="237"/>
  <c r="J11" i="237"/>
  <c r="J13" i="237"/>
  <c r="J17" i="237"/>
  <c r="J21" i="237"/>
  <c r="J25" i="237"/>
  <c r="I37" i="237"/>
  <c r="J8" i="237"/>
  <c r="J10" i="237"/>
  <c r="J12" i="237"/>
  <c r="J16" i="237"/>
  <c r="F37" i="237"/>
  <c r="G7" i="237"/>
  <c r="G9" i="237"/>
  <c r="G11" i="237"/>
  <c r="G13" i="237"/>
  <c r="G17" i="237"/>
  <c r="G21" i="237"/>
  <c r="G25" i="237"/>
  <c r="G8" i="237"/>
  <c r="G10" i="237"/>
  <c r="G12" i="237"/>
  <c r="G16" i="237"/>
  <c r="L26" i="237"/>
  <c r="M24" i="237" s="1"/>
  <c r="D21" i="237"/>
  <c r="D17" i="237"/>
  <c r="D13" i="237"/>
  <c r="D9" i="237"/>
  <c r="D7" i="237"/>
  <c r="D16" i="237"/>
  <c r="D12" i="237"/>
  <c r="D8" i="237"/>
  <c r="C37" i="237"/>
  <c r="E33" i="237" s="1"/>
  <c r="D25" i="237"/>
  <c r="D11" i="237"/>
  <c r="D24" i="237"/>
  <c r="D18" i="237"/>
  <c r="E18" i="237"/>
  <c r="E30" i="237"/>
  <c r="E25" i="237"/>
  <c r="E13" i="237"/>
  <c r="E24" i="237"/>
  <c r="E16" i="237"/>
  <c r="E11" i="237"/>
  <c r="E29" i="237"/>
  <c r="D7" i="172"/>
  <c r="G14" i="172"/>
  <c r="J18" i="172"/>
  <c r="G25" i="172"/>
  <c r="G12" i="172"/>
  <c r="D13" i="172"/>
  <c r="I35" i="172"/>
  <c r="I37" i="172" s="1"/>
  <c r="J14" i="172"/>
  <c r="F37" i="172"/>
  <c r="G11" i="172"/>
  <c r="G7" i="172"/>
  <c r="E33" i="172"/>
  <c r="D7" i="176"/>
  <c r="I26" i="176"/>
  <c r="G10" i="176"/>
  <c r="G7" i="181"/>
  <c r="H34" i="176"/>
  <c r="I26" i="181"/>
  <c r="J19" i="181" s="1"/>
  <c r="F37" i="181"/>
  <c r="G21" i="181"/>
  <c r="G10" i="181"/>
  <c r="I35" i="176"/>
  <c r="C37" i="176"/>
  <c r="I35" i="181"/>
  <c r="I26" i="180"/>
  <c r="D7" i="180"/>
  <c r="I26" i="182"/>
  <c r="M19" i="171"/>
  <c r="M22" i="171"/>
  <c r="M18" i="171"/>
  <c r="E33" i="171"/>
  <c r="E9" i="171"/>
  <c r="E23" i="171"/>
  <c r="H25" i="171"/>
  <c r="K7" i="171"/>
  <c r="K26" i="171" s="1"/>
  <c r="D8" i="171"/>
  <c r="D12" i="171"/>
  <c r="D24" i="171"/>
  <c r="M23" i="171"/>
  <c r="H7" i="170"/>
  <c r="H18" i="170"/>
  <c r="H25" i="170"/>
  <c r="H13" i="170"/>
  <c r="G18" i="170"/>
  <c r="I26" i="255"/>
  <c r="J8" i="255" s="1"/>
  <c r="G21" i="255"/>
  <c r="G11" i="255"/>
  <c r="G18" i="255"/>
  <c r="F37" i="255"/>
  <c r="G13" i="255"/>
  <c r="G9" i="255"/>
  <c r="E34" i="257"/>
  <c r="E33" i="257"/>
  <c r="E32" i="257"/>
  <c r="E31" i="257"/>
  <c r="E29" i="257"/>
  <c r="E10" i="257"/>
  <c r="E13" i="257"/>
  <c r="E7" i="257"/>
  <c r="E12" i="257"/>
  <c r="E25" i="257"/>
  <c r="E11" i="257"/>
  <c r="E9" i="257"/>
  <c r="E8" i="257"/>
  <c r="E8" i="255"/>
  <c r="E12" i="255"/>
  <c r="E21" i="255"/>
  <c r="D25" i="255"/>
  <c r="D21" i="255"/>
  <c r="I35" i="255"/>
  <c r="C37" i="260"/>
  <c r="D7" i="260"/>
  <c r="G10" i="257"/>
  <c r="D11" i="257"/>
  <c r="G13" i="257"/>
  <c r="D25" i="256"/>
  <c r="D11" i="256"/>
  <c r="D7" i="256"/>
  <c r="C37" i="256"/>
  <c r="F37" i="257"/>
  <c r="G7" i="257"/>
  <c r="E34" i="255"/>
  <c r="E33" i="255"/>
  <c r="E32" i="255"/>
  <c r="E31" i="255"/>
  <c r="E29" i="255"/>
  <c r="I26" i="260"/>
  <c r="J24" i="260" s="1"/>
  <c r="I35" i="256"/>
  <c r="J18" i="259"/>
  <c r="D25" i="257"/>
  <c r="D13" i="257"/>
  <c r="D9" i="257"/>
  <c r="I26" i="257"/>
  <c r="I35" i="257"/>
  <c r="I26" i="256"/>
  <c r="H7" i="259"/>
  <c r="D13" i="259"/>
  <c r="H25" i="259"/>
  <c r="H29" i="259"/>
  <c r="H31" i="259"/>
  <c r="H32" i="259"/>
  <c r="H33" i="259"/>
  <c r="E9" i="258"/>
  <c r="E11" i="258"/>
  <c r="F37" i="258"/>
  <c r="G11" i="258"/>
  <c r="G7" i="258"/>
  <c r="I35" i="258"/>
  <c r="I26" i="258"/>
  <c r="J11" i="258" s="1"/>
  <c r="J25" i="259"/>
  <c r="H10" i="259"/>
  <c r="E34" i="258"/>
  <c r="E33" i="258"/>
  <c r="E32" i="258"/>
  <c r="E31" i="258"/>
  <c r="E30" i="258"/>
  <c r="E29" i="258"/>
  <c r="E22" i="258"/>
  <c r="E18" i="258"/>
  <c r="E10" i="258"/>
  <c r="C37" i="259"/>
  <c r="D11" i="259"/>
  <c r="D7" i="259"/>
  <c r="E24" i="258"/>
  <c r="D9" i="258"/>
  <c r="D13" i="258"/>
  <c r="D25" i="258"/>
  <c r="E32" i="254"/>
  <c r="E24" i="254"/>
  <c r="E20" i="254"/>
  <c r="E16" i="254"/>
  <c r="E12" i="254"/>
  <c r="E17" i="254"/>
  <c r="E11" i="254"/>
  <c r="E7" i="254"/>
  <c r="E34" i="254"/>
  <c r="E31" i="254"/>
  <c r="E30" i="254"/>
  <c r="E18" i="254"/>
  <c r="E13" i="254"/>
  <c r="E33" i="254"/>
  <c r="E29" i="254"/>
  <c r="E25" i="254"/>
  <c r="E19" i="254"/>
  <c r="E9" i="254"/>
  <c r="E21" i="254"/>
  <c r="E10" i="254"/>
  <c r="E8" i="254"/>
  <c r="M17" i="252"/>
  <c r="M24" i="252"/>
  <c r="L37" i="252"/>
  <c r="N17" i="252" s="1"/>
  <c r="H31" i="252"/>
  <c r="H10" i="252"/>
  <c r="H34" i="252"/>
  <c r="H30" i="252"/>
  <c r="H25" i="252"/>
  <c r="H21" i="252"/>
  <c r="H13" i="252"/>
  <c r="H9" i="252"/>
  <c r="H33" i="252"/>
  <c r="H29" i="252"/>
  <c r="H16" i="252"/>
  <c r="H12" i="252"/>
  <c r="H8" i="252"/>
  <c r="H32" i="252"/>
  <c r="H11" i="252"/>
  <c r="H7" i="252"/>
  <c r="E32" i="252"/>
  <c r="E24" i="252"/>
  <c r="E12" i="252"/>
  <c r="E8" i="252"/>
  <c r="E31" i="252"/>
  <c r="E11" i="252"/>
  <c r="E7" i="252"/>
  <c r="E34" i="252"/>
  <c r="E30" i="252"/>
  <c r="E18" i="252"/>
  <c r="E10" i="252"/>
  <c r="E33" i="252"/>
  <c r="E29" i="252"/>
  <c r="E25" i="252"/>
  <c r="E21" i="252"/>
  <c r="E17" i="252"/>
  <c r="E13" i="252"/>
  <c r="E9" i="252"/>
  <c r="M7" i="254"/>
  <c r="G8" i="252"/>
  <c r="J10" i="252"/>
  <c r="G12" i="252"/>
  <c r="G16" i="252"/>
  <c r="D9" i="254"/>
  <c r="D16" i="254"/>
  <c r="D19" i="254"/>
  <c r="J19" i="254"/>
  <c r="K9" i="253"/>
  <c r="M11" i="253"/>
  <c r="E34" i="253"/>
  <c r="E30" i="253"/>
  <c r="E33" i="253"/>
  <c r="E29" i="253"/>
  <c r="E25" i="253"/>
  <c r="E21" i="253"/>
  <c r="E32" i="253"/>
  <c r="E24" i="253"/>
  <c r="E20" i="253"/>
  <c r="E31" i="253"/>
  <c r="E19" i="253"/>
  <c r="E11" i="253"/>
  <c r="E7" i="253"/>
  <c r="J25" i="254"/>
  <c r="J21" i="254"/>
  <c r="J17" i="254"/>
  <c r="J13" i="254"/>
  <c r="J9" i="254"/>
  <c r="M10" i="253"/>
  <c r="M17" i="253"/>
  <c r="I37" i="252"/>
  <c r="M20" i="254"/>
  <c r="M20" i="253"/>
  <c r="K32" i="253"/>
  <c r="K31" i="253"/>
  <c r="K25" i="253"/>
  <c r="K21" i="253"/>
  <c r="K34" i="253"/>
  <c r="K30" i="253"/>
  <c r="K24" i="253"/>
  <c r="K33" i="253"/>
  <c r="K29" i="253"/>
  <c r="K19" i="253"/>
  <c r="K11" i="253"/>
  <c r="K7" i="253"/>
  <c r="D25" i="254"/>
  <c r="D21" i="254"/>
  <c r="D17" i="254"/>
  <c r="D13" i="254"/>
  <c r="I37" i="254"/>
  <c r="M7" i="253"/>
  <c r="M8" i="253"/>
  <c r="M25" i="253"/>
  <c r="D8" i="253"/>
  <c r="G10" i="253"/>
  <c r="D12" i="253"/>
  <c r="D20" i="253"/>
  <c r="D24" i="253"/>
  <c r="M19" i="253"/>
  <c r="F37" i="253"/>
  <c r="J10" i="247"/>
  <c r="J11" i="247"/>
  <c r="J8" i="244"/>
  <c r="J17" i="246"/>
  <c r="J8" i="240"/>
  <c r="J10" i="242"/>
  <c r="J12" i="246"/>
  <c r="J8" i="246"/>
  <c r="J20" i="246"/>
  <c r="J25" i="246"/>
  <c r="J24" i="248"/>
  <c r="J11" i="246"/>
  <c r="J11" i="240"/>
  <c r="E25" i="240"/>
  <c r="E29" i="240"/>
  <c r="E11" i="240"/>
  <c r="E32" i="240"/>
  <c r="E23" i="240"/>
  <c r="E25" i="251"/>
  <c r="J25" i="240"/>
  <c r="J7" i="240"/>
  <c r="J23" i="240"/>
  <c r="J10" i="246"/>
  <c r="H34" i="246"/>
  <c r="H33" i="246"/>
  <c r="H32" i="246"/>
  <c r="H31" i="246"/>
  <c r="H30" i="246"/>
  <c r="H29" i="246"/>
  <c r="H11" i="246"/>
  <c r="H25" i="246"/>
  <c r="H17" i="246"/>
  <c r="H12" i="246"/>
  <c r="H7" i="246"/>
  <c r="G9" i="240"/>
  <c r="J10" i="240"/>
  <c r="G12" i="240"/>
  <c r="J13" i="240"/>
  <c r="J18" i="240"/>
  <c r="J21" i="240"/>
  <c r="G25" i="240"/>
  <c r="D24" i="240"/>
  <c r="D12" i="240"/>
  <c r="D8" i="240"/>
  <c r="I37" i="240"/>
  <c r="K9" i="240" s="1"/>
  <c r="J7" i="246"/>
  <c r="H13" i="246"/>
  <c r="G25" i="246"/>
  <c r="G10" i="246"/>
  <c r="G17" i="246"/>
  <c r="G12" i="246"/>
  <c r="J24" i="240"/>
  <c r="J9" i="244"/>
  <c r="E11" i="244"/>
  <c r="E7" i="244"/>
  <c r="E34" i="244"/>
  <c r="E8" i="244"/>
  <c r="E31" i="244"/>
  <c r="E12" i="244"/>
  <c r="E32" i="244"/>
  <c r="E16" i="244"/>
  <c r="E33" i="244"/>
  <c r="E29" i="244"/>
  <c r="E25" i="244"/>
  <c r="E18" i="244"/>
  <c r="E9" i="244"/>
  <c r="E30" i="244"/>
  <c r="E13" i="244"/>
  <c r="J9" i="240"/>
  <c r="G18" i="240"/>
  <c r="G10" i="240"/>
  <c r="G11" i="240"/>
  <c r="F37" i="240"/>
  <c r="I26" i="251"/>
  <c r="J7" i="251" s="1"/>
  <c r="J9" i="246"/>
  <c r="E29" i="249"/>
  <c r="E9" i="249"/>
  <c r="D20" i="246"/>
  <c r="D12" i="246"/>
  <c r="I35" i="246"/>
  <c r="I37" i="246" s="1"/>
  <c r="D8" i="246"/>
  <c r="D11" i="246"/>
  <c r="D13" i="246"/>
  <c r="C37" i="246"/>
  <c r="J7" i="244"/>
  <c r="G16" i="244"/>
  <c r="G12" i="244"/>
  <c r="F37" i="244"/>
  <c r="J13" i="242"/>
  <c r="D24" i="242"/>
  <c r="D12" i="242"/>
  <c r="D8" i="242"/>
  <c r="I37" i="242"/>
  <c r="K34" i="242" s="1"/>
  <c r="G10" i="249"/>
  <c r="J25" i="241"/>
  <c r="J13" i="241"/>
  <c r="J8" i="242"/>
  <c r="J11" i="242"/>
  <c r="J24" i="242"/>
  <c r="G24" i="249"/>
  <c r="G12" i="249"/>
  <c r="F37" i="249"/>
  <c r="J9" i="242"/>
  <c r="J17" i="242"/>
  <c r="J25" i="242"/>
  <c r="G25" i="249"/>
  <c r="J13" i="245"/>
  <c r="H10" i="245"/>
  <c r="H33" i="245"/>
  <c r="H32" i="245"/>
  <c r="H29" i="245"/>
  <c r="H25" i="245"/>
  <c r="H12" i="245"/>
  <c r="J13" i="246"/>
  <c r="J7" i="242"/>
  <c r="J12" i="242"/>
  <c r="G21" i="249"/>
  <c r="I26" i="249"/>
  <c r="J25" i="249" s="1"/>
  <c r="D9" i="245"/>
  <c r="D7" i="241"/>
  <c r="J7" i="241"/>
  <c r="J10" i="241"/>
  <c r="H10" i="248"/>
  <c r="D25" i="250"/>
  <c r="C37" i="250"/>
  <c r="D13" i="250"/>
  <c r="D9" i="250"/>
  <c r="D25" i="241"/>
  <c r="D13" i="241"/>
  <c r="C37" i="248"/>
  <c r="D11" i="248"/>
  <c r="D7" i="248"/>
  <c r="C37" i="245"/>
  <c r="D7" i="245"/>
  <c r="D22" i="248"/>
  <c r="J22" i="248"/>
  <c r="D24" i="248"/>
  <c r="C37" i="241"/>
  <c r="D18" i="248"/>
  <c r="D20" i="248"/>
  <c r="D25" i="248"/>
  <c r="I26" i="250"/>
  <c r="J7" i="247"/>
  <c r="J9" i="247"/>
  <c r="J12" i="247"/>
  <c r="J25" i="247"/>
  <c r="D8" i="243"/>
  <c r="D10" i="243"/>
  <c r="C37" i="247"/>
  <c r="D11" i="247"/>
  <c r="D7" i="247"/>
  <c r="I26" i="243"/>
  <c r="J10" i="243" s="1"/>
  <c r="J13" i="247"/>
  <c r="D24" i="243"/>
  <c r="D25" i="243"/>
  <c r="D21" i="243"/>
  <c r="D17" i="243"/>
  <c r="D13" i="243"/>
  <c r="D9" i="243"/>
  <c r="C37" i="243"/>
  <c r="K32" i="239"/>
  <c r="K25" i="239"/>
  <c r="K21" i="239"/>
  <c r="K17" i="239"/>
  <c r="K9" i="239"/>
  <c r="K34" i="239"/>
  <c r="K30" i="239"/>
  <c r="K16" i="239"/>
  <c r="K12" i="239"/>
  <c r="K33" i="239"/>
  <c r="K29" i="239"/>
  <c r="K11" i="239"/>
  <c r="K7" i="239"/>
  <c r="K10" i="239"/>
  <c r="L37" i="239"/>
  <c r="N11" i="239" s="1"/>
  <c r="M22" i="239"/>
  <c r="M18" i="239"/>
  <c r="M14" i="239"/>
  <c r="M10" i="239"/>
  <c r="M21" i="239"/>
  <c r="M25" i="239"/>
  <c r="M13" i="239"/>
  <c r="M20" i="239"/>
  <c r="M24" i="239"/>
  <c r="M11" i="239"/>
  <c r="M8" i="239"/>
  <c r="M12" i="239"/>
  <c r="M16" i="239"/>
  <c r="D8" i="239"/>
  <c r="G10" i="239"/>
  <c r="D12" i="239"/>
  <c r="D16" i="239"/>
  <c r="D20" i="239"/>
  <c r="D24" i="239"/>
  <c r="C37" i="239"/>
  <c r="M19" i="239"/>
  <c r="M23" i="239"/>
  <c r="F37" i="239"/>
  <c r="M7" i="239"/>
  <c r="G21" i="239"/>
  <c r="M25" i="238"/>
  <c r="M17" i="238"/>
  <c r="M13" i="238"/>
  <c r="M24" i="238"/>
  <c r="C37" i="238"/>
  <c r="I37" i="238"/>
  <c r="M22" i="238"/>
  <c r="M19" i="238"/>
  <c r="F37" i="238"/>
  <c r="M11" i="238"/>
  <c r="D7" i="238"/>
  <c r="J7" i="238"/>
  <c r="G9" i="238"/>
  <c r="D11" i="238"/>
  <c r="J11" i="238"/>
  <c r="G13" i="238"/>
  <c r="G17" i="238"/>
  <c r="D19" i="238"/>
  <c r="J19" i="238"/>
  <c r="G21" i="238"/>
  <c r="E10" i="575"/>
  <c r="F7" i="575" s="1"/>
  <c r="F10" i="575" s="1"/>
  <c r="G7" i="575"/>
  <c r="E10" i="573"/>
  <c r="F7" i="573" s="1"/>
  <c r="F10" i="573" s="1"/>
  <c r="G7" i="573"/>
  <c r="G10" i="573" s="1"/>
  <c r="E10" i="570"/>
  <c r="F7" i="570" s="1"/>
  <c r="F10" i="570" s="1"/>
  <c r="G7" i="570"/>
  <c r="G10" i="570" s="1"/>
  <c r="H7" i="570" s="1"/>
  <c r="H10" i="570" s="1"/>
  <c r="D10" i="566"/>
  <c r="C10" i="566"/>
  <c r="E8" i="566"/>
  <c r="E7" i="566"/>
  <c r="E10" i="566" s="1"/>
  <c r="F8" i="566" s="1"/>
  <c r="D10" i="565"/>
  <c r="E8" i="565"/>
  <c r="E7" i="565"/>
  <c r="D10" i="562"/>
  <c r="C10" i="562"/>
  <c r="E8" i="562"/>
  <c r="E7" i="562"/>
  <c r="E10" i="562" s="1"/>
  <c r="D10" i="560"/>
  <c r="C10" i="560"/>
  <c r="E8" i="560"/>
  <c r="E7" i="560"/>
  <c r="D10" i="557"/>
  <c r="E8" i="557"/>
  <c r="E7" i="557"/>
  <c r="D10" i="553"/>
  <c r="C10" i="553"/>
  <c r="E8" i="553"/>
  <c r="E7" i="553"/>
  <c r="D10" i="552"/>
  <c r="E8" i="552"/>
  <c r="E7" i="552"/>
  <c r="E10" i="551"/>
  <c r="F8" i="551" s="1"/>
  <c r="E10" i="550"/>
  <c r="F8" i="550" s="1"/>
  <c r="G10" i="549"/>
  <c r="H8" i="549" s="1"/>
  <c r="E10" i="549"/>
  <c r="F8" i="549" s="1"/>
  <c r="C10" i="549"/>
  <c r="D8" i="549" s="1"/>
  <c r="G10" i="548"/>
  <c r="H8" i="548" s="1"/>
  <c r="E10" i="548"/>
  <c r="F8" i="548" s="1"/>
  <c r="C10" i="548"/>
  <c r="D7" i="548" s="1"/>
  <c r="G10" i="547"/>
  <c r="H7" i="547" s="1"/>
  <c r="H10" i="547" s="1"/>
  <c r="E10" i="547"/>
  <c r="F8" i="547" s="1"/>
  <c r="C10" i="547"/>
  <c r="I8" i="547"/>
  <c r="H8" i="547"/>
  <c r="D8" i="547"/>
  <c r="I7" i="547"/>
  <c r="D7" i="547"/>
  <c r="G10" i="546"/>
  <c r="H7" i="546" s="1"/>
  <c r="E10" i="546"/>
  <c r="F7" i="546" s="1"/>
  <c r="C10" i="546"/>
  <c r="D7" i="546" s="1"/>
  <c r="I8" i="546"/>
  <c r="F8" i="546"/>
  <c r="I7" i="546"/>
  <c r="G10" i="545"/>
  <c r="H8" i="545" s="1"/>
  <c r="E10" i="545"/>
  <c r="F8" i="545" s="1"/>
  <c r="G10" i="544"/>
  <c r="H8" i="544" s="1"/>
  <c r="E10" i="544"/>
  <c r="F7" i="544" s="1"/>
  <c r="F8" i="544"/>
  <c r="I10" i="543"/>
  <c r="J8" i="543" s="1"/>
  <c r="G10" i="543"/>
  <c r="H7" i="543" s="1"/>
  <c r="H10" i="543" s="1"/>
  <c r="C10" i="543"/>
  <c r="D8" i="543" s="1"/>
  <c r="I10" i="542"/>
  <c r="J8" i="542" s="1"/>
  <c r="G10" i="542"/>
  <c r="C10" i="542"/>
  <c r="D7" i="542" s="1"/>
  <c r="J7" i="542"/>
  <c r="I10" i="541"/>
  <c r="J8" i="541" s="1"/>
  <c r="I10" i="540"/>
  <c r="J8" i="540" s="1"/>
  <c r="E10" i="539"/>
  <c r="D10" i="539"/>
  <c r="C10" i="539"/>
  <c r="F8" i="539"/>
  <c r="F7" i="539"/>
  <c r="E10" i="538"/>
  <c r="D10" i="538"/>
  <c r="C10" i="538"/>
  <c r="F8" i="538"/>
  <c r="F7" i="538"/>
  <c r="H7" i="549" l="1"/>
  <c r="D8" i="542"/>
  <c r="I37" i="248"/>
  <c r="K22" i="248" s="1"/>
  <c r="J13" i="248"/>
  <c r="I37" i="244"/>
  <c r="K16" i="244" s="1"/>
  <c r="E32" i="251"/>
  <c r="J25" i="245"/>
  <c r="J10" i="245"/>
  <c r="J14" i="244"/>
  <c r="H10" i="254"/>
  <c r="E8" i="237"/>
  <c r="E17" i="237"/>
  <c r="E7" i="237"/>
  <c r="H30" i="254"/>
  <c r="H17" i="254"/>
  <c r="D10" i="542"/>
  <c r="I10" i="546"/>
  <c r="J7" i="546" s="1"/>
  <c r="J12" i="248"/>
  <c r="E31" i="251"/>
  <c r="J7" i="245"/>
  <c r="J25" i="244"/>
  <c r="J18" i="248"/>
  <c r="J9" i="245"/>
  <c r="H31" i="254"/>
  <c r="H13" i="254"/>
  <c r="H33" i="248"/>
  <c r="H7" i="254"/>
  <c r="H21" i="254"/>
  <c r="I37" i="259"/>
  <c r="K24" i="259" s="1"/>
  <c r="E10" i="552"/>
  <c r="J7" i="248"/>
  <c r="I37" i="245"/>
  <c r="J18" i="244"/>
  <c r="E30" i="251"/>
  <c r="J12" i="245"/>
  <c r="J12" i="244"/>
  <c r="H34" i="254"/>
  <c r="J26" i="239"/>
  <c r="J26" i="253"/>
  <c r="H8" i="254"/>
  <c r="E10" i="565"/>
  <c r="F7" i="565" s="1"/>
  <c r="E10" i="560"/>
  <c r="F8" i="560" s="1"/>
  <c r="E10" i="557"/>
  <c r="E10" i="553"/>
  <c r="F7" i="553" s="1"/>
  <c r="H10" i="549"/>
  <c r="F7" i="549"/>
  <c r="F10" i="549" s="1"/>
  <c r="D7" i="549"/>
  <c r="D10" i="549" s="1"/>
  <c r="F7" i="547"/>
  <c r="F10" i="547" s="1"/>
  <c r="D10" i="547"/>
  <c r="I10" i="547"/>
  <c r="J8" i="547" s="1"/>
  <c r="H7" i="545"/>
  <c r="H10" i="545" s="1"/>
  <c r="F7" i="545"/>
  <c r="J7" i="543"/>
  <c r="J10" i="543"/>
  <c r="D7" i="543"/>
  <c r="D10" i="543" s="1"/>
  <c r="J7" i="541"/>
  <c r="J10" i="541" s="1"/>
  <c r="F7" i="548"/>
  <c r="F10" i="548" s="1"/>
  <c r="H7" i="548"/>
  <c r="H10" i="548" s="1"/>
  <c r="D8" i="548"/>
  <c r="D10" i="548" s="1"/>
  <c r="H8" i="546"/>
  <c r="H10" i="546"/>
  <c r="F10" i="546"/>
  <c r="D8" i="546"/>
  <c r="D10" i="546" s="1"/>
  <c r="F10" i="544"/>
  <c r="H7" i="544"/>
  <c r="H10" i="544" s="1"/>
  <c r="J10" i="542"/>
  <c r="H7" i="542"/>
  <c r="H8" i="542"/>
  <c r="J7" i="540"/>
  <c r="J10" i="540" s="1"/>
  <c r="H33" i="176"/>
  <c r="H25" i="176"/>
  <c r="H7" i="176"/>
  <c r="G26" i="176"/>
  <c r="J25" i="176"/>
  <c r="E7" i="181"/>
  <c r="E25" i="181"/>
  <c r="H31" i="180"/>
  <c r="H13" i="180"/>
  <c r="H33" i="180"/>
  <c r="H25" i="180"/>
  <c r="H10" i="180"/>
  <c r="H32" i="180"/>
  <c r="H17" i="180"/>
  <c r="G26" i="180"/>
  <c r="H34" i="180"/>
  <c r="H7" i="180"/>
  <c r="H12" i="180"/>
  <c r="E24" i="182"/>
  <c r="E26" i="182" s="1"/>
  <c r="J10" i="172"/>
  <c r="E35" i="172"/>
  <c r="J7" i="172"/>
  <c r="J21" i="172"/>
  <c r="J12" i="172"/>
  <c r="J24" i="172"/>
  <c r="J20" i="172"/>
  <c r="E7" i="172"/>
  <c r="J13" i="172"/>
  <c r="J11" i="172"/>
  <c r="J25" i="172"/>
  <c r="E19" i="171"/>
  <c r="E24" i="171"/>
  <c r="E29" i="171"/>
  <c r="E7" i="171"/>
  <c r="E13" i="171"/>
  <c r="E10" i="171"/>
  <c r="E11" i="171"/>
  <c r="E12" i="171"/>
  <c r="E17" i="171"/>
  <c r="E34" i="171"/>
  <c r="E15" i="171"/>
  <c r="E8" i="171"/>
  <c r="E32" i="171"/>
  <c r="E22" i="171"/>
  <c r="M15" i="171"/>
  <c r="E25" i="171"/>
  <c r="M9" i="171"/>
  <c r="M11" i="171"/>
  <c r="M24" i="171"/>
  <c r="D26" i="171"/>
  <c r="K37" i="171"/>
  <c r="M10" i="171"/>
  <c r="M7" i="171"/>
  <c r="L37" i="171"/>
  <c r="N23" i="171" s="1"/>
  <c r="M17" i="171"/>
  <c r="M13" i="171"/>
  <c r="M12" i="171"/>
  <c r="M25" i="171"/>
  <c r="G26" i="171"/>
  <c r="K33" i="170"/>
  <c r="L37" i="170"/>
  <c r="N7" i="170" s="1"/>
  <c r="M7" i="170"/>
  <c r="G26" i="170"/>
  <c r="M18" i="170"/>
  <c r="M25" i="170"/>
  <c r="M13" i="170"/>
  <c r="N25" i="170"/>
  <c r="J10" i="260"/>
  <c r="J12" i="260"/>
  <c r="J10" i="257"/>
  <c r="J14" i="257"/>
  <c r="E35" i="257"/>
  <c r="D26" i="257"/>
  <c r="J21" i="259"/>
  <c r="J9" i="259"/>
  <c r="J11" i="259"/>
  <c r="J24" i="259"/>
  <c r="G26" i="259"/>
  <c r="K13" i="259"/>
  <c r="K9" i="259"/>
  <c r="J12" i="259"/>
  <c r="J7" i="259"/>
  <c r="J10" i="259"/>
  <c r="J13" i="259"/>
  <c r="K25" i="259"/>
  <c r="K10" i="259"/>
  <c r="K12" i="259"/>
  <c r="K21" i="259"/>
  <c r="D26" i="258"/>
  <c r="J22" i="258"/>
  <c r="J18" i="258"/>
  <c r="J20" i="258"/>
  <c r="J24" i="258"/>
  <c r="J10" i="258"/>
  <c r="J12" i="258"/>
  <c r="E26" i="258"/>
  <c r="E35" i="258"/>
  <c r="J24" i="255"/>
  <c r="G26" i="255"/>
  <c r="D26" i="255"/>
  <c r="E26" i="255"/>
  <c r="M9" i="254"/>
  <c r="M16" i="254"/>
  <c r="M25" i="254"/>
  <c r="M8" i="254"/>
  <c r="M19" i="254"/>
  <c r="M13" i="254"/>
  <c r="M18" i="254"/>
  <c r="M10" i="254"/>
  <c r="M11" i="254"/>
  <c r="J26" i="254"/>
  <c r="H12" i="254"/>
  <c r="H25" i="254"/>
  <c r="H29" i="254"/>
  <c r="H11" i="254"/>
  <c r="H26" i="254" s="1"/>
  <c r="H16" i="254"/>
  <c r="L37" i="254"/>
  <c r="N20" i="254" s="1"/>
  <c r="M21" i="254"/>
  <c r="H35" i="254"/>
  <c r="D26" i="254"/>
  <c r="M17" i="254"/>
  <c r="M12" i="254"/>
  <c r="K17" i="253"/>
  <c r="K10" i="253"/>
  <c r="K13" i="253"/>
  <c r="K12" i="253"/>
  <c r="K8" i="253"/>
  <c r="K26" i="253" s="1"/>
  <c r="M21" i="253"/>
  <c r="M13" i="253"/>
  <c r="M9" i="253"/>
  <c r="G26" i="253"/>
  <c r="L37" i="253"/>
  <c r="N24" i="253" s="1"/>
  <c r="E26" i="253"/>
  <c r="D26" i="253"/>
  <c r="M12" i="253"/>
  <c r="M7" i="252"/>
  <c r="M21" i="252"/>
  <c r="J26" i="252"/>
  <c r="M12" i="252"/>
  <c r="M25" i="252"/>
  <c r="M11" i="252"/>
  <c r="M8" i="252"/>
  <c r="M9" i="252"/>
  <c r="H35" i="252"/>
  <c r="G26" i="252"/>
  <c r="M16" i="252"/>
  <c r="M13" i="252"/>
  <c r="N29" i="252"/>
  <c r="N25" i="252"/>
  <c r="N32" i="252"/>
  <c r="N33" i="252"/>
  <c r="N13" i="252"/>
  <c r="M18" i="252"/>
  <c r="D26" i="251"/>
  <c r="E13" i="251"/>
  <c r="E34" i="251"/>
  <c r="E29" i="251"/>
  <c r="E33" i="251"/>
  <c r="E17" i="251"/>
  <c r="E10" i="251"/>
  <c r="E24" i="251"/>
  <c r="E12" i="251"/>
  <c r="E7" i="251"/>
  <c r="E26" i="251" s="1"/>
  <c r="G26" i="246"/>
  <c r="H10" i="246"/>
  <c r="H9" i="246"/>
  <c r="H26" i="246" s="1"/>
  <c r="D26" i="246"/>
  <c r="E24" i="244"/>
  <c r="D26" i="244"/>
  <c r="G26" i="244"/>
  <c r="J16" i="244"/>
  <c r="J10" i="244"/>
  <c r="J11" i="244"/>
  <c r="J17" i="244"/>
  <c r="J13" i="244"/>
  <c r="E8" i="242"/>
  <c r="E29" i="242"/>
  <c r="D26" i="242"/>
  <c r="E7" i="242"/>
  <c r="E30" i="242"/>
  <c r="E33" i="242"/>
  <c r="E25" i="242"/>
  <c r="E24" i="242"/>
  <c r="E12" i="242"/>
  <c r="E9" i="242"/>
  <c r="E32" i="242"/>
  <c r="E11" i="242"/>
  <c r="E17" i="242"/>
  <c r="E10" i="242"/>
  <c r="E31" i="242"/>
  <c r="E34" i="242"/>
  <c r="G26" i="249"/>
  <c r="D26" i="249"/>
  <c r="E24" i="249"/>
  <c r="E18" i="249"/>
  <c r="E33" i="249"/>
  <c r="E32" i="249"/>
  <c r="E31" i="249"/>
  <c r="E19" i="249"/>
  <c r="E30" i="249"/>
  <c r="E10" i="249"/>
  <c r="E7" i="249"/>
  <c r="E13" i="249"/>
  <c r="E34" i="249"/>
  <c r="E25" i="249"/>
  <c r="E12" i="249"/>
  <c r="E11" i="249"/>
  <c r="G26" i="245"/>
  <c r="H13" i="245"/>
  <c r="H9" i="245"/>
  <c r="H7" i="245"/>
  <c r="I37" i="241"/>
  <c r="J26" i="241"/>
  <c r="J10" i="248"/>
  <c r="H29" i="248"/>
  <c r="J8" i="248"/>
  <c r="J20" i="248"/>
  <c r="H25" i="248"/>
  <c r="G26" i="248"/>
  <c r="H30" i="248"/>
  <c r="H7" i="248"/>
  <c r="H8" i="248"/>
  <c r="H12" i="248"/>
  <c r="H24" i="248"/>
  <c r="H13" i="248"/>
  <c r="H9" i="248"/>
  <c r="H11" i="248"/>
  <c r="H32" i="248"/>
  <c r="J9" i="248"/>
  <c r="J11" i="248"/>
  <c r="D26" i="250"/>
  <c r="K29" i="247"/>
  <c r="D26" i="243"/>
  <c r="E12" i="240"/>
  <c r="E34" i="240"/>
  <c r="E7" i="240"/>
  <c r="E24" i="240"/>
  <c r="E9" i="240"/>
  <c r="G26" i="240"/>
  <c r="E8" i="240"/>
  <c r="E30" i="240"/>
  <c r="E13" i="240"/>
  <c r="D26" i="240"/>
  <c r="E10" i="240"/>
  <c r="E31" i="240"/>
  <c r="E33" i="240"/>
  <c r="N7" i="239"/>
  <c r="K19" i="239"/>
  <c r="K8" i="239"/>
  <c r="K24" i="239"/>
  <c r="K13" i="239"/>
  <c r="G26" i="239"/>
  <c r="N20" i="239"/>
  <c r="N24" i="239"/>
  <c r="N34" i="239"/>
  <c r="N23" i="239"/>
  <c r="N30" i="239"/>
  <c r="N12" i="239"/>
  <c r="D26" i="239"/>
  <c r="M9" i="239"/>
  <c r="M7" i="238"/>
  <c r="M14" i="238"/>
  <c r="M9" i="238"/>
  <c r="L37" i="238"/>
  <c r="N24" i="238" s="1"/>
  <c r="M23" i="238"/>
  <c r="M10" i="238"/>
  <c r="M26" i="238" s="1"/>
  <c r="M8" i="238"/>
  <c r="M21" i="238"/>
  <c r="M12" i="238"/>
  <c r="G26" i="238"/>
  <c r="N23" i="238"/>
  <c r="N29" i="238"/>
  <c r="N7" i="238"/>
  <c r="L37" i="237"/>
  <c r="N32" i="237" s="1"/>
  <c r="J26" i="237"/>
  <c r="K33" i="237"/>
  <c r="K29" i="237"/>
  <c r="K12" i="237"/>
  <c r="K32" i="237"/>
  <c r="K25" i="237"/>
  <c r="K21" i="237"/>
  <c r="K17" i="237"/>
  <c r="K13" i="237"/>
  <c r="K11" i="237"/>
  <c r="K9" i="237"/>
  <c r="K7" i="237"/>
  <c r="K34" i="237"/>
  <c r="K8" i="237"/>
  <c r="K31" i="237"/>
  <c r="K30" i="237"/>
  <c r="K16" i="237"/>
  <c r="K10" i="237"/>
  <c r="M8" i="237"/>
  <c r="M16" i="237"/>
  <c r="M21" i="237"/>
  <c r="G26" i="237"/>
  <c r="M11" i="237"/>
  <c r="M18" i="237"/>
  <c r="M10" i="237"/>
  <c r="H33" i="237"/>
  <c r="H29" i="237"/>
  <c r="H32" i="237"/>
  <c r="H25" i="237"/>
  <c r="H21" i="237"/>
  <c r="H17" i="237"/>
  <c r="H13" i="237"/>
  <c r="H11" i="237"/>
  <c r="H9" i="237"/>
  <c r="H7" i="237"/>
  <c r="H31" i="237"/>
  <c r="H34" i="237"/>
  <c r="H30" i="237"/>
  <c r="H16" i="237"/>
  <c r="H12" i="237"/>
  <c r="H10" i="237"/>
  <c r="H8" i="237"/>
  <c r="E32" i="237"/>
  <c r="E35" i="237" s="1"/>
  <c r="E9" i="237"/>
  <c r="E26" i="237" s="1"/>
  <c r="E34" i="237"/>
  <c r="M12" i="237"/>
  <c r="M7" i="237"/>
  <c r="M25" i="237"/>
  <c r="M9" i="237"/>
  <c r="M17" i="237"/>
  <c r="M13" i="237"/>
  <c r="D26" i="237"/>
  <c r="E12" i="237"/>
  <c r="E31" i="237"/>
  <c r="E21" i="237"/>
  <c r="E10" i="237"/>
  <c r="N18" i="237"/>
  <c r="N12" i="237"/>
  <c r="N31" i="237"/>
  <c r="N34" i="237"/>
  <c r="K33" i="172"/>
  <c r="K24" i="172"/>
  <c r="K21" i="172"/>
  <c r="K13" i="172"/>
  <c r="K18" i="172"/>
  <c r="K10" i="172"/>
  <c r="K25" i="172"/>
  <c r="K20" i="172"/>
  <c r="K31" i="172"/>
  <c r="K11" i="172"/>
  <c r="K7" i="172"/>
  <c r="K12" i="172"/>
  <c r="K14" i="172"/>
  <c r="K32" i="172"/>
  <c r="D26" i="180"/>
  <c r="E25" i="176"/>
  <c r="E7" i="176"/>
  <c r="J21" i="181"/>
  <c r="J17" i="181"/>
  <c r="D26" i="176"/>
  <c r="G26" i="172"/>
  <c r="J12" i="180"/>
  <c r="H35" i="176"/>
  <c r="H24" i="172"/>
  <c r="H20" i="172"/>
  <c r="H12" i="172"/>
  <c r="H21" i="172"/>
  <c r="H18" i="172"/>
  <c r="H13" i="172"/>
  <c r="H10" i="172"/>
  <c r="H31" i="172"/>
  <c r="H7" i="172"/>
  <c r="H32" i="172"/>
  <c r="H25" i="172"/>
  <c r="H14" i="172"/>
  <c r="H33" i="172"/>
  <c r="H11" i="172"/>
  <c r="I37" i="181"/>
  <c r="J20" i="181"/>
  <c r="J25" i="181"/>
  <c r="J7" i="181"/>
  <c r="J11" i="181"/>
  <c r="J12" i="181"/>
  <c r="G26" i="181"/>
  <c r="D26" i="172"/>
  <c r="I37" i="182"/>
  <c r="J24" i="182"/>
  <c r="J7" i="180"/>
  <c r="I37" i="180"/>
  <c r="J25" i="180"/>
  <c r="J9" i="180"/>
  <c r="J13" i="180"/>
  <c r="J17" i="180"/>
  <c r="J10" i="180"/>
  <c r="E12" i="180"/>
  <c r="E7" i="180"/>
  <c r="H32" i="181"/>
  <c r="H25" i="181"/>
  <c r="H19" i="181"/>
  <c r="H11" i="181"/>
  <c r="H7" i="181"/>
  <c r="H17" i="181"/>
  <c r="H12" i="181"/>
  <c r="H10" i="181"/>
  <c r="H33" i="181"/>
  <c r="H21" i="181"/>
  <c r="H20" i="181"/>
  <c r="H13" i="181"/>
  <c r="J13" i="181"/>
  <c r="I37" i="176"/>
  <c r="J10" i="176"/>
  <c r="J7" i="176"/>
  <c r="J10" i="181"/>
  <c r="H26" i="171"/>
  <c r="N25" i="171"/>
  <c r="K35" i="170"/>
  <c r="K37" i="170" s="1"/>
  <c r="H26" i="170"/>
  <c r="H37" i="170" s="1"/>
  <c r="N13" i="170"/>
  <c r="D26" i="259"/>
  <c r="G26" i="258"/>
  <c r="H26" i="259"/>
  <c r="J26" i="259"/>
  <c r="J13" i="257"/>
  <c r="J7" i="257"/>
  <c r="J25" i="257"/>
  <c r="J17" i="257"/>
  <c r="J12" i="257"/>
  <c r="J9" i="257"/>
  <c r="I37" i="257"/>
  <c r="G26" i="257"/>
  <c r="D26" i="260"/>
  <c r="E26" i="257"/>
  <c r="E37" i="257" s="1"/>
  <c r="J11" i="257"/>
  <c r="H33" i="255"/>
  <c r="H29" i="255"/>
  <c r="H34" i="255"/>
  <c r="H31" i="255"/>
  <c r="H32" i="255"/>
  <c r="H25" i="255"/>
  <c r="H18" i="255"/>
  <c r="H10" i="255"/>
  <c r="H7" i="255"/>
  <c r="H11" i="255"/>
  <c r="H9" i="255"/>
  <c r="H21" i="255"/>
  <c r="H13" i="255"/>
  <c r="H12" i="255"/>
  <c r="H35" i="259"/>
  <c r="H16" i="257"/>
  <c r="H12" i="257"/>
  <c r="H32" i="257"/>
  <c r="H25" i="257"/>
  <c r="H17" i="257"/>
  <c r="H14" i="257"/>
  <c r="H9" i="257"/>
  <c r="H33" i="257"/>
  <c r="H29" i="257"/>
  <c r="H13" i="257"/>
  <c r="H10" i="257"/>
  <c r="H31" i="257"/>
  <c r="H7" i="257"/>
  <c r="E34" i="256"/>
  <c r="E33" i="256"/>
  <c r="E32" i="256"/>
  <c r="E31" i="256"/>
  <c r="E30" i="256"/>
  <c r="E29" i="256"/>
  <c r="E24" i="256"/>
  <c r="E12" i="256"/>
  <c r="E8" i="256"/>
  <c r="E10" i="256"/>
  <c r="E25" i="256"/>
  <c r="E17" i="256"/>
  <c r="E9" i="256"/>
  <c r="E7" i="256"/>
  <c r="E13" i="256"/>
  <c r="E11" i="256"/>
  <c r="E24" i="260"/>
  <c r="E12" i="260"/>
  <c r="E25" i="260"/>
  <c r="E7" i="260"/>
  <c r="E13" i="260"/>
  <c r="E17" i="260"/>
  <c r="E10" i="260"/>
  <c r="E34" i="260"/>
  <c r="E33" i="260"/>
  <c r="E32" i="260"/>
  <c r="E31" i="260"/>
  <c r="E30" i="260"/>
  <c r="E29" i="260"/>
  <c r="I37" i="255"/>
  <c r="J21" i="255"/>
  <c r="J23" i="255"/>
  <c r="J18" i="255"/>
  <c r="J10" i="255"/>
  <c r="J7" i="255"/>
  <c r="J25" i="255"/>
  <c r="J11" i="255"/>
  <c r="E24" i="259"/>
  <c r="E12" i="259"/>
  <c r="E34" i="259"/>
  <c r="E33" i="259"/>
  <c r="E32" i="259"/>
  <c r="E31" i="259"/>
  <c r="E29" i="259"/>
  <c r="E25" i="259"/>
  <c r="E18" i="259"/>
  <c r="E13" i="259"/>
  <c r="E11" i="259"/>
  <c r="E10" i="259"/>
  <c r="E9" i="259"/>
  <c r="E7" i="259"/>
  <c r="H12" i="258"/>
  <c r="H33" i="258"/>
  <c r="H29" i="258"/>
  <c r="H7" i="258"/>
  <c r="H25" i="258"/>
  <c r="H9" i="258"/>
  <c r="H32" i="258"/>
  <c r="H30" i="258"/>
  <c r="H11" i="258"/>
  <c r="H13" i="258"/>
  <c r="H10" i="258"/>
  <c r="I37" i="256"/>
  <c r="J25" i="256"/>
  <c r="J7" i="256"/>
  <c r="J24" i="256"/>
  <c r="J17" i="256"/>
  <c r="J9" i="256"/>
  <c r="J11" i="256"/>
  <c r="J13" i="256"/>
  <c r="I37" i="258"/>
  <c r="J13" i="258"/>
  <c r="J7" i="258"/>
  <c r="J25" i="258"/>
  <c r="J9" i="258"/>
  <c r="J8" i="256"/>
  <c r="J25" i="260"/>
  <c r="K7" i="259"/>
  <c r="K34" i="259"/>
  <c r="K33" i="259"/>
  <c r="K32" i="259"/>
  <c r="K31" i="259"/>
  <c r="K29" i="259"/>
  <c r="K18" i="259"/>
  <c r="K11" i="259"/>
  <c r="J10" i="256"/>
  <c r="E35" i="255"/>
  <c r="E37" i="255" s="1"/>
  <c r="J13" i="255"/>
  <c r="J9" i="255"/>
  <c r="I37" i="260"/>
  <c r="J7" i="260"/>
  <c r="J13" i="260"/>
  <c r="J17" i="260"/>
  <c r="J12" i="256"/>
  <c r="D26" i="256"/>
  <c r="J16" i="257"/>
  <c r="J8" i="257"/>
  <c r="J12" i="255"/>
  <c r="N13" i="253"/>
  <c r="N29" i="253"/>
  <c r="K34" i="254"/>
  <c r="K30" i="254"/>
  <c r="K24" i="254"/>
  <c r="K16" i="254"/>
  <c r="K12" i="254"/>
  <c r="K33" i="254"/>
  <c r="K32" i="254"/>
  <c r="K31" i="254"/>
  <c r="K29" i="254"/>
  <c r="K21" i="254"/>
  <c r="K11" i="254"/>
  <c r="K10" i="254"/>
  <c r="K7" i="254"/>
  <c r="K17" i="254"/>
  <c r="K19" i="254"/>
  <c r="K13" i="254"/>
  <c r="K25" i="254"/>
  <c r="K9" i="254"/>
  <c r="K8" i="254"/>
  <c r="K35" i="253"/>
  <c r="N7" i="252"/>
  <c r="N7" i="253"/>
  <c r="N18" i="252"/>
  <c r="N10" i="252"/>
  <c r="N11" i="252"/>
  <c r="N21" i="252"/>
  <c r="N7" i="254"/>
  <c r="N34" i="254"/>
  <c r="N12" i="254"/>
  <c r="N19" i="254"/>
  <c r="E35" i="252"/>
  <c r="E26" i="252"/>
  <c r="H26" i="252"/>
  <c r="H33" i="253"/>
  <c r="H29" i="253"/>
  <c r="H32" i="253"/>
  <c r="H31" i="253"/>
  <c r="H34" i="253"/>
  <c r="H30" i="253"/>
  <c r="H25" i="253"/>
  <c r="H21" i="253"/>
  <c r="H17" i="253"/>
  <c r="H13" i="253"/>
  <c r="H9" i="253"/>
  <c r="H11" i="253"/>
  <c r="H10" i="253"/>
  <c r="H12" i="253"/>
  <c r="H7" i="253"/>
  <c r="K34" i="252"/>
  <c r="K30" i="252"/>
  <c r="K16" i="252"/>
  <c r="K12" i="252"/>
  <c r="K8" i="252"/>
  <c r="K33" i="252"/>
  <c r="K29" i="252"/>
  <c r="K11" i="252"/>
  <c r="K7" i="252"/>
  <c r="K32" i="252"/>
  <c r="K10" i="252"/>
  <c r="K31" i="252"/>
  <c r="K25" i="252"/>
  <c r="K21" i="252"/>
  <c r="K17" i="252"/>
  <c r="K13" i="252"/>
  <c r="K9" i="252"/>
  <c r="N31" i="252"/>
  <c r="N24" i="252"/>
  <c r="N16" i="252"/>
  <c r="N12" i="252"/>
  <c r="N8" i="252"/>
  <c r="N34" i="252"/>
  <c r="N30" i="252"/>
  <c r="E35" i="254"/>
  <c r="E26" i="254"/>
  <c r="N9" i="252"/>
  <c r="N31" i="253"/>
  <c r="E35" i="253"/>
  <c r="E37" i="253" s="1"/>
  <c r="K33" i="247"/>
  <c r="K11" i="247"/>
  <c r="K12" i="241"/>
  <c r="K32" i="247"/>
  <c r="K30" i="247"/>
  <c r="K20" i="248"/>
  <c r="K9" i="248"/>
  <c r="K7" i="241"/>
  <c r="K13" i="247"/>
  <c r="K7" i="247"/>
  <c r="K33" i="241"/>
  <c r="J26" i="246"/>
  <c r="K12" i="247"/>
  <c r="K10" i="247"/>
  <c r="K31" i="247"/>
  <c r="K29" i="241"/>
  <c r="K17" i="242"/>
  <c r="K12" i="245"/>
  <c r="K25" i="247"/>
  <c r="J26" i="247"/>
  <c r="J26" i="242"/>
  <c r="K25" i="245"/>
  <c r="K7" i="242"/>
  <c r="J26" i="240"/>
  <c r="J26" i="245"/>
  <c r="K10" i="242"/>
  <c r="K34" i="247"/>
  <c r="K29" i="244"/>
  <c r="K30" i="244"/>
  <c r="K25" i="244"/>
  <c r="K12" i="244"/>
  <c r="K13" i="248"/>
  <c r="J7" i="250"/>
  <c r="K8" i="245"/>
  <c r="K33" i="244"/>
  <c r="K25" i="248"/>
  <c r="K18" i="248"/>
  <c r="K32" i="244"/>
  <c r="K13" i="245"/>
  <c r="K31" i="244"/>
  <c r="K9" i="244"/>
  <c r="J10" i="250"/>
  <c r="K24" i="248"/>
  <c r="K34" i="244"/>
  <c r="K8" i="244"/>
  <c r="K11" i="244"/>
  <c r="K20" i="246"/>
  <c r="K12" i="246"/>
  <c r="K32" i="246"/>
  <c r="K7" i="246"/>
  <c r="K9" i="246"/>
  <c r="K11" i="246"/>
  <c r="K8" i="246"/>
  <c r="K31" i="246"/>
  <c r="K13" i="246"/>
  <c r="K29" i="246"/>
  <c r="K25" i="246"/>
  <c r="K33" i="246"/>
  <c r="K30" i="246"/>
  <c r="K17" i="246"/>
  <c r="K22" i="246"/>
  <c r="K10" i="246"/>
  <c r="K34" i="246"/>
  <c r="I37" i="243"/>
  <c r="J25" i="243"/>
  <c r="J21" i="243"/>
  <c r="J17" i="243"/>
  <c r="J9" i="243"/>
  <c r="J24" i="243"/>
  <c r="J19" i="243"/>
  <c r="J11" i="243"/>
  <c r="J13" i="243"/>
  <c r="J7" i="243"/>
  <c r="D26" i="241"/>
  <c r="K13" i="241"/>
  <c r="K34" i="241"/>
  <c r="K25" i="241"/>
  <c r="E35" i="244"/>
  <c r="E26" i="244"/>
  <c r="E25" i="243"/>
  <c r="E21" i="243"/>
  <c r="E34" i="243"/>
  <c r="E33" i="243"/>
  <c r="E32" i="243"/>
  <c r="E31" i="243"/>
  <c r="E30" i="243"/>
  <c r="E29" i="243"/>
  <c r="E18" i="243"/>
  <c r="E10" i="243"/>
  <c r="E12" i="243"/>
  <c r="E24" i="243"/>
  <c r="E19" i="243"/>
  <c r="E17" i="243"/>
  <c r="E11" i="243"/>
  <c r="E9" i="243"/>
  <c r="E8" i="243"/>
  <c r="E13" i="243"/>
  <c r="E7" i="243"/>
  <c r="J18" i="243"/>
  <c r="J12" i="243"/>
  <c r="J8" i="243"/>
  <c r="I37" i="250"/>
  <c r="J25" i="250"/>
  <c r="J24" i="250"/>
  <c r="J9" i="250"/>
  <c r="J11" i="250"/>
  <c r="J13" i="250"/>
  <c r="K10" i="248"/>
  <c r="K12" i="248"/>
  <c r="K7" i="248"/>
  <c r="K34" i="248"/>
  <c r="K33" i="248"/>
  <c r="K32" i="248"/>
  <c r="K31" i="248"/>
  <c r="K30" i="248"/>
  <c r="K29" i="248"/>
  <c r="K11" i="248"/>
  <c r="E34" i="241"/>
  <c r="E33" i="241"/>
  <c r="E32" i="241"/>
  <c r="E29" i="241"/>
  <c r="E10" i="241"/>
  <c r="E25" i="241"/>
  <c r="E13" i="241"/>
  <c r="E12" i="241"/>
  <c r="E7" i="241"/>
  <c r="J12" i="250"/>
  <c r="K8" i="248"/>
  <c r="E12" i="245"/>
  <c r="E8" i="245"/>
  <c r="E34" i="245"/>
  <c r="E33" i="245"/>
  <c r="E32" i="245"/>
  <c r="E31" i="245"/>
  <c r="E29" i="245"/>
  <c r="E13" i="245"/>
  <c r="E9" i="245"/>
  <c r="E25" i="245"/>
  <c r="E10" i="245"/>
  <c r="E7" i="245"/>
  <c r="E24" i="248"/>
  <c r="E20" i="248"/>
  <c r="E12" i="248"/>
  <c r="E8" i="248"/>
  <c r="E22" i="248"/>
  <c r="E13" i="248"/>
  <c r="E11" i="248"/>
  <c r="E10" i="248"/>
  <c r="E34" i="248"/>
  <c r="E33" i="248"/>
  <c r="E32" i="248"/>
  <c r="E31" i="248"/>
  <c r="E30" i="248"/>
  <c r="E29" i="248"/>
  <c r="E25" i="248"/>
  <c r="E18" i="248"/>
  <c r="E9" i="248"/>
  <c r="E7" i="248"/>
  <c r="K33" i="245"/>
  <c r="K31" i="245"/>
  <c r="K29" i="245"/>
  <c r="K34" i="245"/>
  <c r="K32" i="245"/>
  <c r="K10" i="245"/>
  <c r="K7" i="245"/>
  <c r="K9" i="245"/>
  <c r="K9" i="242"/>
  <c r="J12" i="249"/>
  <c r="K17" i="244"/>
  <c r="K14" i="244"/>
  <c r="K18" i="244"/>
  <c r="K10" i="244"/>
  <c r="K7" i="244"/>
  <c r="K24" i="244"/>
  <c r="E25" i="246"/>
  <c r="E17" i="246"/>
  <c r="E13" i="246"/>
  <c r="E31" i="246"/>
  <c r="E9" i="246"/>
  <c r="E32" i="246"/>
  <c r="E10" i="246"/>
  <c r="E29" i="246"/>
  <c r="E22" i="246"/>
  <c r="E8" i="246"/>
  <c r="E34" i="246"/>
  <c r="E30" i="246"/>
  <c r="E7" i="246"/>
  <c r="E12" i="246"/>
  <c r="E11" i="246"/>
  <c r="E33" i="246"/>
  <c r="E20" i="246"/>
  <c r="K13" i="244"/>
  <c r="H35" i="246"/>
  <c r="J25" i="251"/>
  <c r="D26" i="247"/>
  <c r="E34" i="250"/>
  <c r="E33" i="250"/>
  <c r="E32" i="250"/>
  <c r="E31" i="250"/>
  <c r="E30" i="250"/>
  <c r="E29" i="250"/>
  <c r="E10" i="250"/>
  <c r="E24" i="250"/>
  <c r="E12" i="250"/>
  <c r="E11" i="250"/>
  <c r="E9" i="250"/>
  <c r="E25" i="250"/>
  <c r="E13" i="250"/>
  <c r="E7" i="250"/>
  <c r="I37" i="249"/>
  <c r="J24" i="249"/>
  <c r="J13" i="249"/>
  <c r="J10" i="249"/>
  <c r="J21" i="249"/>
  <c r="J18" i="249"/>
  <c r="H25" i="249"/>
  <c r="H21" i="249"/>
  <c r="H13" i="249"/>
  <c r="H32" i="249"/>
  <c r="H11" i="249"/>
  <c r="H33" i="249"/>
  <c r="H29" i="249"/>
  <c r="H34" i="249"/>
  <c r="H24" i="249"/>
  <c r="H10" i="249"/>
  <c r="H31" i="249"/>
  <c r="H12" i="249"/>
  <c r="H7" i="249"/>
  <c r="J11" i="249"/>
  <c r="K11" i="240"/>
  <c r="K13" i="240"/>
  <c r="K24" i="240"/>
  <c r="K8" i="240"/>
  <c r="K33" i="240"/>
  <c r="K29" i="240"/>
  <c r="K21" i="240"/>
  <c r="K12" i="240"/>
  <c r="K7" i="240"/>
  <c r="E35" i="242"/>
  <c r="K25" i="240"/>
  <c r="K18" i="240"/>
  <c r="K34" i="240"/>
  <c r="E12" i="247"/>
  <c r="E13" i="247"/>
  <c r="E11" i="247"/>
  <c r="E10" i="247"/>
  <c r="E34" i="247"/>
  <c r="E33" i="247"/>
  <c r="E32" i="247"/>
  <c r="E31" i="247"/>
  <c r="E30" i="247"/>
  <c r="E29" i="247"/>
  <c r="E25" i="247"/>
  <c r="E9" i="247"/>
  <c r="E7" i="247"/>
  <c r="J19" i="249"/>
  <c r="J7" i="249"/>
  <c r="H25" i="244"/>
  <c r="H17" i="244"/>
  <c r="H13" i="244"/>
  <c r="H9" i="244"/>
  <c r="H32" i="244"/>
  <c r="H16" i="244"/>
  <c r="H11" i="244"/>
  <c r="H33" i="244"/>
  <c r="H29" i="244"/>
  <c r="H34" i="244"/>
  <c r="H30" i="244"/>
  <c r="H10" i="244"/>
  <c r="H31" i="244"/>
  <c r="H14" i="244"/>
  <c r="H12" i="244"/>
  <c r="H7" i="244"/>
  <c r="J10" i="251"/>
  <c r="J17" i="251"/>
  <c r="J12" i="251"/>
  <c r="I37" i="251"/>
  <c r="H34" i="240"/>
  <c r="H33" i="240"/>
  <c r="H32" i="240"/>
  <c r="H31" i="240"/>
  <c r="H30" i="240"/>
  <c r="H29" i="240"/>
  <c r="H11" i="240"/>
  <c r="H7" i="240"/>
  <c r="H9" i="240"/>
  <c r="H18" i="240"/>
  <c r="H25" i="240"/>
  <c r="H12" i="240"/>
  <c r="H21" i="240"/>
  <c r="H13" i="240"/>
  <c r="H10" i="240"/>
  <c r="J9" i="249"/>
  <c r="K10" i="240"/>
  <c r="E35" i="251"/>
  <c r="K30" i="240"/>
  <c r="K32" i="240"/>
  <c r="K31" i="240"/>
  <c r="D26" i="245"/>
  <c r="D26" i="248"/>
  <c r="K31" i="242"/>
  <c r="K25" i="242"/>
  <c r="K24" i="242"/>
  <c r="K11" i="242"/>
  <c r="K8" i="242"/>
  <c r="K33" i="242"/>
  <c r="K29" i="242"/>
  <c r="K13" i="242"/>
  <c r="K12" i="242"/>
  <c r="K30" i="242"/>
  <c r="K32" i="242"/>
  <c r="J11" i="251"/>
  <c r="J13" i="251"/>
  <c r="J24" i="251"/>
  <c r="E35" i="240"/>
  <c r="K23" i="240"/>
  <c r="K35" i="239"/>
  <c r="N16" i="239"/>
  <c r="N19" i="239"/>
  <c r="H33" i="239"/>
  <c r="H29" i="239"/>
  <c r="H8" i="239"/>
  <c r="H32" i="239"/>
  <c r="H11" i="239"/>
  <c r="H31" i="239"/>
  <c r="H10" i="239"/>
  <c r="H34" i="239"/>
  <c r="H30" i="239"/>
  <c r="H25" i="239"/>
  <c r="H21" i="239"/>
  <c r="H17" i="239"/>
  <c r="H13" i="239"/>
  <c r="H9" i="239"/>
  <c r="H24" i="239"/>
  <c r="H16" i="239"/>
  <c r="H12" i="239"/>
  <c r="H7" i="239"/>
  <c r="N8" i="239"/>
  <c r="M26" i="239"/>
  <c r="E34" i="239"/>
  <c r="E30" i="239"/>
  <c r="E22" i="239"/>
  <c r="E14" i="239"/>
  <c r="E10" i="239"/>
  <c r="E33" i="239"/>
  <c r="E29" i="239"/>
  <c r="E25" i="239"/>
  <c r="E21" i="239"/>
  <c r="E17" i="239"/>
  <c r="E13" i="239"/>
  <c r="E9" i="239"/>
  <c r="E32" i="239"/>
  <c r="E24" i="239"/>
  <c r="E20" i="239"/>
  <c r="E16" i="239"/>
  <c r="E12" i="239"/>
  <c r="E8" i="239"/>
  <c r="E31" i="239"/>
  <c r="E23" i="239"/>
  <c r="E19" i="239"/>
  <c r="E11" i="239"/>
  <c r="E7" i="239"/>
  <c r="E18" i="239"/>
  <c r="N33" i="239"/>
  <c r="N29" i="239"/>
  <c r="N22" i="239"/>
  <c r="N18" i="239"/>
  <c r="N32" i="239"/>
  <c r="N25" i="239"/>
  <c r="N21" i="239"/>
  <c r="N17" i="239"/>
  <c r="N13" i="239"/>
  <c r="N9" i="239"/>
  <c r="N14" i="239"/>
  <c r="N10" i="239"/>
  <c r="N31" i="239"/>
  <c r="E34" i="238"/>
  <c r="E30" i="238"/>
  <c r="E22" i="238"/>
  <c r="E14" i="238"/>
  <c r="E10" i="238"/>
  <c r="E21" i="238"/>
  <c r="E9" i="238"/>
  <c r="E8" i="238"/>
  <c r="E33" i="238"/>
  <c r="E29" i="238"/>
  <c r="E25" i="238"/>
  <c r="E17" i="238"/>
  <c r="E13" i="238"/>
  <c r="E32" i="238"/>
  <c r="E24" i="238"/>
  <c r="E20" i="238"/>
  <c r="E12" i="238"/>
  <c r="E31" i="238"/>
  <c r="E23" i="238"/>
  <c r="E19" i="238"/>
  <c r="E11" i="238"/>
  <c r="E7" i="238"/>
  <c r="N9" i="238"/>
  <c r="N25" i="238"/>
  <c r="N21" i="238"/>
  <c r="N17" i="238"/>
  <c r="N13" i="238"/>
  <c r="N31" i="238"/>
  <c r="N20" i="238"/>
  <c r="N12" i="238"/>
  <c r="N8" i="238"/>
  <c r="J26" i="238"/>
  <c r="N34" i="238"/>
  <c r="N14" i="238"/>
  <c r="N33" i="238"/>
  <c r="N32" i="238"/>
  <c r="N11" i="238"/>
  <c r="D26" i="238"/>
  <c r="H33" i="238"/>
  <c r="H29" i="238"/>
  <c r="H24" i="238"/>
  <c r="H12" i="238"/>
  <c r="H8" i="238"/>
  <c r="H32" i="238"/>
  <c r="H11" i="238"/>
  <c r="H7" i="238"/>
  <c r="H31" i="238"/>
  <c r="H10" i="238"/>
  <c r="H34" i="238"/>
  <c r="H30" i="238"/>
  <c r="H25" i="238"/>
  <c r="H21" i="238"/>
  <c r="H17" i="238"/>
  <c r="H13" i="238"/>
  <c r="H9" i="238"/>
  <c r="K32" i="238"/>
  <c r="K10" i="238"/>
  <c r="K25" i="238"/>
  <c r="K17" i="238"/>
  <c r="K13" i="238"/>
  <c r="K31" i="238"/>
  <c r="K21" i="238"/>
  <c r="K9" i="238"/>
  <c r="K34" i="238"/>
  <c r="K30" i="238"/>
  <c r="K24" i="238"/>
  <c r="K12" i="238"/>
  <c r="K8" i="238"/>
  <c r="K33" i="238"/>
  <c r="K29" i="238"/>
  <c r="K19" i="238"/>
  <c r="K11" i="238"/>
  <c r="K7" i="238"/>
  <c r="N30" i="238"/>
  <c r="N19" i="238"/>
  <c r="N22" i="238"/>
  <c r="F8" i="553"/>
  <c r="F10" i="545"/>
  <c r="J8" i="546"/>
  <c r="J10" i="546" s="1"/>
  <c r="F8" i="552"/>
  <c r="F8" i="562"/>
  <c r="F8" i="565"/>
  <c r="F8" i="557"/>
  <c r="F10" i="538"/>
  <c r="G8" i="538" s="1"/>
  <c r="F7" i="566"/>
  <c r="F10" i="566" s="1"/>
  <c r="H7" i="573"/>
  <c r="H10" i="573" s="1"/>
  <c r="F10" i="539"/>
  <c r="G8" i="539" s="1"/>
  <c r="F7" i="550"/>
  <c r="F10" i="550" s="1"/>
  <c r="F7" i="551"/>
  <c r="F10" i="551" s="1"/>
  <c r="F7" i="560"/>
  <c r="F7" i="562"/>
  <c r="F7" i="552"/>
  <c r="F10" i="552" s="1"/>
  <c r="F7" i="557"/>
  <c r="G10" i="575"/>
  <c r="H7" i="575" s="1"/>
  <c r="H10" i="575" s="1"/>
  <c r="J7" i="547"/>
  <c r="F10" i="562" l="1"/>
  <c r="N13" i="237"/>
  <c r="N10" i="238"/>
  <c r="N8" i="237"/>
  <c r="N17" i="237"/>
  <c r="E26" i="171"/>
  <c r="F10" i="565"/>
  <c r="F10" i="560"/>
  <c r="F10" i="553"/>
  <c r="J10" i="547"/>
  <c r="H10" i="542"/>
  <c r="G7" i="538"/>
  <c r="H26" i="176"/>
  <c r="H37" i="176" s="1"/>
  <c r="E26" i="181"/>
  <c r="E37" i="181" s="1"/>
  <c r="H35" i="180"/>
  <c r="H26" i="180"/>
  <c r="E37" i="182"/>
  <c r="J26" i="172"/>
  <c r="E26" i="172"/>
  <c r="E37" i="172" s="1"/>
  <c r="K26" i="172"/>
  <c r="E35" i="171"/>
  <c r="E37" i="171" s="1"/>
  <c r="M26" i="171"/>
  <c r="N22" i="171"/>
  <c r="N8" i="171"/>
  <c r="N9" i="171"/>
  <c r="N18" i="171"/>
  <c r="N15" i="171"/>
  <c r="N13" i="171"/>
  <c r="N32" i="171"/>
  <c r="N33" i="171"/>
  <c r="N17" i="171"/>
  <c r="N10" i="171"/>
  <c r="N29" i="171"/>
  <c r="N12" i="171"/>
  <c r="N19" i="171"/>
  <c r="N11" i="171"/>
  <c r="N7" i="171"/>
  <c r="N34" i="171"/>
  <c r="N24" i="171"/>
  <c r="N18" i="170"/>
  <c r="N26" i="170" s="1"/>
  <c r="N34" i="170"/>
  <c r="N33" i="170"/>
  <c r="M26" i="170"/>
  <c r="E35" i="260"/>
  <c r="E37" i="258"/>
  <c r="H35" i="258"/>
  <c r="N30" i="254"/>
  <c r="N29" i="254"/>
  <c r="N11" i="254"/>
  <c r="N10" i="254"/>
  <c r="N31" i="254"/>
  <c r="N24" i="254"/>
  <c r="N21" i="254"/>
  <c r="N13" i="254"/>
  <c r="K35" i="254"/>
  <c r="N25" i="254"/>
  <c r="H37" i="254"/>
  <c r="N17" i="254"/>
  <c r="N33" i="254"/>
  <c r="N16" i="254"/>
  <c r="N8" i="254"/>
  <c r="N32" i="254"/>
  <c r="N9" i="254"/>
  <c r="N18" i="254"/>
  <c r="M26" i="254"/>
  <c r="E37" i="254"/>
  <c r="N21" i="253"/>
  <c r="K37" i="253"/>
  <c r="N8" i="253"/>
  <c r="N11" i="253"/>
  <c r="N25" i="253"/>
  <c r="N33" i="253"/>
  <c r="N9" i="253"/>
  <c r="N19" i="253"/>
  <c r="N17" i="253"/>
  <c r="N32" i="253"/>
  <c r="N30" i="253"/>
  <c r="N20" i="253"/>
  <c r="N34" i="253"/>
  <c r="N12" i="253"/>
  <c r="N10" i="253"/>
  <c r="M26" i="253"/>
  <c r="M26" i="252"/>
  <c r="H37" i="252"/>
  <c r="E37" i="252"/>
  <c r="N35" i="252"/>
  <c r="E37" i="251"/>
  <c r="H37" i="246"/>
  <c r="E37" i="244"/>
  <c r="J26" i="244"/>
  <c r="E26" i="242"/>
  <c r="E37" i="242" s="1"/>
  <c r="K35" i="242"/>
  <c r="E26" i="249"/>
  <c r="E37" i="249" s="1"/>
  <c r="E35" i="249"/>
  <c r="H35" i="245"/>
  <c r="H26" i="245"/>
  <c r="H37" i="245" s="1"/>
  <c r="E35" i="245"/>
  <c r="K10" i="241"/>
  <c r="K32" i="241"/>
  <c r="K35" i="241" s="1"/>
  <c r="E26" i="241"/>
  <c r="H35" i="248"/>
  <c r="J26" i="248"/>
  <c r="H26" i="248"/>
  <c r="H37" i="248" s="1"/>
  <c r="K35" i="247"/>
  <c r="E35" i="243"/>
  <c r="E26" i="240"/>
  <c r="E37" i="240" s="1"/>
  <c r="K26" i="239"/>
  <c r="K37" i="239" s="1"/>
  <c r="N35" i="239"/>
  <c r="N26" i="239"/>
  <c r="H26" i="238"/>
  <c r="N35" i="238"/>
  <c r="N26" i="238"/>
  <c r="N33" i="237"/>
  <c r="N24" i="237"/>
  <c r="N29" i="237"/>
  <c r="N30" i="237"/>
  <c r="N10" i="237"/>
  <c r="N9" i="237"/>
  <c r="N25" i="237"/>
  <c r="N16" i="237"/>
  <c r="N7" i="237"/>
  <c r="N21" i="237"/>
  <c r="N11" i="237"/>
  <c r="K35" i="237"/>
  <c r="K26" i="237"/>
  <c r="M26" i="237"/>
  <c r="H35" i="237"/>
  <c r="H26" i="237"/>
  <c r="E37" i="237"/>
  <c r="J26" i="176"/>
  <c r="H26" i="181"/>
  <c r="K34" i="180"/>
  <c r="K33" i="180"/>
  <c r="K32" i="180"/>
  <c r="K31" i="180"/>
  <c r="K7" i="180"/>
  <c r="K10" i="180"/>
  <c r="K12" i="180"/>
  <c r="K25" i="180"/>
  <c r="K17" i="180"/>
  <c r="K13" i="180"/>
  <c r="K9" i="180"/>
  <c r="K33" i="181"/>
  <c r="K32" i="181"/>
  <c r="K25" i="181"/>
  <c r="K7" i="181"/>
  <c r="K20" i="181"/>
  <c r="K13" i="181"/>
  <c r="K11" i="181"/>
  <c r="K17" i="181"/>
  <c r="K12" i="181"/>
  <c r="K19" i="181"/>
  <c r="K21" i="181"/>
  <c r="K10" i="181"/>
  <c r="H35" i="172"/>
  <c r="H26" i="172"/>
  <c r="K35" i="172"/>
  <c r="H35" i="181"/>
  <c r="E26" i="180"/>
  <c r="E37" i="180" s="1"/>
  <c r="J26" i="180"/>
  <c r="J26" i="182"/>
  <c r="K24" i="182"/>
  <c r="J26" i="181"/>
  <c r="K34" i="176"/>
  <c r="K7" i="176"/>
  <c r="K25" i="176"/>
  <c r="K10" i="176"/>
  <c r="K33" i="176"/>
  <c r="E26" i="176"/>
  <c r="H37" i="171"/>
  <c r="K26" i="259"/>
  <c r="H26" i="258"/>
  <c r="K32" i="255"/>
  <c r="K33" i="255"/>
  <c r="K29" i="255"/>
  <c r="K21" i="255"/>
  <c r="K12" i="255"/>
  <c r="K10" i="255"/>
  <c r="K7" i="255"/>
  <c r="K25" i="255"/>
  <c r="K11" i="255"/>
  <c r="K31" i="255"/>
  <c r="K13" i="255"/>
  <c r="K9" i="255"/>
  <c r="K18" i="255"/>
  <c r="K34" i="255"/>
  <c r="K24" i="255"/>
  <c r="K23" i="255"/>
  <c r="K8" i="255"/>
  <c r="K13" i="258"/>
  <c r="K25" i="258"/>
  <c r="K20" i="258"/>
  <c r="K12" i="258"/>
  <c r="K9" i="258"/>
  <c r="K29" i="258"/>
  <c r="K11" i="258"/>
  <c r="K32" i="258"/>
  <c r="K24" i="258"/>
  <c r="K31" i="258"/>
  <c r="K18" i="258"/>
  <c r="K34" i="258"/>
  <c r="K22" i="258"/>
  <c r="K7" i="258"/>
  <c r="K33" i="258"/>
  <c r="K10" i="258"/>
  <c r="K30" i="258"/>
  <c r="E35" i="256"/>
  <c r="H26" i="255"/>
  <c r="K31" i="257"/>
  <c r="K25" i="257"/>
  <c r="K17" i="257"/>
  <c r="K12" i="257"/>
  <c r="K9" i="257"/>
  <c r="K32" i="257"/>
  <c r="K14" i="257"/>
  <c r="K13" i="257"/>
  <c r="K8" i="257"/>
  <c r="K29" i="257"/>
  <c r="K16" i="257"/>
  <c r="K33" i="257"/>
  <c r="K34" i="257"/>
  <c r="K10" i="257"/>
  <c r="K7" i="257"/>
  <c r="K11" i="257"/>
  <c r="H37" i="259"/>
  <c r="K34" i="260"/>
  <c r="K33" i="260"/>
  <c r="K32" i="260"/>
  <c r="K31" i="260"/>
  <c r="K30" i="260"/>
  <c r="K29" i="260"/>
  <c r="K24" i="260"/>
  <c r="K10" i="260"/>
  <c r="K7" i="260"/>
  <c r="K17" i="260"/>
  <c r="K12" i="260"/>
  <c r="K13" i="260"/>
  <c r="K25" i="260"/>
  <c r="K35" i="259"/>
  <c r="J26" i="256"/>
  <c r="K25" i="256"/>
  <c r="K7" i="256"/>
  <c r="K32" i="256"/>
  <c r="K30" i="256"/>
  <c r="K11" i="256"/>
  <c r="K8" i="256"/>
  <c r="K17" i="256"/>
  <c r="K29" i="256"/>
  <c r="K10" i="256"/>
  <c r="K33" i="256"/>
  <c r="K34" i="256"/>
  <c r="K9" i="256"/>
  <c r="K24" i="256"/>
  <c r="K12" i="256"/>
  <c r="K31" i="256"/>
  <c r="K13" i="256"/>
  <c r="E35" i="259"/>
  <c r="J26" i="255"/>
  <c r="H26" i="257"/>
  <c r="H35" i="257"/>
  <c r="J26" i="257"/>
  <c r="J26" i="260"/>
  <c r="J26" i="258"/>
  <c r="E26" i="259"/>
  <c r="E26" i="260"/>
  <c r="E26" i="256"/>
  <c r="H35" i="255"/>
  <c r="K26" i="252"/>
  <c r="K35" i="252"/>
  <c r="H35" i="253"/>
  <c r="K26" i="254"/>
  <c r="K37" i="254" s="1"/>
  <c r="H26" i="253"/>
  <c r="N26" i="252"/>
  <c r="N37" i="252" s="1"/>
  <c r="K26" i="240"/>
  <c r="K37" i="240" s="1"/>
  <c r="K26" i="244"/>
  <c r="K35" i="245"/>
  <c r="K35" i="240"/>
  <c r="K26" i="248"/>
  <c r="K26" i="246"/>
  <c r="K26" i="242"/>
  <c r="K35" i="244"/>
  <c r="K26" i="241"/>
  <c r="K26" i="245"/>
  <c r="K35" i="248"/>
  <c r="K35" i="246"/>
  <c r="K26" i="247"/>
  <c r="K37" i="247" s="1"/>
  <c r="J26" i="249"/>
  <c r="J26" i="251"/>
  <c r="J26" i="250"/>
  <c r="J26" i="243"/>
  <c r="H26" i="240"/>
  <c r="E35" i="247"/>
  <c r="E35" i="250"/>
  <c r="E35" i="248"/>
  <c r="H35" i="240"/>
  <c r="H26" i="249"/>
  <c r="E26" i="250"/>
  <c r="E26" i="245"/>
  <c r="E26" i="243"/>
  <c r="E37" i="243" s="1"/>
  <c r="H35" i="244"/>
  <c r="E26" i="246"/>
  <c r="E35" i="241"/>
  <c r="K25" i="250"/>
  <c r="K24" i="250"/>
  <c r="K9" i="250"/>
  <c r="K34" i="250"/>
  <c r="K30" i="250"/>
  <c r="K13" i="250"/>
  <c r="K12" i="250"/>
  <c r="K29" i="250"/>
  <c r="K32" i="250"/>
  <c r="K33" i="250"/>
  <c r="K11" i="250"/>
  <c r="K7" i="250"/>
  <c r="K10" i="250"/>
  <c r="K31" i="250"/>
  <c r="H35" i="249"/>
  <c r="E35" i="246"/>
  <c r="K17" i="243"/>
  <c r="K9" i="243"/>
  <c r="K25" i="243"/>
  <c r="K24" i="243"/>
  <c r="K21" i="243"/>
  <c r="K33" i="243"/>
  <c r="K31" i="243"/>
  <c r="K29" i="243"/>
  <c r="K13" i="243"/>
  <c r="K19" i="243"/>
  <c r="K30" i="243"/>
  <c r="K32" i="243"/>
  <c r="K7" i="243"/>
  <c r="K34" i="243"/>
  <c r="K8" i="243"/>
  <c r="K12" i="243"/>
  <c r="K10" i="243"/>
  <c r="K18" i="243"/>
  <c r="K11" i="243"/>
  <c r="K25" i="251"/>
  <c r="K11" i="251"/>
  <c r="K10" i="251"/>
  <c r="K29" i="251"/>
  <c r="K32" i="251"/>
  <c r="K7" i="251"/>
  <c r="K34" i="251"/>
  <c r="K13" i="251"/>
  <c r="K33" i="251"/>
  <c r="K31" i="251"/>
  <c r="K17" i="251"/>
  <c r="K12" i="251"/>
  <c r="K24" i="251"/>
  <c r="K30" i="251"/>
  <c r="H26" i="244"/>
  <c r="E26" i="247"/>
  <c r="K19" i="249"/>
  <c r="K21" i="249"/>
  <c r="K18" i="249"/>
  <c r="K25" i="249"/>
  <c r="K11" i="249"/>
  <c r="K9" i="249"/>
  <c r="K10" i="249"/>
  <c r="K32" i="249"/>
  <c r="K31" i="249"/>
  <c r="K7" i="249"/>
  <c r="K13" i="249"/>
  <c r="K12" i="249"/>
  <c r="K34" i="249"/>
  <c r="K24" i="249"/>
  <c r="K29" i="249"/>
  <c r="K33" i="249"/>
  <c r="E26" i="248"/>
  <c r="E35" i="239"/>
  <c r="H35" i="239"/>
  <c r="H26" i="239"/>
  <c r="E26" i="239"/>
  <c r="K35" i="238"/>
  <c r="E26" i="238"/>
  <c r="E37" i="238" s="1"/>
  <c r="K26" i="238"/>
  <c r="H35" i="238"/>
  <c r="E35" i="238"/>
  <c r="G10" i="538"/>
  <c r="G7" i="539"/>
  <c r="G10" i="539" s="1"/>
  <c r="F10" i="557"/>
  <c r="E37" i="259" l="1"/>
  <c r="H37" i="237"/>
  <c r="N35" i="254"/>
  <c r="H37" i="180"/>
  <c r="E37" i="176"/>
  <c r="K37" i="172"/>
  <c r="N26" i="171"/>
  <c r="N35" i="171"/>
  <c r="N35" i="170"/>
  <c r="N37" i="170" s="1"/>
  <c r="E37" i="260"/>
  <c r="K35" i="260"/>
  <c r="K35" i="256"/>
  <c r="H37" i="258"/>
  <c r="H37" i="255"/>
  <c r="N26" i="254"/>
  <c r="N37" i="254" s="1"/>
  <c r="N35" i="253"/>
  <c r="N26" i="253"/>
  <c r="K37" i="246"/>
  <c r="K37" i="244"/>
  <c r="K37" i="242"/>
  <c r="K37" i="245"/>
  <c r="E37" i="245"/>
  <c r="E37" i="241"/>
  <c r="K37" i="248"/>
  <c r="E37" i="250"/>
  <c r="E37" i="247"/>
  <c r="K26" i="243"/>
  <c r="H37" i="239"/>
  <c r="N37" i="239"/>
  <c r="H37" i="238"/>
  <c r="N37" i="238"/>
  <c r="N35" i="237"/>
  <c r="N26" i="237"/>
  <c r="N37" i="237" s="1"/>
  <c r="K37" i="237"/>
  <c r="K26" i="176"/>
  <c r="K26" i="180"/>
  <c r="H37" i="181"/>
  <c r="K35" i="176"/>
  <c r="K35" i="180"/>
  <c r="K26" i="182"/>
  <c r="K37" i="182" s="1"/>
  <c r="H37" i="172"/>
  <c r="K26" i="181"/>
  <c r="K35" i="181"/>
  <c r="H37" i="257"/>
  <c r="K35" i="257"/>
  <c r="K35" i="255"/>
  <c r="K37" i="259"/>
  <c r="E37" i="256"/>
  <c r="K26" i="256"/>
  <c r="K26" i="258"/>
  <c r="K35" i="258"/>
  <c r="K26" i="260"/>
  <c r="K26" i="255"/>
  <c r="K26" i="257"/>
  <c r="K37" i="252"/>
  <c r="H37" i="253"/>
  <c r="K35" i="243"/>
  <c r="K26" i="250"/>
  <c r="K35" i="249"/>
  <c r="K26" i="249"/>
  <c r="K35" i="251"/>
  <c r="K37" i="241"/>
  <c r="K35" i="250"/>
  <c r="K26" i="251"/>
  <c r="E37" i="246"/>
  <c r="H37" i="249"/>
  <c r="H37" i="240"/>
  <c r="H37" i="244"/>
  <c r="E37" i="248"/>
  <c r="E37" i="239"/>
  <c r="K37" i="238"/>
  <c r="K37" i="243" l="1"/>
  <c r="K37" i="249"/>
  <c r="K37" i="181"/>
  <c r="N37" i="171"/>
  <c r="K37" i="260"/>
  <c r="K37" i="257"/>
  <c r="K37" i="256"/>
  <c r="K37" i="258"/>
  <c r="K37" i="255"/>
  <c r="N37" i="253"/>
  <c r="K37" i="251"/>
  <c r="K37" i="250"/>
  <c r="K37" i="180"/>
  <c r="K37" i="176"/>
</calcChain>
</file>

<file path=xl/sharedStrings.xml><?xml version="1.0" encoding="utf-8"?>
<sst xmlns="http://schemas.openxmlformats.org/spreadsheetml/2006/main" count="3622" uniqueCount="204">
  <si>
    <t>GR1</t>
  </si>
  <si>
    <t>GR2</t>
  </si>
  <si>
    <t>GR3</t>
  </si>
  <si>
    <t>Totale</t>
  </si>
  <si>
    <t>V.A</t>
  </si>
  <si>
    <t>%</t>
  </si>
  <si>
    <t>TOTALE</t>
  </si>
  <si>
    <t>Radio Uno</t>
  </si>
  <si>
    <t>Radio Due</t>
  </si>
  <si>
    <t>Radio Tre</t>
  </si>
  <si>
    <t>Soggetti politici</t>
  </si>
  <si>
    <t>Partito Democratico</t>
  </si>
  <si>
    <t>PDL - Forza Italia</t>
  </si>
  <si>
    <t>Lega Nord</t>
  </si>
  <si>
    <t>Partito Socialista Italiano</t>
  </si>
  <si>
    <t>Fratelli d'Italia</t>
  </si>
  <si>
    <t>Per le Autonomie - Minoranze linguistiche</t>
  </si>
  <si>
    <t>Grandi Autonomie e Libertà (G.A.L.)</t>
  </si>
  <si>
    <t>L'Altra Europa con Tsipras</t>
  </si>
  <si>
    <t>Altro</t>
  </si>
  <si>
    <t>Soggetti istituzionali</t>
  </si>
  <si>
    <t>Presidente della Repubblica</t>
  </si>
  <si>
    <t>Presidente del Senato</t>
  </si>
  <si>
    <t>Presidente della Camera</t>
  </si>
  <si>
    <t>Presidente del Consiglio</t>
  </si>
  <si>
    <t>Governo/Ministri/Sottosegretari</t>
  </si>
  <si>
    <t>Unione Europea</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</si>
  <si>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</si>
  <si>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</si>
  <si>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</si>
  <si>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</si>
  <si>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</si>
  <si>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</si>
  <si>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</si>
  <si>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</si>
  <si>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</si>
  <si>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</si>
  <si>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</si>
  <si>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</si>
  <si>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</si>
  <si>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</si>
  <si>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</si>
  <si>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</si>
  <si>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</si>
  <si>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</si>
  <si>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</si>
  <si>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</si>
  <si>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</si>
  <si>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</si>
  <si>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</si>
  <si>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</si>
  <si>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</si>
  <si>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</si>
  <si>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</si>
  <si>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</si>
  <si>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</si>
  <si>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</si>
  <si>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</si>
  <si>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</si>
  <si>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</si>
  <si>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</si>
  <si>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</si>
  <si>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</si>
  <si>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</si>
  <si>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</si>
  <si>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</si>
  <si>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</si>
  <si>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</si>
  <si>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</si>
  <si>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</si>
  <si>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</si>
  <si>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</si>
  <si>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</si>
  <si>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</si>
  <si>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</si>
  <si>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</si>
  <si>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</si>
  <si>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</si>
  <si>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</si>
  <si>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</si>
  <si>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</si>
  <si>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</si>
  <si>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</si>
  <si>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</si>
  <si>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</si>
  <si>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</si>
  <si>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</si>
  <si>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</si>
  <si>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</si>
  <si>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</si>
  <si>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</si>
  <si>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</si>
  <si>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</si>
  <si>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</si>
  <si>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</si>
  <si>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</si>
  <si>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Democrazia Solidale - Centro Democratico</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</si>
  <si>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</si>
  <si>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</si>
  <si>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</si>
  <si>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</si>
  <si>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</si>
  <si>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</si>
  <si>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</si>
  <si>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</si>
  <si>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</si>
  <si>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</si>
  <si>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</si>
  <si>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</si>
  <si>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</si>
  <si>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</si>
  <si>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</si>
  <si>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</si>
  <si>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</si>
  <si>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</si>
  <si>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</si>
  <si>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</si>
  <si>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A20 - Tempo di notizia, parola e antenna  dei soggetti politici ed istituzionali nei Radiogiornali di Radio Monte Carlo - edizioni principali</t>
  </si>
  <si>
    <t>Tab. A21 - Tempo di notizia, parola e antenna  dei soggetti politici ed istituzionali nei Radiogiornali di Radio Capital - edizioni principali</t>
  </si>
  <si>
    <t>Tab. A22 - Tempo di notizia, parola e antenna  dei soggetti politici ed istituzionali nei Radiogiornali di Radio Kiss Kiss - edizioni principali</t>
  </si>
  <si>
    <t>Tab. A23 - Tempo di notizia, parola e antenna dei soggetti politici ed istituzionali nei Radiogiornali di RTL 102.5 - edizioni principali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</si>
  <si>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</si>
  <si>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</si>
  <si>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</si>
  <si>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</si>
  <si>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</si>
  <si>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</si>
  <si>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</si>
  <si>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</si>
  <si>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</si>
  <si>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</si>
  <si>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D11 - Tempo di parola dei soggetti politici ed istituzionali (escluso Governo) secondo la variabile sesso nei Radiogiornali di Radio 24, Radio Monte Carlo, Radio Capital - edizioni principali</t>
  </si>
  <si>
    <t>Tab. D13 - Tempo di parola dei soggetti politici ed istituzionali (escluso Governo) secondo la variabile sesso nei Radiogiornali di Radio Kiss Kiss, Radio RTL 102.5, Radio Italia - edizioni principali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</si>
  <si>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</si>
  <si>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</si>
  <si>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D12 - Tempo di parola dei membri del Governo e del Presidente del Consiglio secondo la variabile sesso nei Radiogiornali di Radio 24, Radio Monte Carlo, Radio Capital - edizioni principali</t>
  </si>
  <si>
    <t>Tab. D14 - Tempo di parola dei membri del Governo e del Presidente del Consiglio secondo la variabile sesso nei Radiogiornali di Radio Kiss Kiss, Radio RTL 102.5, Radio Italia - edizioni principali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</si>
  <si>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</si>
  <si>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</si>
  <si>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</si>
  <si>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</si>
  <si>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</si>
  <si>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</si>
  <si>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</si>
  <si>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</si>
  <si>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</si>
  <si>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</si>
  <si>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</si>
  <si>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</si>
  <si>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</si>
  <si>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</si>
  <si>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</si>
  <si>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</si>
  <si>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Virgin Radio: 
Testata Virgin Radio: </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</si>
  <si>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</si>
  <si>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</si>
  <si>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</si>
  <si>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</si>
  <si>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</si>
  <si>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</si>
  <si>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</si>
  <si>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</si>
  <si>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</si>
  <si>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</si>
  <si>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</si>
  <si>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</si>
  <si>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</si>
  <si>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</si>
  <si>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</si>
  <si>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Civici e Innovatori</t>
  </si>
  <si>
    <t>Energie per l'Italia</t>
  </si>
  <si>
    <t>Tab. A8 - Tempo di notizia, parola e antenna  dei soggetti politici ed istituzionali nei Radiogiornali di Radio Monte Carlo - tutte le edizioni</t>
  </si>
  <si>
    <t>Tab. A7 - Tempo di notizia, parola e antenna dei soggetti politici ed istituzionali nei Radiogiornali di Radio Studio 105 - tutte le edizioni</t>
  </si>
  <si>
    <r>
      <t xml:space="preserve">Tab. B1 - Tempo di parola dei soggetti politici ed istituzionali nei programmi extra-gr </t>
    </r>
    <r>
      <rPr>
        <b/>
        <sz val="11"/>
        <color rgb="FF000000"/>
        <rFont val="Calibri"/>
        <family val="2"/>
      </rPr>
      <t xml:space="preserve">di rete. </t>
    </r>
    <r>
      <rPr>
        <b/>
        <sz val="11"/>
        <color rgb="FF000000"/>
        <rFont val="Calibri"/>
        <family val="2"/>
      </rPr>
      <t>R</t>
    </r>
    <r>
      <rPr>
        <b/>
        <sz val="11"/>
        <color rgb="FF000000"/>
        <rFont val="Calibri"/>
        <family val="2"/>
      </rPr>
      <t>adio Uno, Radio Due, Radio Tre</t>
    </r>
  </si>
  <si>
    <t>Tab. A24 - Tempo di notizia, parola e antenna dei soggetti politici ed istituzionali nei Radiogiornali di Radio Italia - edizioni principali</t>
  </si>
  <si>
    <t>Tab. B2 - Tempo di parola dei soggetti politici ed istituzionali nei programmi extr-gr di testata. Radio Uno, Radio Due, Radio Tre</t>
  </si>
  <si>
    <t>Tab. B7 - Tempo di parola dei soggetti politici ed istituzionali nei programmi extra-gr di rete e di testata. Rete Radio Monte Carlo - Testata Radio Monte Carlo</t>
  </si>
  <si>
    <t>Tab. B6 - Tempo di parola dei soggetti politici ed istituzionali nei programmi extra-gr di rete e di testata. Rete Radio 105 network - Testata Rete 105</t>
  </si>
  <si>
    <t xml:space="preserve">Tempo di Parola: indica il tempo in cui il soggetto politico/istituzionale parla direttamente in voce
Rete m2o: 
Testata m2o: </t>
  </si>
  <si>
    <t xml:space="preserve">Tempo di Parola: indica il tempo in cui il soggetto politico/istituzionale parla direttamente in voce
Rete Radio Deejay: 
Testata Radio Deejay: </t>
  </si>
  <si>
    <t>Tab. C8 - Tempo di parola dei soggetti del pluralismo politico nei programmi extra-gr fasce di programmazione. Radio Monte Carlo</t>
  </si>
  <si>
    <t>Tab. C7 - Tempo di parola dei soggetti del pluralismo politico nei programmi extra-gr fasce di programmazione. Radio 105</t>
  </si>
  <si>
    <t>Tab. D3 - Tempo di parola dei soggetti politici ed istituzionali (escluso Governo) secondo la variabile sesso nei Radiogiornali di Radio 101, Virgin Radio, Radio 105, Radio Monte Carlo - tutte le edizioni</t>
  </si>
  <si>
    <t>Tab. D4 - Tempo di parola dei membri del Governo e del Presidente del Consiglio secondo la variabile sesso nei Radiogiornali di Radio 101, Virgin Radio, Radio 105, Radio Monte Carlo - tutte le edizioni</t>
  </si>
  <si>
    <t>Tab. D20 - Tempo di parola dei soggetti politici ed istituzionali (escluso Governo) secondo la variabile sesso nei programmi extra-gr di Radio Monte Carlo</t>
  </si>
  <si>
    <t>Tab. D19 - Tempo di parola dei soggetti politici ed istituzionali (escluso Governo) secondo la variabile sesso nei programmi extra-gr di Radio 105</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</si>
  <si>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</si>
  <si>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</si>
  <si>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Scelta Civica-ALA per la Costituente Liberale e Popolare-MAIE</t>
  </si>
  <si>
    <t>Articolo 1 - Movimento Democratico e Progressista</t>
  </si>
  <si>
    <t xml:space="preserve">Tempo di Parola: indica il tempo in cui il soggetto politico/istituzionale parla direttamente in voce
Rete Radio Italia: 
Testata Radio Italia Notizie: </t>
  </si>
  <si>
    <t>Sinistra Italiana - Sinistra Ecologia Libertà - Possibile</t>
  </si>
  <si>
    <t>Alternativa Popolare-Centristi per l'Europa-NCD</t>
  </si>
  <si>
    <t>Radicali Italiani - Partito Radicale Nonviolento</t>
  </si>
  <si>
    <t>Direzione Italia</t>
  </si>
  <si>
    <t>Periodo dal 01.07.2017 al 31.07.2017</t>
  </si>
  <si>
    <r>
      <t xml:space="preserve">Tempo di Parola: indica il tempo in cui il soggetto politico/istituzionale parla direttamente in voce
</t>
    </r>
    <r>
      <rPr>
        <sz val="11"/>
        <rFont val="Calibri"/>
        <family val="2"/>
      </rPr>
      <t>Radio Uno:
Radio Due: Caterpillar AM, Drive time, Miracolo italiano, Presto che è tardi, Radio2 come voi
Radio Tre: Radio3 mondo</t>
    </r>
  </si>
  <si>
    <r>
      <t xml:space="preserve">Tempo di Parola: indica il tempo in cui il soggetto politico/istituzionale parla direttamente in voce
</t>
    </r>
    <r>
      <rPr>
        <sz val="11"/>
        <rFont val="Calibri"/>
        <family val="2"/>
      </rPr>
      <t>Radio Uno: Coltivando il futuro, GR 1 economia, GR 1 economia magazine, Il pescatore di perle, Inviato speciale, Italia sotto inchiesta, La radio ne parla, L'ora di religione, Manuale d'Europa, Mary pop, Radio anch'io, Restate scomodi, Voci dal mondo, Voci del mattino, Zapping Radio1
Radio Due: Caterpillar
Radio Tre: Tutta la città ne parla</t>
    </r>
  </si>
  <si>
    <t xml:space="preserve">Tempo di Parola: indica il tempo in cui il soggetto politico/istituzionale parla direttamente in voce
Rete Radio 101: 
Testata Pagina 101: </t>
  </si>
  <si>
    <t xml:space="preserve">Tempo di Parola: indica il tempo in cui il soggetto politico/istituzionale parla direttamente in voce
Rete Radio 105 network: Radio Costanzo Show
Testata Rete 105: </t>
  </si>
  <si>
    <t>Tempo di Parola: indica il tempo in cui il soggetto politico/istituzionale parla direttamente in voce
Rete Radio Monte Carlo: Erina e Stefano
Testata Radio Monte Carlo: Primo mattino</t>
  </si>
  <si>
    <t>Tempo di Parola: indica il tempo in cui il soggetto politico/istituzionale parla direttamente in voce
Rete Radio 24: #autotrasporti, Ma cos'è questa estate
Testata Radio 24: 24 Mattino, 24 Mattino - Attenti a noi due, Effetto giorno, Effetto notte, Focus economia, La versione di Oscar, La zanzara, Si può fare</t>
  </si>
  <si>
    <t>Tempo di Parola: indica il tempo in cui il soggetto politico/istituzionale parla direttamente in voce
Rete Radio Capital: Daily Capital
Testata Radio Capital: Il geco e la farfalla, Tg zero</t>
  </si>
  <si>
    <t>Tempo di Parola: indica il tempo in cui il soggetto politico/istituzionale parla direttamente in voce
Rete RTL 102.5: La famiglia giù al nord, Power hit estate
Testata RTL 102.5: Non stop news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</si>
</sst>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b/>
      <i/>
      <sz val="11"/>
      <color rgb="FF000000"/>
      <name val="Calibri"/>
      <family val="2"/>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57">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0" fillId="0" borderId="0"/>
    <xf numFmtId="0" fontId="26" fillId="0" borderId="0"/>
    <xf numFmtId="9" fontId="20" fillId="0" borderId="0" applyFont="0" applyFill="0" applyBorder="0" applyAlignment="0" applyProtection="0"/>
    <xf numFmtId="0" fontId="20" fillId="0" borderId="0"/>
    <xf numFmtId="0" fontId="26" fillId="0" borderId="0"/>
    <xf numFmtId="0" fontId="26" fillId="0" borderId="0"/>
    <xf numFmtId="0" fontId="26" fillId="0" borderId="0"/>
    <xf numFmtId="0" fontId="26" fillId="0" borderId="0"/>
    <xf numFmtId="0" fontId="20" fillId="0" borderId="0"/>
    <xf numFmtId="0" fontId="20" fillId="0" borderId="0"/>
    <xf numFmtId="0" fontId="26" fillId="0" borderId="0"/>
    <xf numFmtId="0" fontId="26" fillId="0" borderId="0"/>
    <xf numFmtId="0" fontId="20" fillId="0" borderId="0"/>
    <xf numFmtId="0" fontId="20" fillId="0" borderId="0"/>
    <xf numFmtId="0" fontId="26" fillId="0" borderId="0"/>
    <xf numFmtId="0" fontId="20" fillId="0" borderId="0"/>
    <xf numFmtId="9" fontId="20"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8" fillId="0" borderId="0"/>
    <xf numFmtId="0" fontId="17" fillId="0" borderId="0"/>
    <xf numFmtId="0" fontId="28" fillId="0" borderId="0"/>
    <xf numFmtId="0" fontId="16" fillId="0" borderId="0"/>
    <xf numFmtId="9" fontId="28" fillId="0" borderId="0" applyFont="0" applyFill="0" applyBorder="0" applyAlignment="0" applyProtection="0"/>
    <xf numFmtId="0" fontId="15" fillId="0" borderId="0"/>
    <xf numFmtId="0" fontId="14" fillId="0" borderId="0"/>
    <xf numFmtId="0" fontId="13" fillId="0" borderId="0"/>
    <xf numFmtId="0" fontId="20" fillId="0" borderId="0"/>
    <xf numFmtId="0" fontId="13" fillId="0" borderId="0"/>
    <xf numFmtId="0" fontId="30" fillId="0" borderId="0"/>
    <xf numFmtId="0" fontId="12" fillId="0" borderId="0"/>
    <xf numFmtId="9" fontId="30" fillId="0" borderId="0" applyFont="0" applyFill="0" applyBorder="0" applyAlignment="0" applyProtection="0"/>
    <xf numFmtId="0" fontId="12" fillId="0" borderId="0"/>
    <xf numFmtId="0" fontId="11" fillId="0" borderId="0"/>
    <xf numFmtId="0" fontId="10" fillId="0" borderId="0"/>
    <xf numFmtId="0" fontId="9" fillId="0" borderId="0"/>
    <xf numFmtId="0" fontId="8" fillId="0" borderId="0"/>
    <xf numFmtId="0" fontId="8" fillId="0" borderId="0"/>
    <xf numFmtId="0" fontId="20"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22">
    <xf numFmtId="0" fontId="0" fillId="0" borderId="0" xfId="0"/>
    <xf numFmtId="0" fontId="25" fillId="0" borderId="4" xfId="97" applyFont="1" applyFill="1" applyBorder="1"/>
    <xf numFmtId="0" fontId="20" fillId="0" borderId="0" xfId="97"/>
    <xf numFmtId="0" fontId="20" fillId="0" borderId="4" xfId="97" applyBorder="1"/>
    <xf numFmtId="0" fontId="19" fillId="0" borderId="13" xfId="97" applyFont="1" applyBorder="1" applyAlignment="1">
      <alignment horizontal="center"/>
    </xf>
    <xf numFmtId="0" fontId="19" fillId="0" borderId="0" xfId="97" applyFont="1"/>
    <xf numFmtId="0" fontId="20" fillId="0" borderId="4" xfId="97" applyBorder="1" applyAlignment="1"/>
    <xf numFmtId="0" fontId="19" fillId="0" borderId="13" xfId="97" applyFont="1" applyFill="1" applyBorder="1" applyAlignment="1">
      <alignment horizontal="center"/>
    </xf>
    <xf numFmtId="0" fontId="20" fillId="0" borderId="0" xfId="97" applyFont="1"/>
    <xf numFmtId="0" fontId="20" fillId="0" borderId="0" xfId="97" applyBorder="1" applyAlignment="1"/>
    <xf numFmtId="0" fontId="20" fillId="0" borderId="15" xfId="97" applyBorder="1" applyAlignment="1"/>
    <xf numFmtId="0" fontId="20" fillId="0" borderId="0" xfId="97" applyFill="1" applyBorder="1" applyAlignment="1"/>
    <xf numFmtId="0" fontId="19" fillId="0" borderId="5" xfId="97" applyFont="1" applyBorder="1" applyAlignment="1">
      <alignment horizontal="center"/>
    </xf>
    <xf numFmtId="0" fontId="19" fillId="0" borderId="6" xfId="97" applyFont="1" applyBorder="1" applyAlignment="1">
      <alignment horizontal="center"/>
    </xf>
    <xf numFmtId="0" fontId="19" fillId="0" borderId="7" xfId="97" applyFont="1" applyBorder="1" applyAlignment="1">
      <alignment horizontal="center"/>
    </xf>
    <xf numFmtId="0" fontId="19" fillId="0" borderId="8" xfId="97" applyFont="1" applyBorder="1" applyAlignment="1">
      <alignment horizontal="center"/>
    </xf>
    <xf numFmtId="0" fontId="23" fillId="0" borderId="4" xfId="97" applyFont="1" applyBorder="1" applyAlignment="1">
      <alignment horizontal="left"/>
    </xf>
    <xf numFmtId="0" fontId="24" fillId="0" borderId="4" xfId="97" applyFont="1" applyBorder="1" applyAlignment="1">
      <alignment horizontal="left"/>
    </xf>
    <xf numFmtId="46" fontId="24" fillId="0" borderId="7" xfId="97" applyNumberFormat="1" applyFont="1" applyBorder="1" applyAlignment="1">
      <alignment horizontal="center"/>
    </xf>
    <xf numFmtId="10" fontId="24" fillId="0" borderId="8" xfId="99" applyNumberFormat="1" applyFont="1" applyBorder="1" applyAlignment="1">
      <alignment horizontal="center"/>
    </xf>
    <xf numFmtId="10" fontId="24" fillId="0" borderId="6" xfId="99" applyNumberFormat="1" applyFont="1" applyBorder="1" applyAlignment="1">
      <alignment horizontal="center"/>
    </xf>
    <xf numFmtId="46" fontId="24" fillId="0" borderId="13" xfId="97" applyNumberFormat="1" applyFont="1" applyBorder="1" applyAlignment="1">
      <alignment horizontal="center"/>
    </xf>
    <xf numFmtId="46" fontId="24" fillId="0" borderId="5" xfId="97" applyNumberFormat="1" applyFont="1" applyBorder="1" applyAlignment="1">
      <alignment horizontal="center"/>
    </xf>
    <xf numFmtId="46" fontId="24" fillId="0" borderId="5" xfId="97" applyNumberFormat="1" applyFont="1" applyBorder="1"/>
    <xf numFmtId="46" fontId="12" fillId="0" borderId="13" xfId="143" applyNumberFormat="1" applyFill="1" applyBorder="1" applyAlignment="1">
      <alignment horizontal="center"/>
    </xf>
    <xf numFmtId="46" fontId="24" fillId="0" borderId="7" xfId="97" applyNumberFormat="1" applyFont="1" applyFill="1" applyBorder="1" applyAlignment="1">
      <alignment horizontal="center"/>
    </xf>
    <xf numFmtId="0" fontId="20" fillId="0" borderId="4" xfId="97" applyBorder="1" applyAlignment="1">
      <alignment horizontal="center"/>
    </xf>
    <xf numFmtId="20" fontId="19" fillId="0" borderId="6" xfId="97" applyNumberFormat="1" applyFont="1" applyBorder="1" applyAlignment="1">
      <alignment horizontal="center"/>
    </xf>
    <xf numFmtId="0" fontId="20" fillId="0" borderId="0" xfId="97" applyAlignment="1">
      <alignment horizontal="center"/>
    </xf>
    <xf numFmtId="46" fontId="23" fillId="0" borderId="6" xfId="99" applyNumberFormat="1" applyFont="1" applyBorder="1" applyAlignment="1">
      <alignment horizontal="center"/>
    </xf>
    <xf numFmtId="46" fontId="24" fillId="0" borderId="6" xfId="99" applyNumberFormat="1" applyFont="1" applyBorder="1" applyAlignment="1">
      <alignment horizontal="center"/>
    </xf>
    <xf numFmtId="0" fontId="20" fillId="0" borderId="15" xfId="97" applyBorder="1"/>
    <xf numFmtId="46" fontId="23" fillId="0" borderId="0" xfId="97" applyNumberFormat="1" applyFont="1" applyBorder="1" applyAlignment="1">
      <alignment horizontal="center"/>
    </xf>
    <xf numFmtId="10" fontId="23" fillId="0" borderId="0" xfId="99" applyNumberFormat="1" applyFont="1" applyBorder="1" applyAlignment="1">
      <alignment horizontal="center"/>
    </xf>
    <xf numFmtId="46" fontId="23" fillId="0" borderId="14" xfId="99" applyNumberFormat="1" applyFont="1" applyBorder="1" applyAlignment="1">
      <alignment horizontal="center"/>
    </xf>
    <xf numFmtId="46" fontId="23" fillId="0" borderId="5" xfId="97" applyNumberFormat="1" applyFont="1" applyBorder="1" applyAlignment="1">
      <alignment horizontal="center"/>
    </xf>
    <xf numFmtId="46" fontId="24" fillId="0" borderId="9" xfId="97" applyNumberFormat="1" applyFont="1" applyBorder="1" applyAlignment="1">
      <alignment horizontal="center"/>
    </xf>
    <xf numFmtId="46" fontId="23" fillId="0" borderId="5" xfId="97" applyNumberFormat="1" applyFont="1" applyBorder="1"/>
    <xf numFmtId="46" fontId="24" fillId="0" borderId="6" xfId="97" applyNumberFormat="1" applyFont="1" applyBorder="1"/>
    <xf numFmtId="0" fontId="19" fillId="0" borderId="5" xfId="97" applyFont="1" applyBorder="1" applyAlignment="1">
      <alignment horizontal="center"/>
    </xf>
    <xf numFmtId="0" fontId="19" fillId="0" borderId="6" xfId="97" applyFont="1" applyBorder="1" applyAlignment="1">
      <alignment horizontal="center"/>
    </xf>
    <xf numFmtId="0" fontId="19" fillId="0" borderId="7" xfId="97" applyFont="1" applyBorder="1" applyAlignment="1">
      <alignment horizontal="center"/>
    </xf>
    <xf numFmtId="0" fontId="19" fillId="0" borderId="8" xfId="97" applyFont="1" applyBorder="1" applyAlignment="1">
      <alignment horizontal="center"/>
    </xf>
    <xf numFmtId="0" fontId="20" fillId="0" borderId="0" xfId="97" applyAlignment="1">
      <alignment horizontal="right"/>
    </xf>
    <xf numFmtId="0" fontId="19" fillId="0" borderId="5" xfId="97" applyFont="1" applyFill="1" applyBorder="1" applyAlignment="1">
      <alignment horizontal="center"/>
    </xf>
    <xf numFmtId="0" fontId="19" fillId="0" borderId="6" xfId="97" applyFont="1" applyFill="1" applyBorder="1" applyAlignment="1">
      <alignment horizontal="center"/>
    </xf>
    <xf numFmtId="0" fontId="19" fillId="0" borderId="7" xfId="97" applyFont="1" applyFill="1" applyBorder="1" applyAlignment="1">
      <alignment horizontal="center"/>
    </xf>
    <xf numFmtId="0" fontId="23" fillId="0" borderId="4" xfId="97" applyFont="1" applyFill="1" applyBorder="1" applyAlignment="1">
      <alignment horizontal="left"/>
    </xf>
    <xf numFmtId="10" fontId="23" fillId="0" borderId="6" xfId="99" applyNumberFormat="1" applyFont="1" applyFill="1" applyBorder="1" applyAlignment="1">
      <alignment horizontal="center"/>
    </xf>
    <xf numFmtId="46" fontId="23" fillId="0" borderId="5" xfId="97" applyNumberFormat="1" applyFont="1" applyFill="1" applyBorder="1" applyAlignment="1">
      <alignment horizontal="center"/>
    </xf>
    <xf numFmtId="10" fontId="23" fillId="0" borderId="5" xfId="99" applyNumberFormat="1" applyFont="1" applyFill="1" applyBorder="1" applyAlignment="1">
      <alignment horizontal="center"/>
    </xf>
    <xf numFmtId="0" fontId="24" fillId="0" borderId="4" xfId="97" applyFont="1" applyFill="1" applyBorder="1" applyAlignment="1">
      <alignment horizontal="left"/>
    </xf>
    <xf numFmtId="0" fontId="19" fillId="0" borderId="8" xfId="97" applyFont="1" applyFill="1" applyBorder="1" applyAlignment="1">
      <alignment horizontal="center"/>
    </xf>
    <xf numFmtId="10" fontId="23" fillId="0" borderId="5" xfId="99" applyNumberFormat="1" applyFont="1" applyFill="1" applyBorder="1" applyAlignment="1">
      <alignment horizontal="right"/>
    </xf>
    <xf numFmtId="10" fontId="23" fillId="0" borderId="6" xfId="99" applyNumberFormat="1" applyFont="1" applyFill="1" applyBorder="1" applyAlignment="1">
      <alignment horizontal="right"/>
    </xf>
    <xf numFmtId="0" fontId="20" fillId="0" borderId="0" xfId="97" applyAlignment="1">
      <alignment wrapText="1"/>
    </xf>
    <xf numFmtId="0" fontId="20" fillId="0" borderId="0" xfId="97" applyAlignment="1">
      <alignment vertical="center"/>
    </xf>
    <xf numFmtId="0" fontId="20" fillId="0" borderId="0" xfId="97" applyAlignment="1">
      <alignment vertical="center" wrapText="1"/>
    </xf>
    <xf numFmtId="10" fontId="23" fillId="0" borderId="0" xfId="99" applyNumberFormat="1" applyFont="1" applyFill="1" applyBorder="1" applyAlignment="1">
      <alignment horizontal="center"/>
    </xf>
    <xf numFmtId="46" fontId="23" fillId="0" borderId="0" xfId="97" applyNumberFormat="1" applyFont="1" applyFill="1" applyBorder="1" applyAlignment="1">
      <alignment horizontal="center"/>
    </xf>
    <xf numFmtId="46" fontId="24" fillId="0" borderId="8" xfId="97" applyNumberFormat="1" applyFont="1" applyFill="1" applyBorder="1" applyAlignment="1">
      <alignment horizontal="center"/>
    </xf>
    <xf numFmtId="0" fontId="19" fillId="0" borderId="5" xfId="97" applyFont="1" applyFill="1" applyBorder="1" applyAlignment="1">
      <alignment horizontal="center"/>
    </xf>
    <xf numFmtId="0" fontId="19" fillId="0" borderId="6" xfId="97" applyFont="1" applyFill="1" applyBorder="1" applyAlignment="1">
      <alignment horizontal="center"/>
    </xf>
    <xf numFmtId="0" fontId="19" fillId="0" borderId="7" xfId="97" applyFont="1" applyFill="1" applyBorder="1" applyAlignment="1">
      <alignment horizontal="center"/>
    </xf>
    <xf numFmtId="0" fontId="19" fillId="0" borderId="8" xfId="97" applyFont="1" applyFill="1" applyBorder="1" applyAlignment="1">
      <alignment horizontal="center"/>
    </xf>
    <xf numFmtId="0" fontId="20" fillId="0" borderId="0" xfId="97" applyFill="1"/>
    <xf numFmtId="0" fontId="20" fillId="0" borderId="4" xfId="97" applyFill="1" applyBorder="1"/>
    <xf numFmtId="0" fontId="20" fillId="0" borderId="4" xfId="97" applyFill="1" applyBorder="1" applyAlignment="1"/>
    <xf numFmtId="0" fontId="20" fillId="0" borderId="5" xfId="97" applyFill="1" applyBorder="1" applyAlignment="1"/>
    <xf numFmtId="0" fontId="20" fillId="0" borderId="6" xfId="97" applyFill="1" applyBorder="1" applyAlignment="1"/>
    <xf numFmtId="0" fontId="23" fillId="0" borderId="4" xfId="97" applyFont="1" applyFill="1" applyBorder="1" applyAlignment="1"/>
    <xf numFmtId="0" fontId="23" fillId="0" borderId="5" xfId="97" applyFont="1" applyFill="1" applyBorder="1" applyAlignment="1"/>
    <xf numFmtId="0" fontId="23" fillId="0" borderId="6" xfId="97" applyFont="1" applyFill="1" applyBorder="1" applyAlignment="1"/>
    <xf numFmtId="46" fontId="20" fillId="0" borderId="0" xfId="97" applyNumberFormat="1"/>
    <xf numFmtId="0" fontId="19" fillId="0" borderId="0" xfId="97" applyFont="1" applyFill="1"/>
    <xf numFmtId="0" fontId="20" fillId="0" borderId="0" xfId="97" applyFill="1" applyAlignment="1">
      <alignment horizontal="right"/>
    </xf>
    <xf numFmtId="46" fontId="20" fillId="0" borderId="0" xfId="97" applyNumberFormat="1" applyFill="1"/>
    <xf numFmtId="0" fontId="20" fillId="0" borderId="15" xfId="97" applyFill="1" applyBorder="1" applyAlignment="1"/>
    <xf numFmtId="0" fontId="23" fillId="0" borderId="15" xfId="97" applyFont="1" applyFill="1" applyBorder="1" applyAlignment="1"/>
    <xf numFmtId="0" fontId="23" fillId="0" borderId="0" xfId="97" applyFont="1" applyFill="1" applyBorder="1" applyAlignment="1"/>
    <xf numFmtId="0" fontId="23" fillId="0" borderId="16" xfId="97" applyFont="1" applyFill="1" applyBorder="1" applyAlignment="1">
      <alignment horizontal="left"/>
    </xf>
    <xf numFmtId="0" fontId="24" fillId="0" borderId="16" xfId="97" applyFont="1" applyFill="1" applyBorder="1" applyAlignment="1">
      <alignment horizontal="left"/>
    </xf>
    <xf numFmtId="0" fontId="23" fillId="0" borderId="16" xfId="97" applyFont="1" applyBorder="1" applyAlignment="1">
      <alignment horizontal="left"/>
    </xf>
    <xf numFmtId="0" fontId="24" fillId="0" borderId="16" xfId="97" applyFont="1" applyBorder="1" applyAlignment="1">
      <alignment horizontal="left"/>
    </xf>
    <xf numFmtId="0" fontId="23" fillId="0" borderId="4" xfId="97" applyFont="1" applyBorder="1" applyAlignment="1"/>
    <xf numFmtId="0" fontId="23" fillId="0" borderId="0" xfId="97" applyFont="1" applyBorder="1" applyAlignment="1"/>
    <xf numFmtId="0" fontId="23" fillId="0" borderId="17" xfId="97" applyFont="1" applyFill="1" applyBorder="1" applyAlignment="1">
      <alignment horizontal="left"/>
    </xf>
    <xf numFmtId="0" fontId="23" fillId="0" borderId="15" xfId="97" applyFont="1" applyBorder="1" applyAlignment="1"/>
    <xf numFmtId="0" fontId="31" fillId="0" borderId="0" xfId="97" applyFont="1"/>
    <xf numFmtId="0" fontId="19" fillId="0" borderId="7" xfId="97" applyFont="1" applyBorder="1" applyAlignment="1">
      <alignment horizontal="center"/>
    </xf>
    <xf numFmtId="0" fontId="19" fillId="0" borderId="8" xfId="97" applyFont="1" applyBorder="1" applyAlignment="1">
      <alignment horizontal="center"/>
    </xf>
    <xf numFmtId="0" fontId="19" fillId="0" borderId="6" xfId="97" applyFont="1" applyBorder="1" applyAlignment="1">
      <alignment horizontal="center"/>
    </xf>
    <xf numFmtId="0" fontId="19" fillId="0" borderId="7" xfId="97" applyFont="1" applyBorder="1" applyAlignment="1">
      <alignment horizontal="center"/>
    </xf>
    <xf numFmtId="0" fontId="19" fillId="0" borderId="5" xfId="97" applyFont="1" applyBorder="1" applyAlignment="1">
      <alignment horizontal="center"/>
    </xf>
    <xf numFmtId="0" fontId="19" fillId="0" borderId="8" xfId="97" applyFont="1" applyBorder="1" applyAlignment="1">
      <alignment horizontal="center"/>
    </xf>
    <xf numFmtId="0" fontId="19" fillId="0" borderId="6" xfId="97" applyFont="1" applyBorder="1" applyAlignment="1">
      <alignment horizontal="center"/>
    </xf>
    <xf numFmtId="46" fontId="12" fillId="0" borderId="18" xfId="143" applyNumberFormat="1" applyFill="1" applyBorder="1" applyAlignment="1">
      <alignment horizontal="center"/>
    </xf>
    <xf numFmtId="0" fontId="23" fillId="0" borderId="19" xfId="97" applyFont="1" applyFill="1" applyBorder="1" applyAlignment="1">
      <alignment horizontal="left"/>
    </xf>
    <xf numFmtId="0" fontId="20" fillId="0" borderId="0" xfId="97" applyBorder="1"/>
    <xf numFmtId="46" fontId="12" fillId="0" borderId="20" xfId="143" applyNumberFormat="1" applyFill="1" applyBorder="1" applyAlignment="1">
      <alignment horizontal="center"/>
    </xf>
    <xf numFmtId="0" fontId="23" fillId="0" borderId="22" xfId="97" applyFont="1" applyFill="1" applyBorder="1" applyAlignment="1">
      <alignment horizontal="left"/>
    </xf>
    <xf numFmtId="0" fontId="24" fillId="0" borderId="22" xfId="97" applyFont="1" applyFill="1" applyBorder="1" applyAlignment="1">
      <alignment horizontal="left"/>
    </xf>
    <xf numFmtId="10" fontId="24" fillId="0" borderId="21" xfId="99" applyNumberFormat="1" applyFont="1" applyFill="1" applyBorder="1" applyAlignment="1">
      <alignment horizontal="center"/>
    </xf>
    <xf numFmtId="0" fontId="25" fillId="0" borderId="22" xfId="97" applyFont="1" applyFill="1" applyBorder="1" applyAlignment="1">
      <alignment vertical="center"/>
    </xf>
    <xf numFmtId="0" fontId="25" fillId="0" borderId="22" xfId="97" applyFont="1" applyFill="1" applyBorder="1"/>
    <xf numFmtId="0" fontId="19" fillId="0" borderId="21" xfId="97" applyFont="1" applyBorder="1" applyAlignment="1">
      <alignment horizontal="center"/>
    </xf>
    <xf numFmtId="0" fontId="19" fillId="0" borderId="7" xfId="97" applyFont="1" applyFill="1" applyBorder="1" applyAlignment="1">
      <alignment horizontal="center"/>
    </xf>
    <xf numFmtId="0" fontId="19" fillId="0" borderId="8" xfId="97" applyFont="1" applyFill="1" applyBorder="1" applyAlignment="1">
      <alignment horizontal="center"/>
    </xf>
    <xf numFmtId="0" fontId="19" fillId="0" borderId="7" xfId="97" applyFont="1" applyBorder="1" applyAlignment="1">
      <alignment horizontal="center"/>
    </xf>
    <xf numFmtId="0" fontId="19" fillId="0" borderId="5" xfId="97" applyFont="1" applyBorder="1" applyAlignment="1">
      <alignment horizontal="center"/>
    </xf>
    <xf numFmtId="0" fontId="19" fillId="0" borderId="26" xfId="97" applyFont="1" applyBorder="1" applyAlignment="1">
      <alignment horizontal="center"/>
    </xf>
    <xf numFmtId="46" fontId="24" fillId="0" borderId="26" xfId="97" applyNumberFormat="1" applyFont="1" applyFill="1" applyBorder="1" applyAlignment="1">
      <alignment horizontal="center"/>
    </xf>
    <xf numFmtId="10" fontId="24" fillId="0" borderId="26" xfId="99" applyNumberFormat="1" applyFont="1" applyFill="1" applyBorder="1" applyAlignment="1">
      <alignment horizontal="center"/>
    </xf>
    <xf numFmtId="0" fontId="19" fillId="0" borderId="26" xfId="97" applyFont="1" applyFill="1" applyBorder="1" applyAlignment="1">
      <alignment horizontal="center"/>
    </xf>
    <xf numFmtId="46" fontId="20" fillId="0" borderId="26" xfId="100" applyNumberFormat="1" applyBorder="1" applyAlignment="1">
      <alignment horizontal="center"/>
    </xf>
    <xf numFmtId="46" fontId="1" fillId="0" borderId="26" xfId="156" applyNumberFormat="1" applyBorder="1" applyAlignment="1">
      <alignment horizontal="center"/>
    </xf>
    <xf numFmtId="46" fontId="20" fillId="0" borderId="26" xfId="100" applyNumberFormat="1" applyFill="1" applyBorder="1" applyAlignment="1">
      <alignment horizontal="center"/>
    </xf>
    <xf numFmtId="10" fontId="1" fillId="0" borderId="26" xfId="99" applyNumberFormat="1" applyFont="1" applyBorder="1" applyAlignment="1">
      <alignment horizontal="center"/>
    </xf>
    <xf numFmtId="10" fontId="1" fillId="0" borderId="21" xfId="99" applyNumberFormat="1" applyFont="1" applyBorder="1" applyAlignment="1">
      <alignment horizontal="center"/>
    </xf>
    <xf numFmtId="46" fontId="20" fillId="0" borderId="27" xfId="100" applyNumberFormat="1" applyFill="1" applyBorder="1" applyAlignment="1">
      <alignment horizontal="center"/>
    </xf>
    <xf numFmtId="10" fontId="1" fillId="0" borderId="28" xfId="99" applyNumberFormat="1" applyFont="1" applyBorder="1" applyAlignment="1">
      <alignment horizontal="center"/>
    </xf>
    <xf numFmtId="0" fontId="23" fillId="0" borderId="29" xfId="97" applyFont="1" applyFill="1" applyBorder="1" applyAlignment="1">
      <alignment horizontal="left"/>
    </xf>
    <xf numFmtId="46" fontId="20" fillId="0" borderId="30" xfId="100" applyNumberFormat="1" applyFill="1" applyBorder="1" applyAlignment="1">
      <alignment horizontal="center"/>
    </xf>
    <xf numFmtId="10" fontId="1" fillId="0" borderId="30" xfId="99" applyNumberFormat="1" applyFont="1" applyBorder="1" applyAlignment="1">
      <alignment horizontal="center"/>
    </xf>
    <xf numFmtId="46" fontId="1" fillId="0" borderId="30" xfId="156" applyNumberFormat="1" applyBorder="1" applyAlignment="1">
      <alignment horizontal="center"/>
    </xf>
    <xf numFmtId="46" fontId="20" fillId="0" borderId="31" xfId="100" applyNumberFormat="1" applyFill="1" applyBorder="1" applyAlignment="1">
      <alignment horizontal="center"/>
    </xf>
    <xf numFmtId="10" fontId="1" fillId="0" borderId="32" xfId="99" applyNumberFormat="1" applyFont="1" applyBorder="1" applyAlignment="1">
      <alignment horizontal="center"/>
    </xf>
    <xf numFmtId="0" fontId="23" fillId="0" borderId="33" xfId="97" applyFont="1" applyFill="1" applyBorder="1" applyAlignment="1">
      <alignment horizontal="left"/>
    </xf>
    <xf numFmtId="0" fontId="24" fillId="0" borderId="33" xfId="97" applyFont="1" applyFill="1" applyBorder="1" applyAlignment="1">
      <alignment horizontal="left"/>
    </xf>
    <xf numFmtId="46" fontId="24" fillId="0" borderId="34" xfId="97" applyNumberFormat="1" applyFont="1" applyFill="1" applyBorder="1" applyAlignment="1">
      <alignment horizontal="center"/>
    </xf>
    <xf numFmtId="10" fontId="24" fillId="0" borderId="34" xfId="99" applyNumberFormat="1" applyFont="1" applyFill="1" applyBorder="1" applyAlignment="1">
      <alignment horizontal="center"/>
    </xf>
    <xf numFmtId="10" fontId="24" fillId="0" borderId="32" xfId="99" applyNumberFormat="1" applyFont="1" applyFill="1" applyBorder="1" applyAlignment="1">
      <alignment horizontal="center"/>
    </xf>
    <xf numFmtId="0" fontId="25" fillId="0" borderId="33" xfId="97" applyFont="1" applyFill="1" applyBorder="1" applyAlignment="1">
      <alignment vertical="center"/>
    </xf>
    <xf numFmtId="0" fontId="25" fillId="0" borderId="33" xfId="97" applyFont="1" applyFill="1" applyBorder="1"/>
    <xf numFmtId="0" fontId="19" fillId="0" borderId="34" xfId="97" applyFont="1" applyBorder="1" applyAlignment="1">
      <alignment horizontal="center"/>
    </xf>
    <xf numFmtId="0" fontId="19" fillId="0" borderId="32" xfId="97" applyFont="1" applyBorder="1" applyAlignment="1">
      <alignment horizontal="center"/>
    </xf>
    <xf numFmtId="46" fontId="1" fillId="0" borderId="34" xfId="156" applyNumberFormat="1" applyBorder="1" applyAlignment="1">
      <alignment horizontal="center"/>
    </xf>
    <xf numFmtId="10" fontId="1" fillId="0" borderId="34" xfId="99" applyNumberFormat="1" applyFont="1" applyBorder="1" applyAlignment="1">
      <alignment horizontal="center"/>
    </xf>
    <xf numFmtId="46" fontId="20" fillId="0" borderId="34" xfId="100" applyNumberFormat="1" applyBorder="1" applyAlignment="1">
      <alignment horizontal="center"/>
    </xf>
    <xf numFmtId="46" fontId="1" fillId="0" borderId="34" xfId="156" applyNumberFormat="1" applyBorder="1"/>
    <xf numFmtId="46" fontId="24" fillId="0" borderId="34" xfId="97" applyNumberFormat="1" applyFont="1" applyFill="1" applyBorder="1" applyAlignment="1">
      <alignment horizontal="right"/>
    </xf>
    <xf numFmtId="10" fontId="24" fillId="0" borderId="32" xfId="99" applyNumberFormat="1" applyFont="1" applyFill="1" applyBorder="1" applyAlignment="1">
      <alignment horizontal="right"/>
    </xf>
    <xf numFmtId="10" fontId="1" fillId="0" borderId="32" xfId="99" applyNumberFormat="1" applyFont="1" applyBorder="1"/>
    <xf numFmtId="0" fontId="19" fillId="0" borderId="34" xfId="97" applyFont="1" applyFill="1" applyBorder="1" applyAlignment="1">
      <alignment horizontal="center"/>
    </xf>
    <xf numFmtId="46" fontId="1" fillId="0" borderId="34" xfId="156" applyNumberFormat="1" applyFont="1" applyBorder="1" applyAlignment="1">
      <alignment horizontal="center"/>
    </xf>
    <xf numFmtId="46" fontId="27" fillId="0" borderId="34" xfId="156" applyNumberFormat="1" applyFont="1" applyBorder="1" applyAlignment="1">
      <alignment horizontal="center"/>
    </xf>
    <xf numFmtId="46" fontId="1" fillId="0" borderId="8" xfId="156" applyNumberFormat="1" applyBorder="1" applyAlignment="1">
      <alignment horizontal="center"/>
    </xf>
    <xf numFmtId="10" fontId="23" fillId="0" borderId="34" xfId="99" applyNumberFormat="1" applyFont="1" applyFill="1" applyBorder="1" applyAlignment="1">
      <alignment horizontal="center"/>
    </xf>
    <xf numFmtId="10" fontId="23" fillId="0" borderId="32" xfId="99" applyNumberFormat="1" applyFont="1" applyFill="1" applyBorder="1" applyAlignment="1">
      <alignment horizontal="center"/>
    </xf>
    <xf numFmtId="0" fontId="19" fillId="0" borderId="5" xfId="97" applyFont="1" applyFill="1" applyBorder="1" applyAlignment="1">
      <alignment horizontal="center"/>
    </xf>
    <xf numFmtId="0" fontId="19" fillId="0" borderId="6" xfId="97" applyFont="1" applyFill="1" applyBorder="1" applyAlignment="1">
      <alignment horizontal="center"/>
    </xf>
    <xf numFmtId="0" fontId="19" fillId="0" borderId="7" xfId="97" applyFont="1" applyFill="1" applyBorder="1" applyAlignment="1">
      <alignment horizontal="center"/>
    </xf>
    <xf numFmtId="0" fontId="19" fillId="0" borderId="8" xfId="97" applyFont="1" applyFill="1" applyBorder="1" applyAlignment="1">
      <alignment horizontal="center"/>
    </xf>
    <xf numFmtId="0" fontId="19" fillId="0" borderId="7" xfId="97" applyFont="1" applyBorder="1" applyAlignment="1">
      <alignment horizontal="center"/>
    </xf>
    <xf numFmtId="0" fontId="19" fillId="0" borderId="34" xfId="97" applyFont="1" applyFill="1" applyBorder="1" applyAlignment="1">
      <alignment horizontal="center"/>
    </xf>
    <xf numFmtId="0" fontId="20" fillId="0" borderId="33" xfId="97" applyFill="1" applyBorder="1"/>
    <xf numFmtId="46" fontId="10" fillId="0" borderId="34" xfId="145" applyNumberFormat="1" applyFill="1" applyBorder="1" applyAlignment="1">
      <alignment horizontal="center"/>
    </xf>
    <xf numFmtId="10" fontId="23" fillId="0" borderId="34" xfId="99" applyNumberFormat="1" applyFont="1" applyBorder="1" applyAlignment="1">
      <alignment horizontal="center"/>
    </xf>
    <xf numFmtId="46" fontId="23" fillId="0" borderId="34" xfId="97" applyNumberFormat="1" applyFont="1" applyBorder="1" applyAlignment="1">
      <alignment horizontal="center"/>
    </xf>
    <xf numFmtId="46" fontId="10" fillId="2" borderId="34" xfId="145" applyNumberFormat="1" applyFill="1" applyBorder="1" applyAlignment="1">
      <alignment horizontal="center"/>
    </xf>
    <xf numFmtId="10" fontId="24" fillId="0" borderId="34" xfId="99" applyNumberFormat="1" applyFont="1" applyBorder="1" applyAlignment="1">
      <alignment horizontal="center"/>
    </xf>
    <xf numFmtId="0" fontId="20" fillId="0" borderId="33" xfId="97" applyFill="1" applyBorder="1" applyAlignment="1"/>
    <xf numFmtId="46" fontId="24" fillId="0" borderId="34" xfId="97" applyNumberFormat="1" applyFont="1" applyBorder="1" applyAlignment="1">
      <alignment horizontal="center"/>
    </xf>
    <xf numFmtId="0" fontId="23" fillId="0" borderId="33" xfId="97" applyFont="1" applyFill="1" applyBorder="1" applyAlignment="1"/>
    <xf numFmtId="10" fontId="24" fillId="0" borderId="32" xfId="99" applyNumberFormat="1" applyFont="1" applyBorder="1" applyAlignment="1">
      <alignment horizontal="center"/>
    </xf>
    <xf numFmtId="10" fontId="23" fillId="0" borderId="32" xfId="99" applyNumberFormat="1" applyFont="1" applyBorder="1" applyAlignment="1">
      <alignment horizontal="center"/>
    </xf>
    <xf numFmtId="0" fontId="20" fillId="0" borderId="23" xfId="97" applyFont="1" applyFill="1" applyBorder="1" applyAlignment="1">
      <alignment horizontal="left" vertical="top" wrapText="1"/>
    </xf>
    <xf numFmtId="0" fontId="20" fillId="0" borderId="24" xfId="97" applyFont="1" applyFill="1" applyBorder="1" applyAlignment="1">
      <alignment horizontal="left" vertical="top" wrapText="1"/>
    </xf>
    <xf numFmtId="0" fontId="20" fillId="0" borderId="25" xfId="97" applyFont="1" applyFill="1" applyBorder="1" applyAlignment="1">
      <alignment horizontal="left" vertical="top" wrapText="1"/>
    </xf>
    <xf numFmtId="0" fontId="19" fillId="0" borderId="1" xfId="97" applyFont="1" applyFill="1" applyBorder="1" applyAlignment="1">
      <alignment horizontal="center"/>
    </xf>
    <xf numFmtId="0" fontId="19" fillId="0" borderId="2" xfId="97" applyFont="1" applyFill="1" applyBorder="1" applyAlignment="1">
      <alignment horizontal="center"/>
    </xf>
    <xf numFmtId="0" fontId="19" fillId="0" borderId="3" xfId="97" applyFont="1" applyFill="1" applyBorder="1" applyAlignment="1">
      <alignment horizontal="center"/>
    </xf>
    <xf numFmtId="0" fontId="19" fillId="0" borderId="33" xfId="97" applyFont="1" applyFill="1" applyBorder="1" applyAlignment="1">
      <alignment horizontal="center"/>
    </xf>
    <xf numFmtId="0" fontId="19" fillId="0" borderId="5" xfId="97" applyFont="1" applyFill="1" applyBorder="1" applyAlignment="1">
      <alignment horizontal="center"/>
    </xf>
    <xf numFmtId="0" fontId="19" fillId="0" borderId="6" xfId="97" applyFont="1" applyFill="1" applyBorder="1" applyAlignment="1">
      <alignment horizontal="center"/>
    </xf>
    <xf numFmtId="0" fontId="19" fillId="0" borderId="7" xfId="97" applyFont="1" applyFill="1" applyBorder="1" applyAlignment="1">
      <alignment horizontal="center"/>
    </xf>
    <xf numFmtId="0" fontId="19" fillId="0" borderId="8" xfId="97" applyFont="1" applyFill="1" applyBorder="1" applyAlignment="1">
      <alignment horizontal="center"/>
    </xf>
    <xf numFmtId="0" fontId="20" fillId="0" borderId="10" xfId="97" applyFill="1" applyBorder="1" applyAlignment="1">
      <alignment horizontal="left" vertical="top" wrapText="1"/>
    </xf>
    <xf numFmtId="0" fontId="20" fillId="0" borderId="11" xfId="97" applyFill="1" applyBorder="1" applyAlignment="1">
      <alignment horizontal="left" vertical="top" wrapText="1"/>
    </xf>
    <xf numFmtId="0" fontId="20" fillId="0" borderId="12" xfId="97" applyFill="1" applyBorder="1" applyAlignment="1">
      <alignment horizontal="left" vertical="top" wrapText="1"/>
    </xf>
    <xf numFmtId="0" fontId="20" fillId="0" borderId="10" xfId="97" applyFont="1" applyFill="1" applyBorder="1" applyAlignment="1">
      <alignment horizontal="left" vertical="top" wrapText="1"/>
    </xf>
    <xf numFmtId="0" fontId="20" fillId="0" borderId="11" xfId="97" applyFont="1" applyFill="1" applyBorder="1" applyAlignment="1">
      <alignment horizontal="left" vertical="top" wrapText="1"/>
    </xf>
    <xf numFmtId="0" fontId="20" fillId="0" borderId="12" xfId="97" applyFont="1" applyFill="1" applyBorder="1" applyAlignment="1">
      <alignment horizontal="left" vertical="top" wrapText="1"/>
    </xf>
    <xf numFmtId="0" fontId="19" fillId="0" borderId="4" xfId="97" applyFont="1" applyFill="1" applyBorder="1" applyAlignment="1">
      <alignment horizontal="center"/>
    </xf>
    <xf numFmtId="0" fontId="20" fillId="0" borderId="10" xfId="97" applyFont="1" applyBorder="1" applyAlignment="1">
      <alignment horizontal="left" vertical="top" wrapText="1"/>
    </xf>
    <xf numFmtId="0" fontId="20" fillId="0" borderId="11" xfId="97" applyFont="1" applyBorder="1" applyAlignment="1">
      <alignment horizontal="left" vertical="top" wrapText="1"/>
    </xf>
    <xf numFmtId="0" fontId="20" fillId="0" borderId="12" xfId="97" applyFont="1" applyBorder="1" applyAlignment="1">
      <alignment horizontal="left" vertical="top" wrapText="1"/>
    </xf>
    <xf numFmtId="0" fontId="19" fillId="0" borderId="1" xfId="97" applyFont="1" applyBorder="1" applyAlignment="1">
      <alignment horizontal="center"/>
    </xf>
    <xf numFmtId="0" fontId="19" fillId="0" borderId="2" xfId="97" applyFont="1" applyBorder="1" applyAlignment="1">
      <alignment horizontal="center"/>
    </xf>
    <xf numFmtId="0" fontId="19" fillId="0" borderId="3" xfId="97" applyFont="1" applyBorder="1" applyAlignment="1">
      <alignment horizontal="center"/>
    </xf>
    <xf numFmtId="0" fontId="19" fillId="0" borderId="7" xfId="97" applyFont="1" applyBorder="1" applyAlignment="1">
      <alignment horizontal="center"/>
    </xf>
    <xf numFmtId="0" fontId="19" fillId="0" borderId="5" xfId="97" applyFont="1" applyBorder="1" applyAlignment="1">
      <alignment horizontal="center"/>
    </xf>
    <xf numFmtId="0" fontId="19" fillId="0" borderId="8" xfId="97" applyFont="1" applyBorder="1" applyAlignment="1">
      <alignment horizontal="center"/>
    </xf>
    <xf numFmtId="0" fontId="19" fillId="0" borderId="6" xfId="97" applyFont="1" applyBorder="1" applyAlignment="1">
      <alignment horizontal="center"/>
    </xf>
    <xf numFmtId="0" fontId="20" fillId="0" borderId="10" xfId="97" applyFill="1" applyBorder="1" applyAlignment="1">
      <alignment horizontal="left" vertical="top"/>
    </xf>
    <xf numFmtId="0" fontId="20" fillId="0" borderId="11" xfId="97" applyFill="1" applyBorder="1" applyAlignment="1">
      <alignment horizontal="left" vertical="top"/>
    </xf>
    <xf numFmtId="0" fontId="20" fillId="0" borderId="12" xfId="97" applyFill="1" applyBorder="1" applyAlignment="1">
      <alignment horizontal="left" vertical="top"/>
    </xf>
    <xf numFmtId="0" fontId="20" fillId="0" borderId="11" xfId="97" applyBorder="1" applyAlignment="1">
      <alignment horizontal="left" vertical="top" wrapText="1"/>
    </xf>
    <xf numFmtId="0" fontId="20" fillId="0" borderId="12" xfId="97" applyBorder="1" applyAlignment="1">
      <alignment horizontal="left" vertical="top" wrapText="1"/>
    </xf>
    <xf numFmtId="0" fontId="19" fillId="0" borderId="4" xfId="97" applyFont="1" applyBorder="1" applyAlignment="1">
      <alignment horizontal="center"/>
    </xf>
    <xf numFmtId="0" fontId="25" fillId="0" borderId="7" xfId="97" applyFont="1" applyBorder="1" applyAlignment="1">
      <alignment horizontal="center"/>
    </xf>
    <xf numFmtId="0" fontId="25" fillId="0" borderId="5" xfId="97" applyFont="1" applyBorder="1" applyAlignment="1">
      <alignment horizontal="center"/>
    </xf>
    <xf numFmtId="0" fontId="25" fillId="0" borderId="8" xfId="97" applyFont="1" applyBorder="1" applyAlignment="1">
      <alignment horizontal="center"/>
    </xf>
    <xf numFmtId="0" fontId="29" fillId="0" borderId="10" xfId="97" applyFont="1" applyBorder="1" applyAlignment="1">
      <alignment horizontal="left" vertical="top" wrapText="1"/>
    </xf>
    <xf numFmtId="0" fontId="29" fillId="0" borderId="11" xfId="97" applyFont="1" applyBorder="1" applyAlignment="1">
      <alignment horizontal="left" vertical="top" wrapText="1"/>
    </xf>
    <xf numFmtId="0" fontId="29" fillId="0" borderId="12" xfId="97" applyFont="1" applyBorder="1" applyAlignment="1">
      <alignment horizontal="left" vertical="top" wrapText="1"/>
    </xf>
    <xf numFmtId="0" fontId="0" fillId="0" borderId="10" xfId="97" applyFont="1" applyBorder="1" applyAlignment="1">
      <alignment horizontal="left" vertical="top" wrapText="1"/>
    </xf>
    <xf numFmtId="0" fontId="19" fillId="0" borderId="1" xfId="97" applyFont="1" applyFill="1" applyBorder="1" applyAlignment="1">
      <alignment horizontal="center" vertical="center" wrapText="1"/>
    </xf>
    <xf numFmtId="0" fontId="19" fillId="0" borderId="2" xfId="97" applyFont="1" applyFill="1" applyBorder="1" applyAlignment="1">
      <alignment horizontal="center" vertical="center" wrapText="1"/>
    </xf>
    <xf numFmtId="0" fontId="19" fillId="0" borderId="3" xfId="97" applyFont="1" applyFill="1" applyBorder="1" applyAlignment="1">
      <alignment horizontal="center" vertical="center" wrapText="1"/>
    </xf>
    <xf numFmtId="0" fontId="19" fillId="0" borderId="22" xfId="97" applyFont="1" applyFill="1" applyBorder="1" applyAlignment="1">
      <alignment horizontal="center"/>
    </xf>
    <xf numFmtId="0" fontId="19" fillId="0" borderId="1" xfId="97" applyFont="1" applyFill="1" applyBorder="1" applyAlignment="1">
      <alignment horizontal="center" wrapText="1"/>
    </xf>
    <xf numFmtId="0" fontId="19" fillId="0" borderId="2" xfId="97" applyFont="1" applyFill="1" applyBorder="1" applyAlignment="1">
      <alignment horizontal="center" wrapText="1"/>
    </xf>
    <xf numFmtId="0" fontId="19" fillId="0" borderId="3" xfId="97" applyFont="1" applyFill="1" applyBorder="1" applyAlignment="1">
      <alignment horizontal="center" wrapText="1"/>
    </xf>
    <xf numFmtId="0" fontId="19" fillId="0" borderId="26" xfId="97" applyFont="1" applyFill="1" applyBorder="1" applyAlignment="1">
      <alignment horizontal="center"/>
    </xf>
    <xf numFmtId="0" fontId="19" fillId="0" borderId="21" xfId="97" applyFont="1" applyFill="1" applyBorder="1" applyAlignment="1">
      <alignment horizontal="center"/>
    </xf>
    <xf numFmtId="0" fontId="20" fillId="0" borderId="35" xfId="97" applyFont="1" applyFill="1" applyBorder="1" applyAlignment="1">
      <alignment horizontal="left" vertical="top" wrapText="1"/>
    </xf>
    <xf numFmtId="0" fontId="20" fillId="0" borderId="36" xfId="97" applyFont="1" applyFill="1" applyBorder="1" applyAlignment="1">
      <alignment horizontal="left" vertical="top" wrapText="1"/>
    </xf>
    <xf numFmtId="0" fontId="20" fillId="0" borderId="37" xfId="97" applyFont="1" applyFill="1" applyBorder="1" applyAlignment="1">
      <alignment horizontal="left" vertical="top" wrapText="1"/>
    </xf>
    <xf numFmtId="0" fontId="19" fillId="0" borderId="2" xfId="97" applyFont="1" applyFill="1" applyBorder="1" applyAlignment="1">
      <alignment horizontal="center" vertical="center"/>
    </xf>
    <xf numFmtId="0" fontId="19" fillId="0" borderId="3" xfId="97" applyFont="1" applyFill="1" applyBorder="1" applyAlignment="1">
      <alignment horizontal="center" vertical="center"/>
    </xf>
    <xf numFmtId="0" fontId="19" fillId="0" borderId="34" xfId="97" applyFont="1" applyFill="1" applyBorder="1" applyAlignment="1">
      <alignment horizontal="center"/>
    </xf>
  </cellXfs>
  <cellStyles count="157">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0 3 2 2 2" xfId="153"/>
    <cellStyle name="Normale 3 10 3 2 2 2 2" xfId="154"/>
    <cellStyle name="Normale 3 10 3 2 2 2 2 2" xfId="155"/>
    <cellStyle name="Normale 3 10 3 2 2 2 2 3" xfId="156"/>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abSelected="1" zoomScaleSheetLayoutView="100" workbookViewId="0"/>
  </sheetViews>
  <sheetFormatPr defaultColWidth="8.85546875" defaultRowHeight="15" x14ac:dyDescent="0.25"/>
  <cols>
    <col min="1" max="1" width="6.140625" style="65" customWidth="1"/>
    <col min="2" max="2" width="56.7109375" style="65" bestFit="1" customWidth="1"/>
    <col min="3" max="14" width="8.42578125" style="65" customWidth="1"/>
    <col min="15" max="16384" width="8.85546875" style="65"/>
  </cols>
  <sheetData>
    <row r="2" spans="2:14" ht="15.75" thickBot="1" x14ac:dyDescent="0.3"/>
    <row r="3" spans="2:14" x14ac:dyDescent="0.25">
      <c r="B3" s="169" t="s">
        <v>60</v>
      </c>
      <c r="C3" s="170"/>
      <c r="D3" s="170"/>
      <c r="E3" s="170"/>
      <c r="F3" s="170"/>
      <c r="G3" s="170"/>
      <c r="H3" s="171"/>
      <c r="I3" s="170"/>
      <c r="J3" s="170"/>
      <c r="K3" s="170"/>
      <c r="L3" s="170"/>
      <c r="M3" s="170"/>
      <c r="N3" s="171"/>
    </row>
    <row r="4" spans="2:14" x14ac:dyDescent="0.25">
      <c r="B4" s="172" t="s">
        <v>195</v>
      </c>
      <c r="C4" s="173"/>
      <c r="D4" s="173"/>
      <c r="E4" s="173"/>
      <c r="F4" s="173"/>
      <c r="G4" s="173"/>
      <c r="H4" s="174"/>
      <c r="I4" s="173"/>
      <c r="J4" s="173"/>
      <c r="K4" s="173"/>
      <c r="L4" s="173"/>
      <c r="M4" s="173"/>
      <c r="N4" s="174"/>
    </row>
    <row r="5" spans="2:14" x14ac:dyDescent="0.25">
      <c r="B5" s="155"/>
      <c r="C5" s="175" t="s">
        <v>0</v>
      </c>
      <c r="D5" s="173"/>
      <c r="E5" s="176"/>
      <c r="F5" s="175" t="s">
        <v>1</v>
      </c>
      <c r="G5" s="173"/>
      <c r="H5" s="176"/>
      <c r="I5" s="173" t="s">
        <v>2</v>
      </c>
      <c r="J5" s="173"/>
      <c r="K5" s="176"/>
      <c r="L5" s="175" t="s">
        <v>3</v>
      </c>
      <c r="M5" s="173"/>
      <c r="N5" s="174"/>
    </row>
    <row r="6" spans="2:14" x14ac:dyDescent="0.25">
      <c r="B6" s="133" t="s">
        <v>10</v>
      </c>
      <c r="C6" s="151" t="s">
        <v>4</v>
      </c>
      <c r="D6" s="154" t="s">
        <v>5</v>
      </c>
      <c r="E6" s="152" t="s">
        <v>5</v>
      </c>
      <c r="F6" s="151" t="s">
        <v>4</v>
      </c>
      <c r="G6" s="154" t="s">
        <v>5</v>
      </c>
      <c r="H6" s="152" t="s">
        <v>5</v>
      </c>
      <c r="I6" s="149" t="s">
        <v>4</v>
      </c>
      <c r="J6" s="154" t="s">
        <v>5</v>
      </c>
      <c r="K6" s="152" t="s">
        <v>5</v>
      </c>
      <c r="L6" s="151" t="s">
        <v>4</v>
      </c>
      <c r="M6" s="154" t="s">
        <v>5</v>
      </c>
      <c r="N6" s="150" t="s">
        <v>5</v>
      </c>
    </row>
    <row r="7" spans="2:14" x14ac:dyDescent="0.25">
      <c r="B7" s="127" t="s">
        <v>11</v>
      </c>
      <c r="C7" s="156">
        <v>5.481481481481483E-2</v>
      </c>
      <c r="D7" s="157">
        <f>C7/C$26</f>
        <v>0.43545421110702481</v>
      </c>
      <c r="E7" s="157">
        <f>C7/C$37</f>
        <v>0.24746577489810859</v>
      </c>
      <c r="F7" s="156">
        <v>9.8726851851851823E-3</v>
      </c>
      <c r="G7" s="157">
        <f>F7/F$26</f>
        <v>0.48029279279279274</v>
      </c>
      <c r="H7" s="157">
        <f>F7/F$37</f>
        <v>0.23655019412090955</v>
      </c>
      <c r="I7" s="156">
        <v>1.3946759259259249E-2</v>
      </c>
      <c r="J7" s="157">
        <f>I7/I$26</f>
        <v>0.49304418985270032</v>
      </c>
      <c r="K7" s="157">
        <f>I7/I$37</f>
        <v>0.2767570050528248</v>
      </c>
      <c r="L7" s="158">
        <f>C7+F7+I7</f>
        <v>7.8634259259259265E-2</v>
      </c>
      <c r="M7" s="157">
        <f>L7/L$26</f>
        <v>0.45005299417064126</v>
      </c>
      <c r="N7" s="165">
        <f>L7/L$37</f>
        <v>0.25071961030334344</v>
      </c>
    </row>
    <row r="8" spans="2:14" x14ac:dyDescent="0.25">
      <c r="B8" s="127" t="s">
        <v>191</v>
      </c>
      <c r="C8" s="156">
        <v>1.1458333333333331E-3</v>
      </c>
      <c r="D8" s="157">
        <f t="shared" ref="D8:D25" si="0">C8/C$26</f>
        <v>9.1026112541375496E-3</v>
      </c>
      <c r="E8" s="157">
        <f t="shared" ref="E8:E25" si="1">C8/C$37</f>
        <v>5.1729543316961024E-3</v>
      </c>
      <c r="F8" s="156">
        <v>9.2592592592592588E-5</v>
      </c>
      <c r="G8" s="157">
        <f t="shared" ref="G8:G25" si="2">F8/F$26</f>
        <v>4.5045045045045053E-3</v>
      </c>
      <c r="H8" s="157">
        <f t="shared" ref="H8:H25" si="3">F8/F$37</f>
        <v>2.2185246810870773E-3</v>
      </c>
      <c r="I8" s="156">
        <v>8.1018518518518516E-5</v>
      </c>
      <c r="J8" s="157">
        <f t="shared" ref="J8:J25" si="4">I8/I$26</f>
        <v>2.8641571194762691E-3</v>
      </c>
      <c r="K8" s="157">
        <f t="shared" ref="K8:K25" si="5">I8/I$37</f>
        <v>1.6077170418006433E-3</v>
      </c>
      <c r="L8" s="158">
        <f t="shared" ref="L8:L25" si="6">C8+F8+I8</f>
        <v>1.3194444444444443E-3</v>
      </c>
      <c r="M8" s="157">
        <f t="shared" ref="M8:M25" si="7">L8/L$26</f>
        <v>7.5516693163751973E-3</v>
      </c>
      <c r="N8" s="165">
        <f t="shared" ref="N8:N25" si="8">L8/L$37</f>
        <v>4.2069525426230714E-3</v>
      </c>
    </row>
    <row r="9" spans="2:14" x14ac:dyDescent="0.25">
      <c r="B9" s="127" t="s">
        <v>189</v>
      </c>
      <c r="C9" s="156">
        <v>5.2662037037037009E-3</v>
      </c>
      <c r="D9" s="157">
        <f t="shared" si="0"/>
        <v>4.1835233541743268E-2</v>
      </c>
      <c r="E9" s="157">
        <f t="shared" si="1"/>
        <v>2.3774689100219452E-2</v>
      </c>
      <c r="F9" s="156">
        <v>4.0509259259259258E-4</v>
      </c>
      <c r="G9" s="157">
        <f t="shared" si="2"/>
        <v>1.9707207207207211E-2</v>
      </c>
      <c r="H9" s="157">
        <f t="shared" si="3"/>
        <v>9.7060454797559641E-3</v>
      </c>
      <c r="I9" s="156">
        <v>7.407407407407407E-4</v>
      </c>
      <c r="J9" s="157">
        <f t="shared" si="4"/>
        <v>2.6186579378068748E-2</v>
      </c>
      <c r="K9" s="157">
        <f t="shared" si="5"/>
        <v>1.4699127239320167E-2</v>
      </c>
      <c r="L9" s="158">
        <f t="shared" si="6"/>
        <v>6.4120370370370338E-3</v>
      </c>
      <c r="M9" s="157">
        <f t="shared" si="7"/>
        <v>3.6698463169051385E-2</v>
      </c>
      <c r="N9" s="165">
        <f t="shared" si="8"/>
        <v>2.0444313233448953E-2</v>
      </c>
    </row>
    <row r="10" spans="2:14" x14ac:dyDescent="0.25">
      <c r="B10" s="127" t="s">
        <v>12</v>
      </c>
      <c r="C10" s="156">
        <v>1.8124999999999999E-2</v>
      </c>
      <c r="D10" s="157">
        <f t="shared" si="0"/>
        <v>0.1439867598381758</v>
      </c>
      <c r="E10" s="157">
        <f t="shared" si="1"/>
        <v>8.1826732155920179E-2</v>
      </c>
      <c r="F10" s="156">
        <v>2.0833333333333333E-3</v>
      </c>
      <c r="G10" s="157">
        <f t="shared" si="2"/>
        <v>0.10135135135135137</v>
      </c>
      <c r="H10" s="157">
        <f t="shared" si="3"/>
        <v>4.9916805324459239E-2</v>
      </c>
      <c r="I10" s="156">
        <v>2.5925925925925921E-3</v>
      </c>
      <c r="J10" s="157">
        <f t="shared" si="4"/>
        <v>9.1653027823240599E-2</v>
      </c>
      <c r="K10" s="157">
        <f t="shared" si="5"/>
        <v>5.1446945337620578E-2</v>
      </c>
      <c r="L10" s="158">
        <f t="shared" si="6"/>
        <v>2.2800925925925922E-2</v>
      </c>
      <c r="M10" s="157">
        <f t="shared" si="7"/>
        <v>0.13049814520402753</v>
      </c>
      <c r="N10" s="165">
        <f t="shared" si="8"/>
        <v>7.2699092183925007E-2</v>
      </c>
    </row>
    <row r="11" spans="2:14" x14ac:dyDescent="0.25">
      <c r="B11" s="127" t="s">
        <v>192</v>
      </c>
      <c r="C11" s="156">
        <v>4.0509259259259257E-3</v>
      </c>
      <c r="D11" s="157">
        <f t="shared" si="0"/>
        <v>3.2180948878264067E-2</v>
      </c>
      <c r="E11" s="157">
        <f t="shared" si="1"/>
        <v>1.8288222384784201E-2</v>
      </c>
      <c r="F11" s="156">
        <v>4.8611111111111104E-4</v>
      </c>
      <c r="G11" s="157">
        <f t="shared" si="2"/>
        <v>2.364864864864865E-2</v>
      </c>
      <c r="H11" s="157">
        <f t="shared" si="3"/>
        <v>1.1647254575707155E-2</v>
      </c>
      <c r="I11" s="156">
        <v>2.2222222222222222E-3</v>
      </c>
      <c r="J11" s="157">
        <f t="shared" si="4"/>
        <v>7.8559738134206247E-2</v>
      </c>
      <c r="K11" s="157">
        <f t="shared" si="5"/>
        <v>4.4097381717960502E-2</v>
      </c>
      <c r="L11" s="158">
        <f t="shared" si="6"/>
        <v>6.7592592592592583E-3</v>
      </c>
      <c r="M11" s="157">
        <f t="shared" si="7"/>
        <v>3.8685744568097501E-2</v>
      </c>
      <c r="N11" s="165">
        <f t="shared" si="8"/>
        <v>2.1551406007823452E-2</v>
      </c>
    </row>
    <row r="12" spans="2:14" x14ac:dyDescent="0.25">
      <c r="B12" s="127" t="s">
        <v>13</v>
      </c>
      <c r="C12" s="156">
        <v>3.5648148148148145E-3</v>
      </c>
      <c r="D12" s="157">
        <f t="shared" si="0"/>
        <v>2.8319235012872378E-2</v>
      </c>
      <c r="E12" s="157">
        <f t="shared" si="1"/>
        <v>1.6093635698610099E-2</v>
      </c>
      <c r="F12" s="156">
        <v>2.8935185185185184E-4</v>
      </c>
      <c r="G12" s="157">
        <f t="shared" si="2"/>
        <v>1.4076576576576579E-2</v>
      </c>
      <c r="H12" s="157">
        <f t="shared" si="3"/>
        <v>6.9328896283971167E-3</v>
      </c>
      <c r="I12" s="156">
        <v>6.018518518518519E-4</v>
      </c>
      <c r="J12" s="157">
        <f t="shared" si="4"/>
        <v>2.1276595744680861E-2</v>
      </c>
      <c r="K12" s="157">
        <f t="shared" si="5"/>
        <v>1.1943040881947637E-2</v>
      </c>
      <c r="L12" s="158">
        <f t="shared" si="6"/>
        <v>4.456018518518518E-3</v>
      </c>
      <c r="M12" s="157">
        <f t="shared" si="7"/>
        <v>2.5503444621091678E-2</v>
      </c>
      <c r="N12" s="165">
        <f t="shared" si="8"/>
        <v>1.4207690604472653E-2</v>
      </c>
    </row>
    <row r="13" spans="2:14" x14ac:dyDescent="0.25">
      <c r="B13" s="127" t="s">
        <v>102</v>
      </c>
      <c r="C13" s="156">
        <v>2.074074074074073E-2</v>
      </c>
      <c r="D13" s="157">
        <f t="shared" si="0"/>
        <v>0.16476645825671196</v>
      </c>
      <c r="E13" s="157">
        <f t="shared" si="1"/>
        <v>9.3635698610095075E-2</v>
      </c>
      <c r="F13" s="159">
        <v>3.3796296296296287E-3</v>
      </c>
      <c r="G13" s="157">
        <f t="shared" si="2"/>
        <v>0.1644144144144144</v>
      </c>
      <c r="H13" s="157">
        <f t="shared" si="3"/>
        <v>8.0976150859678298E-2</v>
      </c>
      <c r="I13" s="159">
        <v>4.8379629629629614E-3</v>
      </c>
      <c r="J13" s="157">
        <f t="shared" si="4"/>
        <v>0.17103109656301146</v>
      </c>
      <c r="K13" s="157">
        <f t="shared" si="5"/>
        <v>9.6003674781809809E-2</v>
      </c>
      <c r="L13" s="158">
        <f t="shared" si="6"/>
        <v>2.8958333333333319E-2</v>
      </c>
      <c r="M13" s="157">
        <f t="shared" si="7"/>
        <v>0.16573926868044506</v>
      </c>
      <c r="N13" s="165">
        <f t="shared" si="8"/>
        <v>9.2331537382832632E-2</v>
      </c>
    </row>
    <row r="14" spans="2:14" x14ac:dyDescent="0.25">
      <c r="B14" s="127" t="s">
        <v>169</v>
      </c>
      <c r="C14" s="156"/>
      <c r="D14" s="157"/>
      <c r="E14" s="157"/>
      <c r="F14" s="156"/>
      <c r="G14" s="157"/>
      <c r="H14" s="157"/>
      <c r="I14" s="156"/>
      <c r="J14" s="157"/>
      <c r="K14" s="157"/>
      <c r="L14" s="158"/>
      <c r="M14" s="157"/>
      <c r="N14" s="165"/>
    </row>
    <row r="15" spans="2:14" x14ac:dyDescent="0.25">
      <c r="B15" s="127" t="s">
        <v>96</v>
      </c>
      <c r="C15" s="156"/>
      <c r="D15" s="157"/>
      <c r="E15" s="157"/>
      <c r="F15" s="156"/>
      <c r="G15" s="157"/>
      <c r="H15" s="157"/>
      <c r="I15" s="156"/>
      <c r="J15" s="157"/>
      <c r="K15" s="157"/>
      <c r="L15" s="158"/>
      <c r="M15" s="157"/>
      <c r="N15" s="165"/>
    </row>
    <row r="16" spans="2:14" x14ac:dyDescent="0.25">
      <c r="B16" s="127" t="s">
        <v>14</v>
      </c>
      <c r="C16" s="156">
        <v>1.1574074074074073E-4</v>
      </c>
      <c r="D16" s="157">
        <f t="shared" si="0"/>
        <v>9.1945568223611625E-4</v>
      </c>
      <c r="E16" s="157">
        <f t="shared" si="1"/>
        <v>5.225206395652629E-4</v>
      </c>
      <c r="F16" s="156">
        <v>1.273148148148148E-4</v>
      </c>
      <c r="G16" s="157">
        <f t="shared" si="2"/>
        <v>6.1936936936936937E-3</v>
      </c>
      <c r="H16" s="157">
        <f t="shared" si="3"/>
        <v>3.0504714364947313E-3</v>
      </c>
      <c r="I16" s="156">
        <v>1.273148148148148E-4</v>
      </c>
      <c r="J16" s="157">
        <f t="shared" si="4"/>
        <v>4.5008183306055657E-3</v>
      </c>
      <c r="K16" s="157">
        <f t="shared" si="5"/>
        <v>2.5264124942581535E-3</v>
      </c>
      <c r="L16" s="158">
        <f t="shared" si="6"/>
        <v>3.7037037037037035E-4</v>
      </c>
      <c r="M16" s="157">
        <f t="shared" si="7"/>
        <v>2.1197668256491783E-3</v>
      </c>
      <c r="N16" s="165">
        <f t="shared" si="8"/>
        <v>1.1808989593327921E-3</v>
      </c>
    </row>
    <row r="17" spans="2:14" x14ac:dyDescent="0.25">
      <c r="B17" s="127" t="s">
        <v>15</v>
      </c>
      <c r="C17" s="156">
        <v>1.0416666666666667E-4</v>
      </c>
      <c r="D17" s="157">
        <f t="shared" si="0"/>
        <v>8.2751011401250467E-4</v>
      </c>
      <c r="E17" s="157">
        <f t="shared" si="1"/>
        <v>4.702685756087367E-4</v>
      </c>
      <c r="F17" s="156">
        <v>0</v>
      </c>
      <c r="G17" s="157">
        <f t="shared" si="2"/>
        <v>0</v>
      </c>
      <c r="H17" s="157">
        <f t="shared" si="3"/>
        <v>0</v>
      </c>
      <c r="I17" s="156">
        <v>9.2592592592592588E-5</v>
      </c>
      <c r="J17" s="157">
        <f t="shared" si="4"/>
        <v>3.2733224222585935E-3</v>
      </c>
      <c r="K17" s="157">
        <f t="shared" si="5"/>
        <v>1.8373909049150209E-3</v>
      </c>
      <c r="L17" s="158">
        <f t="shared" si="6"/>
        <v>1.9675925925925926E-4</v>
      </c>
      <c r="M17" s="157">
        <f t="shared" si="7"/>
        <v>1.1261261261261261E-3</v>
      </c>
      <c r="N17" s="165">
        <f t="shared" si="8"/>
        <v>6.2735257214554586E-4</v>
      </c>
    </row>
    <row r="18" spans="2:14" x14ac:dyDescent="0.25">
      <c r="B18" s="127" t="s">
        <v>16</v>
      </c>
      <c r="C18" s="156">
        <v>1.273148148148148E-4</v>
      </c>
      <c r="D18" s="157">
        <f t="shared" si="0"/>
        <v>1.0114012504597279E-3</v>
      </c>
      <c r="E18" s="157">
        <f t="shared" si="1"/>
        <v>5.747727035217892E-4</v>
      </c>
      <c r="F18" s="156"/>
      <c r="G18" s="157"/>
      <c r="H18" s="157"/>
      <c r="I18" s="156"/>
      <c r="J18" s="157"/>
      <c r="K18" s="157"/>
      <c r="L18" s="158">
        <f t="shared" si="6"/>
        <v>1.273148148148148E-4</v>
      </c>
      <c r="M18" s="157">
        <f t="shared" si="7"/>
        <v>7.2866984631690505E-4</v>
      </c>
      <c r="N18" s="165">
        <f t="shared" si="8"/>
        <v>4.0593401727064725E-4</v>
      </c>
    </row>
    <row r="19" spans="2:14" x14ac:dyDescent="0.25">
      <c r="B19" s="127" t="s">
        <v>17</v>
      </c>
      <c r="C19" s="156"/>
      <c r="D19" s="157"/>
      <c r="E19" s="157"/>
      <c r="F19" s="156"/>
      <c r="G19" s="157"/>
      <c r="H19" s="157"/>
      <c r="I19" s="156"/>
      <c r="J19" s="157"/>
      <c r="K19" s="157"/>
      <c r="L19" s="158"/>
      <c r="M19" s="157"/>
      <c r="N19" s="165"/>
    </row>
    <row r="20" spans="2:14" x14ac:dyDescent="0.25">
      <c r="B20" s="127" t="s">
        <v>188</v>
      </c>
      <c r="C20" s="156"/>
      <c r="D20" s="157"/>
      <c r="E20" s="157"/>
      <c r="F20" s="156"/>
      <c r="G20" s="157"/>
      <c r="H20" s="157"/>
      <c r="I20" s="156"/>
      <c r="J20" s="157"/>
      <c r="K20" s="157"/>
      <c r="L20" s="158"/>
      <c r="M20" s="157"/>
      <c r="N20" s="165"/>
    </row>
    <row r="21" spans="2:14" x14ac:dyDescent="0.25">
      <c r="B21" s="127" t="s">
        <v>194</v>
      </c>
      <c r="C21" s="156">
        <v>4.7453703703703698E-4</v>
      </c>
      <c r="D21" s="157">
        <f t="shared" si="0"/>
        <v>3.7697682971680763E-3</v>
      </c>
      <c r="E21" s="157">
        <f t="shared" si="1"/>
        <v>2.1423346222175779E-3</v>
      </c>
      <c r="F21" s="156">
        <v>6.018518518518519E-4</v>
      </c>
      <c r="G21" s="157">
        <f t="shared" si="2"/>
        <v>2.9279279279279286E-2</v>
      </c>
      <c r="H21" s="157">
        <f t="shared" si="3"/>
        <v>1.4420410427066004E-2</v>
      </c>
      <c r="I21" s="156">
        <v>8.9120370370370373E-4</v>
      </c>
      <c r="J21" s="157">
        <f t="shared" si="4"/>
        <v>3.1505728314238965E-2</v>
      </c>
      <c r="K21" s="157">
        <f t="shared" si="5"/>
        <v>1.7684887459807078E-2</v>
      </c>
      <c r="L21" s="158">
        <f t="shared" si="6"/>
        <v>1.9675925925925928E-3</v>
      </c>
      <c r="M21" s="157">
        <f t="shared" si="7"/>
        <v>1.1261261261261262E-2</v>
      </c>
      <c r="N21" s="165">
        <f t="shared" si="8"/>
        <v>6.273525721455459E-3</v>
      </c>
    </row>
    <row r="22" spans="2:14" x14ac:dyDescent="0.25">
      <c r="B22" s="127" t="s">
        <v>18</v>
      </c>
      <c r="C22" s="156"/>
      <c r="D22" s="157"/>
      <c r="E22" s="157"/>
      <c r="F22" s="156"/>
      <c r="G22" s="157"/>
      <c r="H22" s="157"/>
      <c r="I22" s="156"/>
      <c r="J22" s="157"/>
      <c r="K22" s="157"/>
      <c r="L22" s="158"/>
      <c r="M22" s="157"/>
      <c r="N22" s="165"/>
    </row>
    <row r="23" spans="2:14" x14ac:dyDescent="0.25">
      <c r="B23" s="127" t="s">
        <v>170</v>
      </c>
      <c r="C23" s="156"/>
      <c r="D23" s="157"/>
      <c r="E23" s="157"/>
      <c r="F23" s="156"/>
      <c r="G23" s="157"/>
      <c r="H23" s="157"/>
      <c r="I23" s="156"/>
      <c r="J23" s="157"/>
      <c r="K23" s="157"/>
      <c r="L23" s="158"/>
      <c r="M23" s="157"/>
      <c r="N23" s="165"/>
    </row>
    <row r="24" spans="2:14" x14ac:dyDescent="0.25">
      <c r="B24" s="127" t="s">
        <v>193</v>
      </c>
      <c r="C24" s="156">
        <v>7.8703703703703705E-4</v>
      </c>
      <c r="D24" s="157">
        <f t="shared" si="0"/>
        <v>6.2522986392055911E-3</v>
      </c>
      <c r="E24" s="157">
        <f t="shared" si="1"/>
        <v>3.553140349043788E-3</v>
      </c>
      <c r="F24" s="156"/>
      <c r="G24" s="157"/>
      <c r="H24" s="157"/>
      <c r="I24" s="156"/>
      <c r="J24" s="157"/>
      <c r="K24" s="157"/>
      <c r="L24" s="158">
        <f t="shared" si="6"/>
        <v>7.8703703703703705E-4</v>
      </c>
      <c r="M24" s="157">
        <f t="shared" si="7"/>
        <v>4.5045045045045045E-3</v>
      </c>
      <c r="N24" s="165">
        <f t="shared" si="8"/>
        <v>2.5094102885821834E-3</v>
      </c>
    </row>
    <row r="25" spans="2:14" x14ac:dyDescent="0.25">
      <c r="B25" s="127" t="s">
        <v>19</v>
      </c>
      <c r="C25" s="156">
        <v>1.6562500000000004E-2</v>
      </c>
      <c r="D25" s="157">
        <f t="shared" si="0"/>
        <v>0.13157410812798828</v>
      </c>
      <c r="E25" s="157">
        <f t="shared" si="1"/>
        <v>7.4772703521789149E-2</v>
      </c>
      <c r="F25" s="156">
        <v>3.2175925925925922E-3</v>
      </c>
      <c r="G25" s="157">
        <f t="shared" si="2"/>
        <v>0.15653153153153154</v>
      </c>
      <c r="H25" s="157">
        <f t="shared" si="3"/>
        <v>7.709373266777593E-2</v>
      </c>
      <c r="I25" s="156">
        <v>2.1527777777777773E-3</v>
      </c>
      <c r="J25" s="157">
        <f t="shared" si="4"/>
        <v>7.6104746317512281E-2</v>
      </c>
      <c r="K25" s="157">
        <f t="shared" si="5"/>
        <v>4.2719338539274225E-2</v>
      </c>
      <c r="L25" s="158">
        <f t="shared" si="6"/>
        <v>2.1932870370370373E-2</v>
      </c>
      <c r="M25" s="157">
        <f t="shared" si="7"/>
        <v>0.12552994170641232</v>
      </c>
      <c r="N25" s="165">
        <f t="shared" si="8"/>
        <v>6.9931360247988794E-2</v>
      </c>
    </row>
    <row r="26" spans="2:14" x14ac:dyDescent="0.25">
      <c r="B26" s="128" t="s">
        <v>3</v>
      </c>
      <c r="C26" s="25">
        <f t="shared" ref="C26:N26" si="9">SUM(C7:C25)</f>
        <v>0.12587962962962962</v>
      </c>
      <c r="D26" s="160">
        <f t="shared" si="9"/>
        <v>1.0000000000000002</v>
      </c>
      <c r="E26" s="19">
        <f t="shared" si="9"/>
        <v>0.56829344759118006</v>
      </c>
      <c r="F26" s="25">
        <f t="shared" si="9"/>
        <v>2.0555555555555553E-2</v>
      </c>
      <c r="G26" s="160">
        <f t="shared" si="9"/>
        <v>1</v>
      </c>
      <c r="H26" s="19">
        <f t="shared" si="9"/>
        <v>0.49251247920133101</v>
      </c>
      <c r="I26" s="25">
        <f t="shared" si="9"/>
        <v>2.8287037037037027E-2</v>
      </c>
      <c r="J26" s="160">
        <f t="shared" si="9"/>
        <v>1</v>
      </c>
      <c r="K26" s="19">
        <f t="shared" si="9"/>
        <v>0.56132292145153861</v>
      </c>
      <c r="L26" s="25">
        <f t="shared" si="9"/>
        <v>0.17472222222222222</v>
      </c>
      <c r="M26" s="160">
        <f t="shared" si="9"/>
        <v>0.99999999999999989</v>
      </c>
      <c r="N26" s="20">
        <f t="shared" si="9"/>
        <v>0.55708908406524449</v>
      </c>
    </row>
    <row r="27" spans="2:14" x14ac:dyDescent="0.25">
      <c r="B27" s="161"/>
      <c r="C27" s="68"/>
      <c r="D27" s="68"/>
      <c r="E27" s="68"/>
      <c r="F27" s="68"/>
      <c r="G27" s="68"/>
      <c r="H27" s="68"/>
      <c r="I27" s="68"/>
      <c r="J27" s="68"/>
      <c r="K27" s="68"/>
      <c r="L27" s="68"/>
      <c r="M27" s="68"/>
      <c r="N27" s="69"/>
    </row>
    <row r="28" spans="2:14" x14ac:dyDescent="0.25">
      <c r="B28" s="133" t="s">
        <v>20</v>
      </c>
      <c r="C28" s="154" t="s">
        <v>4</v>
      </c>
      <c r="D28" s="134" t="s">
        <v>5</v>
      </c>
      <c r="E28" s="134" t="s">
        <v>5</v>
      </c>
      <c r="F28" s="154" t="s">
        <v>4</v>
      </c>
      <c r="G28" s="134" t="s">
        <v>5</v>
      </c>
      <c r="H28" s="134" t="s">
        <v>5</v>
      </c>
      <c r="I28" s="154" t="s">
        <v>4</v>
      </c>
      <c r="J28" s="134" t="s">
        <v>5</v>
      </c>
      <c r="K28" s="134" t="s">
        <v>5</v>
      </c>
      <c r="L28" s="153" t="s">
        <v>4</v>
      </c>
      <c r="M28" s="134" t="s">
        <v>5</v>
      </c>
      <c r="N28" s="135" t="s">
        <v>5</v>
      </c>
    </row>
    <row r="29" spans="2:14" x14ac:dyDescent="0.25">
      <c r="B29" s="127" t="s">
        <v>21</v>
      </c>
      <c r="C29" s="156">
        <v>2.1180555555555557E-2</v>
      </c>
      <c r="D29" s="158"/>
      <c r="E29" s="157">
        <f t="shared" ref="E29:E34" si="10">C29/C$37</f>
        <v>9.5621277040443126E-2</v>
      </c>
      <c r="F29" s="156">
        <v>3.8425925925925928E-3</v>
      </c>
      <c r="G29" s="158"/>
      <c r="H29" s="157">
        <f t="shared" ref="H29:H34" si="11">F29/F$37</f>
        <v>9.2068774265113715E-2</v>
      </c>
      <c r="I29" s="156">
        <v>4.6064814814814822E-3</v>
      </c>
      <c r="J29" s="158"/>
      <c r="K29" s="157">
        <f t="shared" ref="K29:K34" si="12">I29/I$37</f>
        <v>9.1410197519522313E-2</v>
      </c>
      <c r="L29" s="158">
        <f t="shared" ref="L29:L34" si="13">C29+F29+I29</f>
        <v>2.9629629629629631E-2</v>
      </c>
      <c r="M29" s="158"/>
      <c r="N29" s="165">
        <f t="shared" ref="N29:N34" si="14">L29/L$37</f>
        <v>9.4471916746623377E-2</v>
      </c>
    </row>
    <row r="30" spans="2:14" x14ac:dyDescent="0.25">
      <c r="B30" s="127" t="s">
        <v>22</v>
      </c>
      <c r="C30" s="156">
        <v>2.1527777777777782E-3</v>
      </c>
      <c r="D30" s="158"/>
      <c r="E30" s="157">
        <f t="shared" si="10"/>
        <v>9.7188838959138928E-3</v>
      </c>
      <c r="F30" s="156">
        <v>2.5462962962962961E-4</v>
      </c>
      <c r="G30" s="158"/>
      <c r="H30" s="157">
        <f t="shared" si="11"/>
        <v>6.1009428729894627E-3</v>
      </c>
      <c r="I30" s="156">
        <v>2.3148148148148149E-4</v>
      </c>
      <c r="J30" s="158"/>
      <c r="K30" s="157">
        <f t="shared" si="12"/>
        <v>4.5934772622875522E-3</v>
      </c>
      <c r="L30" s="158">
        <f t="shared" si="13"/>
        <v>2.638888888888889E-3</v>
      </c>
      <c r="M30" s="158"/>
      <c r="N30" s="165">
        <f t="shared" si="14"/>
        <v>8.4139050852461445E-3</v>
      </c>
    </row>
    <row r="31" spans="2:14" x14ac:dyDescent="0.25">
      <c r="B31" s="127" t="s">
        <v>23</v>
      </c>
      <c r="C31" s="156">
        <v>9.3750000000000007E-4</v>
      </c>
      <c r="D31" s="158"/>
      <c r="E31" s="157">
        <f t="shared" si="10"/>
        <v>4.2324171804786299E-3</v>
      </c>
      <c r="F31" s="156">
        <v>5.6712962962962967E-4</v>
      </c>
      <c r="G31" s="158"/>
      <c r="H31" s="157">
        <f t="shared" si="11"/>
        <v>1.3588463671658349E-2</v>
      </c>
      <c r="I31" s="156">
        <v>8.6805555555555562E-4</v>
      </c>
      <c r="J31" s="158"/>
      <c r="K31" s="157">
        <f t="shared" si="12"/>
        <v>1.7225539733578321E-2</v>
      </c>
      <c r="L31" s="158">
        <f t="shared" si="13"/>
        <v>2.3726851851851851E-3</v>
      </c>
      <c r="M31" s="158"/>
      <c r="N31" s="165">
        <f t="shared" si="14"/>
        <v>7.5651339582256992E-3</v>
      </c>
    </row>
    <row r="32" spans="2:14" x14ac:dyDescent="0.25">
      <c r="B32" s="127" t="s">
        <v>24</v>
      </c>
      <c r="C32" s="156">
        <v>2.6608796296296273E-2</v>
      </c>
      <c r="D32" s="158"/>
      <c r="E32" s="157">
        <f t="shared" si="10"/>
        <v>0.12012749503605384</v>
      </c>
      <c r="F32" s="156">
        <v>6.4351851851851835E-3</v>
      </c>
      <c r="G32" s="158"/>
      <c r="H32" s="157">
        <f t="shared" si="11"/>
        <v>0.15418746533555183</v>
      </c>
      <c r="I32" s="156">
        <v>5.9490740740740736E-3</v>
      </c>
      <c r="J32" s="158"/>
      <c r="K32" s="157">
        <f t="shared" si="12"/>
        <v>0.11805236564079008</v>
      </c>
      <c r="L32" s="158">
        <f t="shared" si="13"/>
        <v>3.8993055555555531E-2</v>
      </c>
      <c r="M32" s="158"/>
      <c r="N32" s="165">
        <f t="shared" si="14"/>
        <v>0.12432651856225545</v>
      </c>
    </row>
    <row r="33" spans="2:14" x14ac:dyDescent="0.25">
      <c r="B33" s="127" t="s">
        <v>25</v>
      </c>
      <c r="C33" s="156">
        <v>4.1921296296296297E-2</v>
      </c>
      <c r="D33" s="158"/>
      <c r="E33" s="157">
        <f t="shared" si="10"/>
        <v>0.18925697565053823</v>
      </c>
      <c r="F33" s="156">
        <v>8.912037037037036E-3</v>
      </c>
      <c r="G33" s="158"/>
      <c r="H33" s="157">
        <f t="shared" si="11"/>
        <v>0.21353300055463117</v>
      </c>
      <c r="I33" s="156">
        <v>7.7083333333333353E-3</v>
      </c>
      <c r="J33" s="158"/>
      <c r="K33" s="157">
        <f t="shared" si="12"/>
        <v>0.15296279283417552</v>
      </c>
      <c r="L33" s="158">
        <f t="shared" si="13"/>
        <v>5.8541666666666672E-2</v>
      </c>
      <c r="M33" s="158"/>
      <c r="N33" s="165">
        <f t="shared" si="14"/>
        <v>0.18665584175953948</v>
      </c>
    </row>
    <row r="34" spans="2:14" x14ac:dyDescent="0.25">
      <c r="B34" s="127" t="s">
        <v>26</v>
      </c>
      <c r="C34" s="156">
        <v>2.8240740740740739E-3</v>
      </c>
      <c r="D34" s="158"/>
      <c r="E34" s="157">
        <f t="shared" si="10"/>
        <v>1.2749503605392416E-2</v>
      </c>
      <c r="F34" s="156">
        <v>1.1689814814814816E-3</v>
      </c>
      <c r="G34" s="158"/>
      <c r="H34" s="157">
        <f t="shared" si="11"/>
        <v>2.8008874098724355E-2</v>
      </c>
      <c r="I34" s="156">
        <v>2.7430555555555559E-3</v>
      </c>
      <c r="J34" s="158"/>
      <c r="K34" s="157">
        <f t="shared" si="12"/>
        <v>5.4432705558107503E-2</v>
      </c>
      <c r="L34" s="158">
        <f t="shared" si="13"/>
        <v>6.7361111111111111E-3</v>
      </c>
      <c r="M34" s="158"/>
      <c r="N34" s="165">
        <f t="shared" si="14"/>
        <v>2.1477599822865158E-2</v>
      </c>
    </row>
    <row r="35" spans="2:14" x14ac:dyDescent="0.25">
      <c r="B35" s="128" t="s">
        <v>3</v>
      </c>
      <c r="C35" s="129">
        <f>SUM(C29:C34)</f>
        <v>9.5624999999999974E-2</v>
      </c>
      <c r="D35" s="162"/>
      <c r="E35" s="160">
        <f>SUM(E29:E34)</f>
        <v>0.43170655240882011</v>
      </c>
      <c r="F35" s="129">
        <f>SUM(F29:F34)</f>
        <v>2.1180555555555553E-2</v>
      </c>
      <c r="G35" s="162"/>
      <c r="H35" s="160">
        <f>SUM(H29:H34)</f>
        <v>0.50748752079866888</v>
      </c>
      <c r="I35" s="129">
        <f>SUM(I29:I34)</f>
        <v>2.2106481481481484E-2</v>
      </c>
      <c r="J35" s="162"/>
      <c r="K35" s="160">
        <f>SUM(K29:K34)</f>
        <v>0.43867707854846127</v>
      </c>
      <c r="L35" s="129">
        <f>SUM(L29:L34)</f>
        <v>0.13891203703703703</v>
      </c>
      <c r="M35" s="162"/>
      <c r="N35" s="164">
        <f>SUM(N29:N34)</f>
        <v>0.44291091593475534</v>
      </c>
    </row>
    <row r="36" spans="2:14" x14ac:dyDescent="0.25">
      <c r="B36" s="163"/>
      <c r="C36" s="71"/>
      <c r="D36" s="71"/>
      <c r="E36" s="71"/>
      <c r="F36" s="71"/>
      <c r="G36" s="71"/>
      <c r="H36" s="71"/>
      <c r="I36" s="71"/>
      <c r="J36" s="71"/>
      <c r="K36" s="71"/>
      <c r="L36" s="71"/>
      <c r="M36" s="71"/>
      <c r="N36" s="72"/>
    </row>
    <row r="37" spans="2:14" x14ac:dyDescent="0.25">
      <c r="B37" s="128" t="s">
        <v>6</v>
      </c>
      <c r="C37" s="129">
        <f>C26+C35</f>
        <v>0.22150462962962958</v>
      </c>
      <c r="D37" s="22"/>
      <c r="E37" s="160">
        <f>E26+E35</f>
        <v>1.0000000000000002</v>
      </c>
      <c r="F37" s="129">
        <f>F26+F35</f>
        <v>4.1736111111111106E-2</v>
      </c>
      <c r="G37" s="22"/>
      <c r="H37" s="160">
        <f>H26+H35</f>
        <v>0.99999999999999989</v>
      </c>
      <c r="I37" s="129">
        <f>I26+I35</f>
        <v>5.0393518518518511E-2</v>
      </c>
      <c r="J37" s="22"/>
      <c r="K37" s="160">
        <f>K26+K35</f>
        <v>0.99999999999999989</v>
      </c>
      <c r="L37" s="129">
        <f>L26+L35</f>
        <v>0.31363425925925925</v>
      </c>
      <c r="M37" s="22"/>
      <c r="N37" s="164">
        <f>N26+N35</f>
        <v>0.99999999999999978</v>
      </c>
    </row>
    <row r="38" spans="2:14" ht="66" customHeight="1" thickBot="1" x14ac:dyDescent="0.3">
      <c r="B38" s="166" t="s">
        <v>61</v>
      </c>
      <c r="C38" s="167"/>
      <c r="D38" s="167"/>
      <c r="E38" s="167"/>
      <c r="F38" s="167"/>
      <c r="G38" s="167"/>
      <c r="H38" s="168"/>
      <c r="I38" s="167"/>
      <c r="J38" s="167"/>
      <c r="K38" s="167"/>
      <c r="L38" s="167"/>
      <c r="M38" s="167"/>
      <c r="N38" s="168"/>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69" t="s">
        <v>113</v>
      </c>
      <c r="C3" s="170"/>
      <c r="D3" s="170"/>
      <c r="E3" s="170"/>
      <c r="F3" s="170"/>
      <c r="G3" s="170"/>
      <c r="H3" s="171"/>
      <c r="I3" s="170"/>
      <c r="J3" s="170"/>
      <c r="K3" s="171"/>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56">
        <v>4.2708333333333313E-3</v>
      </c>
      <c r="D7" s="157">
        <f>C7/C$26</f>
        <v>0.39171974522292985</v>
      </c>
      <c r="E7" s="157">
        <f>C7/C$37</f>
        <v>0.10837004405286339</v>
      </c>
      <c r="F7" s="156">
        <v>1.9212962962962964E-3</v>
      </c>
      <c r="G7" s="157">
        <f>F7/F$26</f>
        <v>0.37136465324384793</v>
      </c>
      <c r="H7" s="157">
        <f>F7/F$37</f>
        <v>0.1828193832599119</v>
      </c>
      <c r="I7" s="158">
        <f>C7+F7</f>
        <v>6.1921296296296273E-3</v>
      </c>
      <c r="J7" s="157">
        <f>I7/I$26</f>
        <v>0.38516918646508269</v>
      </c>
      <c r="K7" s="165">
        <f>I7/I$37</f>
        <v>0.12404358914908412</v>
      </c>
    </row>
    <row r="8" spans="2:11" x14ac:dyDescent="0.25">
      <c r="B8" s="97" t="s">
        <v>191</v>
      </c>
      <c r="C8" s="156">
        <v>3.4722222222222222E-5</v>
      </c>
      <c r="D8" s="157">
        <f t="shared" ref="D8:D25" si="0">C8/C$26</f>
        <v>3.1847133757961789E-3</v>
      </c>
      <c r="E8" s="157">
        <f t="shared" ref="E8:E25" si="1">C8/C$37</f>
        <v>8.81057268722467E-4</v>
      </c>
      <c r="F8" s="156"/>
      <c r="G8" s="157"/>
      <c r="H8" s="157"/>
      <c r="I8" s="158">
        <f t="shared" ref="I8:I25" si="2">C8+F8</f>
        <v>3.4722222222222222E-5</v>
      </c>
      <c r="J8" s="157">
        <f t="shared" ref="J8:J25" si="3">I8/I$26</f>
        <v>2.1598272138228943E-3</v>
      </c>
      <c r="K8" s="165">
        <f t="shared" ref="K8:K25" si="4">I8/I$37</f>
        <v>6.9557152793878966E-4</v>
      </c>
    </row>
    <row r="9" spans="2:11" x14ac:dyDescent="0.25">
      <c r="B9" s="97" t="s">
        <v>189</v>
      </c>
      <c r="C9" s="156">
        <v>4.6296296296296294E-5</v>
      </c>
      <c r="D9" s="157">
        <f t="shared" si="0"/>
        <v>4.2462845010615719E-3</v>
      </c>
      <c r="E9" s="157">
        <f t="shared" si="1"/>
        <v>1.1747430249632893E-3</v>
      </c>
      <c r="F9" s="156">
        <v>3.7037037037037035E-4</v>
      </c>
      <c r="G9" s="157">
        <f t="shared" ref="G9:G25" si="5">F9/F$26</f>
        <v>7.1588366890380312E-2</v>
      </c>
      <c r="H9" s="157">
        <f t="shared" ref="H9:H25" si="6">F9/F$37</f>
        <v>3.5242290748898675E-2</v>
      </c>
      <c r="I9" s="158">
        <f t="shared" si="2"/>
        <v>4.1666666666666664E-4</v>
      </c>
      <c r="J9" s="157">
        <f t="shared" si="3"/>
        <v>2.5917926565874733E-2</v>
      </c>
      <c r="K9" s="165">
        <f t="shared" si="4"/>
        <v>8.3468583352654755E-3</v>
      </c>
    </row>
    <row r="10" spans="2:11" x14ac:dyDescent="0.25">
      <c r="B10" s="97" t="s">
        <v>12</v>
      </c>
      <c r="C10" s="156">
        <v>1.2731481481481483E-4</v>
      </c>
      <c r="D10" s="157">
        <f t="shared" si="0"/>
        <v>1.1677282377919325E-2</v>
      </c>
      <c r="E10" s="157">
        <f t="shared" si="1"/>
        <v>3.2305433186490462E-3</v>
      </c>
      <c r="F10" s="156">
        <v>2.3148148148148146E-4</v>
      </c>
      <c r="G10" s="157">
        <f t="shared" si="5"/>
        <v>4.4742729306487698E-2</v>
      </c>
      <c r="H10" s="157">
        <f t="shared" si="6"/>
        <v>2.2026431718061672E-2</v>
      </c>
      <c r="I10" s="158">
        <f t="shared" si="2"/>
        <v>3.5879629629629629E-4</v>
      </c>
      <c r="J10" s="157">
        <f t="shared" si="3"/>
        <v>2.2318214542836577E-2</v>
      </c>
      <c r="K10" s="165">
        <f t="shared" si="4"/>
        <v>7.1875724553674934E-3</v>
      </c>
    </row>
    <row r="11" spans="2:11" x14ac:dyDescent="0.25">
      <c r="B11" s="97" t="s">
        <v>192</v>
      </c>
      <c r="C11" s="156"/>
      <c r="D11" s="157"/>
      <c r="E11" s="157"/>
      <c r="F11" s="156"/>
      <c r="G11" s="157"/>
      <c r="H11" s="157"/>
      <c r="I11" s="158"/>
      <c r="J11" s="157"/>
      <c r="K11" s="165"/>
    </row>
    <row r="12" spans="2:11" x14ac:dyDescent="0.25">
      <c r="B12" s="97" t="s">
        <v>13</v>
      </c>
      <c r="C12" s="156">
        <v>1.0416666666666667E-3</v>
      </c>
      <c r="D12" s="157">
        <f t="shared" si="0"/>
        <v>9.5541401273885371E-2</v>
      </c>
      <c r="E12" s="157">
        <f t="shared" si="1"/>
        <v>2.643171806167401E-2</v>
      </c>
      <c r="F12" s="156">
        <v>3.8194444444444441E-4</v>
      </c>
      <c r="G12" s="157">
        <f t="shared" si="5"/>
        <v>7.3825503355704702E-2</v>
      </c>
      <c r="H12" s="157">
        <f t="shared" si="6"/>
        <v>3.634361233480176E-2</v>
      </c>
      <c r="I12" s="158">
        <f t="shared" si="2"/>
        <v>1.4236111111111112E-3</v>
      </c>
      <c r="J12" s="157">
        <f t="shared" si="3"/>
        <v>8.8552915766738682E-2</v>
      </c>
      <c r="K12" s="165">
        <f t="shared" si="4"/>
        <v>2.851843264549038E-2</v>
      </c>
    </row>
    <row r="13" spans="2:11" x14ac:dyDescent="0.25">
      <c r="B13" s="97" t="s">
        <v>102</v>
      </c>
      <c r="C13" s="159">
        <v>2.9629629629629624E-3</v>
      </c>
      <c r="D13" s="157">
        <f t="shared" si="0"/>
        <v>0.27176220806794055</v>
      </c>
      <c r="E13" s="157">
        <f t="shared" si="1"/>
        <v>7.5183553597650499E-2</v>
      </c>
      <c r="F13" s="159">
        <v>1.4467592592592594E-3</v>
      </c>
      <c r="G13" s="157">
        <f t="shared" si="5"/>
        <v>0.27964205816554816</v>
      </c>
      <c r="H13" s="157">
        <f t="shared" si="6"/>
        <v>0.13766519823788548</v>
      </c>
      <c r="I13" s="158">
        <f t="shared" si="2"/>
        <v>4.409722222222222E-3</v>
      </c>
      <c r="J13" s="157">
        <f t="shared" si="3"/>
        <v>0.27429805615550756</v>
      </c>
      <c r="K13" s="165">
        <f t="shared" si="4"/>
        <v>8.8337584048226295E-2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v>2.418981481481482E-3</v>
      </c>
      <c r="D25" s="157">
        <f t="shared" si="0"/>
        <v>0.22186836518046721</v>
      </c>
      <c r="E25" s="157">
        <f t="shared" si="1"/>
        <v>6.138032305433188E-2</v>
      </c>
      <c r="F25" s="156">
        <v>8.2175925925925927E-4</v>
      </c>
      <c r="G25" s="157">
        <f t="shared" si="5"/>
        <v>0.15883668903803133</v>
      </c>
      <c r="H25" s="157">
        <f t="shared" si="6"/>
        <v>7.819383259911894E-2</v>
      </c>
      <c r="I25" s="158">
        <f t="shared" si="2"/>
        <v>3.2407407407407411E-3</v>
      </c>
      <c r="J25" s="157">
        <f t="shared" si="3"/>
        <v>0.20158387329013683</v>
      </c>
      <c r="K25" s="165">
        <f t="shared" si="4"/>
        <v>6.4920009274287052E-2</v>
      </c>
    </row>
    <row r="26" spans="2:14" x14ac:dyDescent="0.25">
      <c r="B26" s="51" t="s">
        <v>3</v>
      </c>
      <c r="C26" s="25">
        <f t="shared" ref="C26:K26" si="7">SUM(C7:C25)</f>
        <v>1.0902777777777775E-2</v>
      </c>
      <c r="D26" s="160">
        <f t="shared" si="7"/>
        <v>1</v>
      </c>
      <c r="E26" s="19">
        <f t="shared" si="7"/>
        <v>0.27665198237885458</v>
      </c>
      <c r="F26" s="25">
        <f t="shared" si="7"/>
        <v>5.1736111111111106E-3</v>
      </c>
      <c r="G26" s="160">
        <f t="shared" si="7"/>
        <v>1</v>
      </c>
      <c r="H26" s="19">
        <f t="shared" si="7"/>
        <v>0.49229074889867841</v>
      </c>
      <c r="I26" s="25">
        <f t="shared" si="7"/>
        <v>1.6076388888888887E-2</v>
      </c>
      <c r="J26" s="160">
        <f t="shared" si="7"/>
        <v>0.99999999999999989</v>
      </c>
      <c r="K26" s="20">
        <f t="shared" si="7"/>
        <v>0.32204961743565957</v>
      </c>
    </row>
    <row r="27" spans="2:14" x14ac:dyDescent="0.25">
      <c r="B27" s="77"/>
      <c r="C27" s="68"/>
      <c r="D27" s="68"/>
      <c r="E27" s="68"/>
      <c r="F27" s="68"/>
      <c r="G27" s="68"/>
      <c r="H27" s="68"/>
      <c r="I27" s="68"/>
      <c r="J27" s="68"/>
      <c r="K27" s="69"/>
      <c r="L27" s="11"/>
      <c r="M27" s="11"/>
      <c r="N27" s="11"/>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80" t="s">
        <v>21</v>
      </c>
      <c r="C29" s="156">
        <v>6.9444444444444436E-4</v>
      </c>
      <c r="D29" s="158"/>
      <c r="E29" s="157">
        <f t="shared" ref="E29:E34" si="8">C29/C$37</f>
        <v>1.7621145374449337E-2</v>
      </c>
      <c r="F29" s="156">
        <v>9.953703703703702E-4</v>
      </c>
      <c r="G29" s="158"/>
      <c r="H29" s="157">
        <f t="shared" ref="H29:H33" si="9">F29/F$37</f>
        <v>9.4713656387665171E-2</v>
      </c>
      <c r="I29" s="158">
        <f t="shared" ref="I29:I34" si="10">C29+F29</f>
        <v>1.6898148148148146E-3</v>
      </c>
      <c r="J29" s="158"/>
      <c r="K29" s="165">
        <f t="shared" ref="K29:K34" si="11">I29/I$37</f>
        <v>3.3851147693021097E-2</v>
      </c>
    </row>
    <row r="30" spans="2:14" x14ac:dyDescent="0.25">
      <c r="B30" s="80" t="s">
        <v>22</v>
      </c>
      <c r="C30" s="156"/>
      <c r="D30" s="158"/>
      <c r="E30" s="157"/>
      <c r="F30" s="156"/>
      <c r="G30" s="158"/>
      <c r="H30" s="157"/>
      <c r="I30" s="158"/>
      <c r="J30" s="158"/>
      <c r="K30" s="165"/>
    </row>
    <row r="31" spans="2:14" x14ac:dyDescent="0.25">
      <c r="B31" s="80" t="s">
        <v>23</v>
      </c>
      <c r="C31" s="156">
        <v>3.4722222222222222E-5</v>
      </c>
      <c r="D31" s="158"/>
      <c r="E31" s="157">
        <f t="shared" si="8"/>
        <v>8.81057268722467E-4</v>
      </c>
      <c r="F31" s="156"/>
      <c r="G31" s="158"/>
      <c r="H31" s="157"/>
      <c r="I31" s="158">
        <f t="shared" si="10"/>
        <v>3.4722222222222222E-5</v>
      </c>
      <c r="J31" s="158"/>
      <c r="K31" s="165">
        <f t="shared" si="11"/>
        <v>6.9557152793878966E-4</v>
      </c>
    </row>
    <row r="32" spans="2:14" x14ac:dyDescent="0.25">
      <c r="B32" s="80" t="s">
        <v>24</v>
      </c>
      <c r="C32" s="156">
        <v>7.4999999999999997E-3</v>
      </c>
      <c r="D32" s="158"/>
      <c r="E32" s="157">
        <f t="shared" si="8"/>
        <v>0.19030837004405285</v>
      </c>
      <c r="F32" s="156">
        <v>2.3958333333333331E-3</v>
      </c>
      <c r="G32" s="158"/>
      <c r="H32" s="157">
        <f t="shared" si="9"/>
        <v>0.22797356828193829</v>
      </c>
      <c r="I32" s="158">
        <f t="shared" si="10"/>
        <v>9.8958333333333329E-3</v>
      </c>
      <c r="J32" s="158"/>
      <c r="K32" s="165">
        <f t="shared" si="11"/>
        <v>0.19823788546255505</v>
      </c>
    </row>
    <row r="33" spans="2:14" x14ac:dyDescent="0.25">
      <c r="B33" s="80" t="s">
        <v>25</v>
      </c>
      <c r="C33" s="156">
        <v>1.1828703703703704E-2</v>
      </c>
      <c r="D33" s="158"/>
      <c r="E33" s="157">
        <f t="shared" si="8"/>
        <v>0.30014684287812043</v>
      </c>
      <c r="F33" s="156">
        <v>1.9444444444444446E-3</v>
      </c>
      <c r="G33" s="158"/>
      <c r="H33" s="157">
        <f t="shared" si="9"/>
        <v>0.18502202643171806</v>
      </c>
      <c r="I33" s="158">
        <f t="shared" si="10"/>
        <v>1.3773148148148149E-2</v>
      </c>
      <c r="J33" s="158"/>
      <c r="K33" s="165">
        <f t="shared" si="11"/>
        <v>0.27591003941571995</v>
      </c>
    </row>
    <row r="34" spans="2:14" x14ac:dyDescent="0.25">
      <c r="B34" s="86" t="s">
        <v>26</v>
      </c>
      <c r="C34" s="156">
        <v>8.4490740740740724E-3</v>
      </c>
      <c r="D34" s="158"/>
      <c r="E34" s="157">
        <f t="shared" si="8"/>
        <v>0.21439060205580027</v>
      </c>
      <c r="F34" s="156"/>
      <c r="G34" s="158"/>
      <c r="H34" s="157"/>
      <c r="I34" s="158">
        <f t="shared" si="10"/>
        <v>8.4490740740740724E-3</v>
      </c>
      <c r="J34" s="158"/>
      <c r="K34" s="165">
        <f t="shared" si="11"/>
        <v>0.16925573846510547</v>
      </c>
    </row>
    <row r="35" spans="2:14" x14ac:dyDescent="0.25">
      <c r="B35" s="81" t="s">
        <v>3</v>
      </c>
      <c r="C35" s="129">
        <f>SUM(C29:C34)</f>
        <v>2.8506944444444446E-2</v>
      </c>
      <c r="D35" s="162"/>
      <c r="E35" s="160">
        <f>SUM(E29:E34)</f>
        <v>0.72334801762114542</v>
      </c>
      <c r="F35" s="129">
        <f>SUM(F29:F34)</f>
        <v>5.3356481481481484E-3</v>
      </c>
      <c r="G35" s="162"/>
      <c r="H35" s="160">
        <f>SUM(H29:H34)</f>
        <v>0.50770925110132148</v>
      </c>
      <c r="I35" s="129">
        <f>SUM(I29:I34)</f>
        <v>3.3842592592592591E-2</v>
      </c>
      <c r="J35" s="162"/>
      <c r="K35" s="164">
        <f>SUM(K29:K34)</f>
        <v>0.67795038256434037</v>
      </c>
    </row>
    <row r="36" spans="2:14" x14ac:dyDescent="0.25">
      <c r="B36" s="78"/>
      <c r="C36" s="71"/>
      <c r="D36" s="71"/>
      <c r="E36" s="71"/>
      <c r="F36" s="71"/>
      <c r="G36" s="71"/>
      <c r="H36" s="71"/>
      <c r="I36" s="71"/>
      <c r="J36" s="71"/>
      <c r="K36" s="72"/>
      <c r="L36" s="79"/>
      <c r="M36" s="79"/>
      <c r="N36" s="79"/>
    </row>
    <row r="37" spans="2:14" x14ac:dyDescent="0.25">
      <c r="B37" s="51" t="s">
        <v>6</v>
      </c>
      <c r="C37" s="129">
        <f>C26+C35</f>
        <v>3.9409722222222221E-2</v>
      </c>
      <c r="D37" s="22"/>
      <c r="E37" s="160">
        <f>E26+E35</f>
        <v>1</v>
      </c>
      <c r="F37" s="129">
        <f>F26+F35</f>
        <v>1.050925925925926E-2</v>
      </c>
      <c r="G37" s="22"/>
      <c r="H37" s="160">
        <f>H26+H35</f>
        <v>0.99999999999999989</v>
      </c>
      <c r="I37" s="129">
        <f>I26+I35</f>
        <v>4.9918981481481481E-2</v>
      </c>
      <c r="J37" s="22"/>
      <c r="K37" s="164">
        <f>K26+K35</f>
        <v>1</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B4" sqref="B4:H4"/>
    </sheetView>
  </sheetViews>
  <sheetFormatPr defaultColWidth="8.85546875" defaultRowHeight="15" x14ac:dyDescent="0.25"/>
  <cols>
    <col min="1" max="1" width="6.140625" style="65" customWidth="1"/>
    <col min="2" max="2" width="56.7109375" style="65" bestFit="1" customWidth="1"/>
    <col min="3" max="6" width="10.85546875" style="75" customWidth="1"/>
    <col min="7" max="7" width="10.85546875" style="65" customWidth="1"/>
    <col min="8" max="8" width="10.85546875" style="75" customWidth="1"/>
    <col min="9" max="11" width="10.85546875" style="65" customWidth="1"/>
    <col min="12" max="16384" width="8.85546875" style="65"/>
  </cols>
  <sheetData>
    <row r="2" spans="2:11" ht="15.75" thickBot="1" x14ac:dyDescent="0.3"/>
    <row r="3" spans="2:11" x14ac:dyDescent="0.25">
      <c r="B3" s="169" t="s">
        <v>116</v>
      </c>
      <c r="C3" s="170"/>
      <c r="D3" s="170"/>
      <c r="E3" s="170"/>
      <c r="F3" s="170"/>
      <c r="G3" s="170"/>
      <c r="H3" s="171"/>
      <c r="I3" s="170"/>
      <c r="J3" s="170"/>
      <c r="K3" s="171"/>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56">
        <v>2.7280092592592585E-2</v>
      </c>
      <c r="D7" s="157">
        <f>C7/C$26</f>
        <v>0.37979374798582016</v>
      </c>
      <c r="E7" s="157">
        <f>C7/C$37</f>
        <v>0.18928686154834562</v>
      </c>
      <c r="F7" s="156">
        <v>1.7210648148148145E-2</v>
      </c>
      <c r="G7" s="157">
        <f>F7/F$26</f>
        <v>0.35145355707870474</v>
      </c>
      <c r="H7" s="157">
        <f>F7/F$37</f>
        <v>0.26388642413487129</v>
      </c>
      <c r="I7" s="158">
        <f>C7+F7</f>
        <v>4.4490740740740733E-2</v>
      </c>
      <c r="J7" s="157">
        <f>I7/I$26</f>
        <v>0.36830506850627576</v>
      </c>
      <c r="K7" s="165">
        <f>I7/I$37</f>
        <v>0.21252833526842482</v>
      </c>
    </row>
    <row r="8" spans="2:11" x14ac:dyDescent="0.25">
      <c r="B8" s="97" t="s">
        <v>191</v>
      </c>
      <c r="C8" s="156"/>
      <c r="D8" s="157"/>
      <c r="E8" s="157"/>
      <c r="F8" s="156"/>
      <c r="G8" s="157"/>
      <c r="H8" s="157"/>
      <c r="I8" s="158"/>
      <c r="J8" s="157"/>
      <c r="K8" s="165"/>
    </row>
    <row r="9" spans="2:11" x14ac:dyDescent="0.25">
      <c r="B9" s="97" t="s">
        <v>189</v>
      </c>
      <c r="C9" s="156">
        <v>5.3240740740740744E-4</v>
      </c>
      <c r="D9" s="157">
        <f t="shared" ref="D9:D25" si="0">C9/C$26</f>
        <v>7.4121817595874983E-3</v>
      </c>
      <c r="E9" s="157">
        <f t="shared" ref="E9:E25" si="1">C9/C$37</f>
        <v>3.6941856729842603E-3</v>
      </c>
      <c r="F9" s="156"/>
      <c r="G9" s="157"/>
      <c r="H9" s="157"/>
      <c r="I9" s="158">
        <f t="shared" ref="I9:I25" si="2">C9+F9</f>
        <v>5.3240740740740744E-4</v>
      </c>
      <c r="J9" s="157">
        <f t="shared" ref="J9:J25" si="3">I9/I$26</f>
        <v>4.4073967615215108E-3</v>
      </c>
      <c r="K9" s="165">
        <f t="shared" ref="K9:K25" si="4">I9/I$37</f>
        <v>2.543263117155969E-3</v>
      </c>
    </row>
    <row r="10" spans="2:11" x14ac:dyDescent="0.25">
      <c r="B10" s="97" t="s">
        <v>12</v>
      </c>
      <c r="C10" s="156">
        <v>3.5763888888888889E-3</v>
      </c>
      <c r="D10" s="157">
        <f t="shared" si="0"/>
        <v>4.9790525298098624E-2</v>
      </c>
      <c r="E10" s="157">
        <f t="shared" si="1"/>
        <v>2.4815290716350791E-2</v>
      </c>
      <c r="F10" s="156">
        <v>2.2337962962962967E-3</v>
      </c>
      <c r="G10" s="157">
        <f t="shared" ref="G10:G25" si="5">F10/F$26</f>
        <v>4.5615693689435133E-2</v>
      </c>
      <c r="H10" s="157">
        <f t="shared" ref="H10:H25" si="6">F10/F$37</f>
        <v>3.4250221827861582E-2</v>
      </c>
      <c r="I10" s="158">
        <f t="shared" si="2"/>
        <v>5.8101851851851856E-3</v>
      </c>
      <c r="J10" s="157">
        <f t="shared" si="3"/>
        <v>4.8098112484430404E-2</v>
      </c>
      <c r="K10" s="165">
        <f t="shared" si="4"/>
        <v>2.7754740974180354E-2</v>
      </c>
    </row>
    <row r="11" spans="2:11" x14ac:dyDescent="0.25">
      <c r="B11" s="97" t="s">
        <v>192</v>
      </c>
      <c r="C11" s="156">
        <v>1.8055555555555555E-3</v>
      </c>
      <c r="D11" s="157">
        <f t="shared" si="0"/>
        <v>2.5136964228166296E-2</v>
      </c>
      <c r="E11" s="157">
        <f t="shared" si="1"/>
        <v>1.252810793446836E-2</v>
      </c>
      <c r="F11" s="156">
        <v>3.0092592592592595E-4</v>
      </c>
      <c r="G11" s="157">
        <f t="shared" si="5"/>
        <v>6.1451193571259756E-3</v>
      </c>
      <c r="H11" s="157">
        <f t="shared" si="6"/>
        <v>4.6140195208518196E-3</v>
      </c>
      <c r="I11" s="158">
        <f t="shared" si="2"/>
        <v>2.1064814814814813E-3</v>
      </c>
      <c r="J11" s="157">
        <f t="shared" si="3"/>
        <v>1.7437961099932932E-2</v>
      </c>
      <c r="K11" s="165">
        <f t="shared" si="4"/>
        <v>1.0062475811356223E-2</v>
      </c>
    </row>
    <row r="12" spans="2:11" x14ac:dyDescent="0.25">
      <c r="B12" s="97" t="s">
        <v>13</v>
      </c>
      <c r="C12" s="156">
        <v>7.6041666666666671E-3</v>
      </c>
      <c r="D12" s="157">
        <f t="shared" si="0"/>
        <v>0.10586529165323884</v>
      </c>
      <c r="E12" s="157">
        <f t="shared" si="1"/>
        <v>5.2762608416318676E-2</v>
      </c>
      <c r="F12" s="156">
        <v>1.238425925925926E-3</v>
      </c>
      <c r="G12" s="157">
        <f t="shared" si="5"/>
        <v>2.5289529662018438E-2</v>
      </c>
      <c r="H12" s="157">
        <f t="shared" si="6"/>
        <v>1.8988464951197871E-2</v>
      </c>
      <c r="I12" s="158">
        <f t="shared" si="2"/>
        <v>8.8425925925925929E-3</v>
      </c>
      <c r="J12" s="157">
        <f t="shared" si="3"/>
        <v>7.32011114304877E-2</v>
      </c>
      <c r="K12" s="165">
        <f t="shared" si="4"/>
        <v>4.2240283076242613E-2</v>
      </c>
    </row>
    <row r="13" spans="2:11" x14ac:dyDescent="0.25">
      <c r="B13" s="97" t="s">
        <v>102</v>
      </c>
      <c r="C13" s="159">
        <v>1.3206018518518518E-2</v>
      </c>
      <c r="D13" s="157">
        <f t="shared" si="0"/>
        <v>0.18385433451498553</v>
      </c>
      <c r="E13" s="157">
        <f t="shared" si="1"/>
        <v>9.163186636684871E-2</v>
      </c>
      <c r="F13" s="159">
        <v>6.3888888888888884E-3</v>
      </c>
      <c r="G13" s="157">
        <f t="shared" si="5"/>
        <v>0.13046561096667453</v>
      </c>
      <c r="H13" s="157">
        <f t="shared" si="6"/>
        <v>9.7959183673469383E-2</v>
      </c>
      <c r="I13" s="158">
        <f t="shared" si="2"/>
        <v>1.9594907407407408E-2</v>
      </c>
      <c r="J13" s="157">
        <f t="shared" si="3"/>
        <v>0.1622113634186069</v>
      </c>
      <c r="K13" s="165">
        <f t="shared" si="4"/>
        <v>9.3603140377066421E-2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v>9.9537037037037042E-4</v>
      </c>
      <c r="D18" s="157">
        <f t="shared" si="0"/>
        <v>1.3857557202707062E-2</v>
      </c>
      <c r="E18" s="157">
        <f t="shared" si="1"/>
        <v>6.9065210407966609E-3</v>
      </c>
      <c r="F18" s="156"/>
      <c r="G18" s="157"/>
      <c r="H18" s="157"/>
      <c r="I18" s="158">
        <f t="shared" si="2"/>
        <v>9.9537037037037042E-4</v>
      </c>
      <c r="J18" s="157">
        <f t="shared" si="3"/>
        <v>8.239915684583694E-3</v>
      </c>
      <c r="K18" s="165">
        <f t="shared" si="4"/>
        <v>4.7547962625089854E-3</v>
      </c>
    </row>
    <row r="19" spans="2:14" x14ac:dyDescent="0.25">
      <c r="B19" s="97" t="s">
        <v>17</v>
      </c>
      <c r="C19" s="156">
        <v>5.7870370370370366E-5</v>
      </c>
      <c r="D19" s="157">
        <f t="shared" si="0"/>
        <v>8.0567193038994531E-4</v>
      </c>
      <c r="E19" s="157">
        <f t="shared" si="1"/>
        <v>4.0154192097655001E-4</v>
      </c>
      <c r="F19" s="156"/>
      <c r="G19" s="157"/>
      <c r="H19" s="157"/>
      <c r="I19" s="158">
        <f t="shared" si="2"/>
        <v>5.7870370370370366E-5</v>
      </c>
      <c r="J19" s="157">
        <f t="shared" si="3"/>
        <v>4.7906486538277284E-4</v>
      </c>
      <c r="K19" s="165">
        <f t="shared" si="4"/>
        <v>2.76441643169127E-4</v>
      </c>
    </row>
    <row r="20" spans="2:14" x14ac:dyDescent="0.25">
      <c r="B20" s="97" t="s">
        <v>188</v>
      </c>
      <c r="C20" s="156"/>
      <c r="D20" s="157"/>
      <c r="E20" s="157"/>
      <c r="F20" s="156"/>
      <c r="G20" s="157"/>
      <c r="H20" s="157"/>
      <c r="I20" s="158"/>
      <c r="J20" s="157"/>
      <c r="K20" s="165"/>
    </row>
    <row r="21" spans="2:14" x14ac:dyDescent="0.25">
      <c r="B21" s="97" t="s">
        <v>194</v>
      </c>
      <c r="C21" s="156"/>
      <c r="D21" s="157"/>
      <c r="E21" s="157"/>
      <c r="F21" s="156">
        <v>3.1250000000000001E-4</v>
      </c>
      <c r="G21" s="157">
        <f t="shared" si="5"/>
        <v>6.3814701016308203E-3</v>
      </c>
      <c r="H21" s="157">
        <f t="shared" si="6"/>
        <v>4.7914818101153509E-3</v>
      </c>
      <c r="I21" s="158">
        <f t="shared" si="2"/>
        <v>3.1250000000000001E-4</v>
      </c>
      <c r="J21" s="157">
        <f t="shared" si="3"/>
        <v>2.5869502730669737E-3</v>
      </c>
      <c r="K21" s="165">
        <f t="shared" si="4"/>
        <v>1.4927848731132859E-3</v>
      </c>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v>1.7592592592592595E-3</v>
      </c>
      <c r="D24" s="157">
        <f t="shared" si="0"/>
        <v>2.4492426683854342E-2</v>
      </c>
      <c r="E24" s="157">
        <f t="shared" si="1"/>
        <v>1.2206874397687122E-2</v>
      </c>
      <c r="F24" s="156">
        <v>1.5856481481481479E-3</v>
      </c>
      <c r="G24" s="157">
        <f t="shared" si="5"/>
        <v>3.2380051997163789E-2</v>
      </c>
      <c r="H24" s="157">
        <f t="shared" si="6"/>
        <v>2.4312333629103813E-2</v>
      </c>
      <c r="I24" s="158">
        <f t="shared" si="2"/>
        <v>3.3449074074074076E-3</v>
      </c>
      <c r="J24" s="157">
        <f t="shared" si="3"/>
        <v>2.7689949219124276E-2</v>
      </c>
      <c r="K24" s="165">
        <f t="shared" si="4"/>
        <v>1.5978326975175542E-2</v>
      </c>
    </row>
    <row r="25" spans="2:14" x14ac:dyDescent="0.25">
      <c r="B25" s="97" t="s">
        <v>19</v>
      </c>
      <c r="C25" s="156">
        <v>1.501157407407407E-2</v>
      </c>
      <c r="D25" s="157">
        <f t="shared" si="0"/>
        <v>0.20899129874315178</v>
      </c>
      <c r="E25" s="157">
        <f t="shared" si="1"/>
        <v>0.10415997430131704</v>
      </c>
      <c r="F25" s="156">
        <v>1.9699074074074074E-2</v>
      </c>
      <c r="G25" s="157">
        <f t="shared" si="5"/>
        <v>0.40226896714724653</v>
      </c>
      <c r="H25" s="157">
        <f t="shared" si="6"/>
        <v>0.30204081632653063</v>
      </c>
      <c r="I25" s="158">
        <f t="shared" si="2"/>
        <v>3.4710648148148143E-2</v>
      </c>
      <c r="J25" s="157">
        <f t="shared" si="3"/>
        <v>0.28734310625658716</v>
      </c>
      <c r="K25" s="165">
        <f t="shared" si="4"/>
        <v>0.16580969757284236</v>
      </c>
    </row>
    <row r="26" spans="2:14" x14ac:dyDescent="0.25">
      <c r="B26" s="51" t="s">
        <v>3</v>
      </c>
      <c r="C26" s="25">
        <f t="shared" ref="C26:K26" si="7">SUM(C7:C25)</f>
        <v>7.1828703703703686E-2</v>
      </c>
      <c r="D26" s="160">
        <f t="shared" si="7"/>
        <v>1.0000000000000002</v>
      </c>
      <c r="E26" s="19">
        <f t="shared" si="7"/>
        <v>0.4983938323160938</v>
      </c>
      <c r="F26" s="25">
        <f t="shared" si="7"/>
        <v>4.8969907407407406E-2</v>
      </c>
      <c r="G26" s="160">
        <f t="shared" si="7"/>
        <v>0.99999999999999978</v>
      </c>
      <c r="H26" s="19">
        <f t="shared" si="7"/>
        <v>0.7508429458740018</v>
      </c>
      <c r="I26" s="25">
        <f t="shared" si="7"/>
        <v>0.12079861111111109</v>
      </c>
      <c r="J26" s="160">
        <f t="shared" si="7"/>
        <v>1</v>
      </c>
      <c r="K26" s="20">
        <f t="shared" si="7"/>
        <v>0.57704428595123569</v>
      </c>
    </row>
    <row r="27" spans="2:14" x14ac:dyDescent="0.25">
      <c r="B27" s="77"/>
      <c r="C27" s="68"/>
      <c r="D27" s="68"/>
      <c r="E27" s="68"/>
      <c r="F27" s="68"/>
      <c r="G27" s="68"/>
      <c r="H27" s="68"/>
      <c r="I27" s="68"/>
      <c r="J27" s="68"/>
      <c r="K27" s="69"/>
      <c r="L27" s="11"/>
      <c r="M27" s="11"/>
      <c r="N27" s="11"/>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80" t="s">
        <v>21</v>
      </c>
      <c r="C29" s="156">
        <v>2.0486111111111113E-3</v>
      </c>
      <c r="D29" s="158"/>
      <c r="E29" s="157">
        <f t="shared" ref="E29:E34" si="8">C29/C$37</f>
        <v>1.4214584002569872E-2</v>
      </c>
      <c r="F29" s="156">
        <v>1.1689814814814813E-3</v>
      </c>
      <c r="G29" s="158"/>
      <c r="H29" s="157">
        <f t="shared" ref="H29:H34" si="9">F29/F$37</f>
        <v>1.7923691215616679E-2</v>
      </c>
      <c r="I29" s="158">
        <f t="shared" ref="I29:I34" si="10">C29+F29</f>
        <v>3.2175925925925926E-3</v>
      </c>
      <c r="J29" s="158"/>
      <c r="K29" s="165">
        <f t="shared" ref="K29:K34" si="11">I29/I$37</f>
        <v>1.5370155360203462E-2</v>
      </c>
    </row>
    <row r="30" spans="2:14" x14ac:dyDescent="0.25">
      <c r="B30" s="80" t="s">
        <v>22</v>
      </c>
      <c r="C30" s="156"/>
      <c r="D30" s="158"/>
      <c r="E30" s="157">
        <f t="shared" si="8"/>
        <v>0</v>
      </c>
      <c r="F30" s="156"/>
      <c r="G30" s="158"/>
      <c r="H30" s="157"/>
      <c r="I30" s="158"/>
      <c r="J30" s="158"/>
      <c r="K30" s="165"/>
    </row>
    <row r="31" spans="2:14" x14ac:dyDescent="0.25">
      <c r="B31" s="80" t="s">
        <v>23</v>
      </c>
      <c r="C31" s="156">
        <v>3.8194444444444441E-4</v>
      </c>
      <c r="D31" s="158"/>
      <c r="E31" s="157">
        <f t="shared" si="8"/>
        <v>2.6501766784452299E-3</v>
      </c>
      <c r="F31" s="156">
        <v>2.6620370370370372E-4</v>
      </c>
      <c r="G31" s="158"/>
      <c r="H31" s="157">
        <f t="shared" si="9"/>
        <v>4.0816326530612249E-3</v>
      </c>
      <c r="I31" s="158">
        <f t="shared" si="10"/>
        <v>6.4814814814814813E-4</v>
      </c>
      <c r="J31" s="158"/>
      <c r="K31" s="165">
        <f t="shared" si="11"/>
        <v>3.0961464034942226E-3</v>
      </c>
    </row>
    <row r="32" spans="2:14" x14ac:dyDescent="0.25">
      <c r="B32" s="80" t="s">
        <v>24</v>
      </c>
      <c r="C32" s="156">
        <v>1.2175925925925927E-2</v>
      </c>
      <c r="D32" s="158"/>
      <c r="E32" s="157">
        <f t="shared" si="8"/>
        <v>8.4484420173466135E-2</v>
      </c>
      <c r="F32" s="156">
        <v>3.6342592592592598E-3</v>
      </c>
      <c r="G32" s="158"/>
      <c r="H32" s="157">
        <f t="shared" si="9"/>
        <v>5.5723158828748898E-2</v>
      </c>
      <c r="I32" s="158">
        <f t="shared" si="10"/>
        <v>1.5810185185185188E-2</v>
      </c>
      <c r="J32" s="158"/>
      <c r="K32" s="165">
        <f t="shared" si="11"/>
        <v>7.5523856913805518E-2</v>
      </c>
    </row>
    <row r="33" spans="2:14" x14ac:dyDescent="0.25">
      <c r="B33" s="80" t="s">
        <v>25</v>
      </c>
      <c r="C33" s="156">
        <v>3.8495370370370346E-2</v>
      </c>
      <c r="D33" s="158"/>
      <c r="E33" s="157">
        <f t="shared" si="8"/>
        <v>0.26710568583360089</v>
      </c>
      <c r="F33" s="156">
        <v>9.8148148148148161E-3</v>
      </c>
      <c r="G33" s="158"/>
      <c r="H33" s="157">
        <f t="shared" si="9"/>
        <v>0.15048802129547473</v>
      </c>
      <c r="I33" s="158">
        <f t="shared" si="10"/>
        <v>4.8310185185185164E-2</v>
      </c>
      <c r="J33" s="158"/>
      <c r="K33" s="165">
        <f t="shared" si="11"/>
        <v>0.23077348371758716</v>
      </c>
    </row>
    <row r="34" spans="2:14" x14ac:dyDescent="0.25">
      <c r="B34" s="80" t="s">
        <v>26</v>
      </c>
      <c r="C34" s="156">
        <v>1.9189814814814823E-2</v>
      </c>
      <c r="D34" s="158"/>
      <c r="E34" s="157">
        <f t="shared" si="8"/>
        <v>0.13315130099582403</v>
      </c>
      <c r="F34" s="156">
        <v>1.3657407407407407E-3</v>
      </c>
      <c r="G34" s="158"/>
      <c r="H34" s="157">
        <f t="shared" si="9"/>
        <v>2.0940550133096716E-2</v>
      </c>
      <c r="I34" s="158">
        <f t="shared" si="10"/>
        <v>2.0555555555555563E-2</v>
      </c>
      <c r="J34" s="158"/>
      <c r="K34" s="165">
        <f t="shared" si="11"/>
        <v>9.8192071653673954E-2</v>
      </c>
    </row>
    <row r="35" spans="2:14" x14ac:dyDescent="0.25">
      <c r="B35" s="81" t="s">
        <v>3</v>
      </c>
      <c r="C35" s="129">
        <f>SUM(C29:C34)</f>
        <v>7.2291666666666657E-2</v>
      </c>
      <c r="D35" s="162"/>
      <c r="E35" s="160">
        <f>SUM(E29:E34)</f>
        <v>0.5016061676839062</v>
      </c>
      <c r="F35" s="129">
        <f>SUM(F29:F34)</f>
        <v>1.6250000000000001E-2</v>
      </c>
      <c r="G35" s="162"/>
      <c r="H35" s="160">
        <f>SUM(H29:H34)</f>
        <v>0.24915705412599826</v>
      </c>
      <c r="I35" s="129">
        <f>SUM(I29:I34)</f>
        <v>8.8541666666666657E-2</v>
      </c>
      <c r="J35" s="162"/>
      <c r="K35" s="164">
        <f>SUM(K29:K34)</f>
        <v>0.42295571404876431</v>
      </c>
      <c r="M35" s="76"/>
    </row>
    <row r="36" spans="2:14" x14ac:dyDescent="0.25">
      <c r="B36" s="78"/>
      <c r="C36" s="71"/>
      <c r="D36" s="71"/>
      <c r="E36" s="71"/>
      <c r="F36" s="71"/>
      <c r="G36" s="71"/>
      <c r="H36" s="71"/>
      <c r="I36" s="71"/>
      <c r="J36" s="71"/>
      <c r="K36" s="72"/>
      <c r="L36" s="79"/>
      <c r="M36" s="79"/>
      <c r="N36" s="79"/>
    </row>
    <row r="37" spans="2:14" x14ac:dyDescent="0.25">
      <c r="B37" s="51" t="s">
        <v>6</v>
      </c>
      <c r="C37" s="129">
        <f>C26+C35</f>
        <v>0.14412037037037034</v>
      </c>
      <c r="D37" s="22"/>
      <c r="E37" s="160">
        <f>E26+E35</f>
        <v>1</v>
      </c>
      <c r="F37" s="129">
        <f>F26+F35</f>
        <v>6.5219907407407407E-2</v>
      </c>
      <c r="G37" s="22"/>
      <c r="H37" s="160">
        <f>H26+H35</f>
        <v>1</v>
      </c>
      <c r="I37" s="129">
        <f>I26+I35</f>
        <v>0.20934027777777775</v>
      </c>
      <c r="J37" s="22"/>
      <c r="K37" s="164">
        <f>K26+K35</f>
        <v>1</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4"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28515625" style="43" customWidth="1"/>
    <col min="7" max="7" width="10.28515625" style="2" customWidth="1"/>
    <col min="8" max="8" width="10.28515625" style="43" customWidth="1"/>
    <col min="9" max="11" width="10.28515625" style="2" customWidth="1"/>
    <col min="12" max="16384" width="8.85546875" style="2"/>
  </cols>
  <sheetData>
    <row r="2" spans="2:11" ht="15.75" thickBot="1" x14ac:dyDescent="0.3"/>
    <row r="3" spans="2:11" x14ac:dyDescent="0.25">
      <c r="B3" s="187" t="s">
        <v>110</v>
      </c>
      <c r="C3" s="188"/>
      <c r="D3" s="188"/>
      <c r="E3" s="188"/>
      <c r="F3" s="188"/>
      <c r="G3" s="188"/>
      <c r="H3" s="189"/>
      <c r="I3" s="188"/>
      <c r="J3" s="188"/>
      <c r="K3" s="189"/>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56">
        <v>3.0902777777777764E-3</v>
      </c>
      <c r="D7" s="157">
        <f>C7/C$26</f>
        <v>0.35647530040053393</v>
      </c>
      <c r="E7" s="157">
        <f>C7/C$37</f>
        <v>0.12476635514018687</v>
      </c>
      <c r="F7" s="156"/>
      <c r="G7" s="157"/>
      <c r="H7" s="157"/>
      <c r="I7" s="158">
        <f>C7+F7</f>
        <v>3.0902777777777764E-3</v>
      </c>
      <c r="J7" s="157">
        <f>I7/I$26</f>
        <v>0.35647530040053393</v>
      </c>
      <c r="K7" s="165">
        <f>I7/I$37</f>
        <v>0.12476635514018687</v>
      </c>
    </row>
    <row r="8" spans="2:11" x14ac:dyDescent="0.25">
      <c r="B8" s="97" t="s">
        <v>191</v>
      </c>
      <c r="C8" s="156">
        <v>2.3148148148148147E-5</v>
      </c>
      <c r="D8" s="157">
        <f t="shared" ref="D8:D25" si="0">C8/C$26</f>
        <v>2.6702269692923898E-3</v>
      </c>
      <c r="E8" s="157">
        <f t="shared" ref="E8:E25" si="1">C8/C$37</f>
        <v>9.3457943925233649E-4</v>
      </c>
      <c r="F8" s="156"/>
      <c r="G8" s="157"/>
      <c r="H8" s="157"/>
      <c r="I8" s="158">
        <f t="shared" ref="I8:I25" si="2">C8+F8</f>
        <v>2.3148148148148147E-5</v>
      </c>
      <c r="J8" s="157">
        <f t="shared" ref="J8:J25" si="3">I8/I$26</f>
        <v>2.6702269692923898E-3</v>
      </c>
      <c r="K8" s="165">
        <f t="shared" ref="K8:K25" si="4">I8/I$37</f>
        <v>9.3457943925233649E-4</v>
      </c>
    </row>
    <row r="9" spans="2:11" x14ac:dyDescent="0.25">
      <c r="B9" s="97" t="s">
        <v>189</v>
      </c>
      <c r="C9" s="156">
        <v>3.4722222222222224E-4</v>
      </c>
      <c r="D9" s="157">
        <f t="shared" si="0"/>
        <v>4.0053404539385856E-2</v>
      </c>
      <c r="E9" s="157">
        <f t="shared" si="1"/>
        <v>1.4018691588785048E-2</v>
      </c>
      <c r="F9" s="156"/>
      <c r="G9" s="157"/>
      <c r="H9" s="157"/>
      <c r="I9" s="158">
        <f t="shared" si="2"/>
        <v>3.4722222222222224E-4</v>
      </c>
      <c r="J9" s="157">
        <f t="shared" si="3"/>
        <v>4.0053404539385856E-2</v>
      </c>
      <c r="K9" s="165">
        <f t="shared" si="4"/>
        <v>1.4018691588785048E-2</v>
      </c>
    </row>
    <row r="10" spans="2:11" x14ac:dyDescent="0.25">
      <c r="B10" s="97" t="s">
        <v>12</v>
      </c>
      <c r="C10" s="156">
        <v>1.3541666666666669E-3</v>
      </c>
      <c r="D10" s="157">
        <f t="shared" si="0"/>
        <v>0.15620827770360485</v>
      </c>
      <c r="E10" s="157">
        <f t="shared" si="1"/>
        <v>5.4672897196261699E-2</v>
      </c>
      <c r="F10" s="156"/>
      <c r="G10" s="157"/>
      <c r="H10" s="157"/>
      <c r="I10" s="158">
        <f t="shared" si="2"/>
        <v>1.3541666666666669E-3</v>
      </c>
      <c r="J10" s="157">
        <f t="shared" si="3"/>
        <v>0.15620827770360485</v>
      </c>
      <c r="K10" s="165">
        <f t="shared" si="4"/>
        <v>5.4672897196261699E-2</v>
      </c>
    </row>
    <row r="11" spans="2:11" x14ac:dyDescent="0.25">
      <c r="B11" s="97" t="s">
        <v>192</v>
      </c>
      <c r="C11" s="156">
        <v>2.3148148148148149E-4</v>
      </c>
      <c r="D11" s="157">
        <f t="shared" si="0"/>
        <v>2.6702269692923903E-2</v>
      </c>
      <c r="E11" s="157">
        <f t="shared" si="1"/>
        <v>9.3457943925233655E-3</v>
      </c>
      <c r="F11" s="156"/>
      <c r="G11" s="157"/>
      <c r="H11" s="157"/>
      <c r="I11" s="158">
        <f t="shared" si="2"/>
        <v>2.3148148148148149E-4</v>
      </c>
      <c r="J11" s="157">
        <f t="shared" si="3"/>
        <v>2.6702269692923903E-2</v>
      </c>
      <c r="K11" s="165">
        <f t="shared" si="4"/>
        <v>9.3457943925233655E-3</v>
      </c>
    </row>
    <row r="12" spans="2:11" x14ac:dyDescent="0.25">
      <c r="B12" s="97" t="s">
        <v>13</v>
      </c>
      <c r="C12" s="156">
        <v>1.0416666666666669E-3</v>
      </c>
      <c r="D12" s="157">
        <f t="shared" si="0"/>
        <v>0.12016021361815758</v>
      </c>
      <c r="E12" s="157">
        <f t="shared" si="1"/>
        <v>4.2056074766355152E-2</v>
      </c>
      <c r="F12" s="156"/>
      <c r="G12" s="157"/>
      <c r="H12" s="157"/>
      <c r="I12" s="158">
        <f t="shared" si="2"/>
        <v>1.0416666666666669E-3</v>
      </c>
      <c r="J12" s="157">
        <f t="shared" si="3"/>
        <v>0.12016021361815758</v>
      </c>
      <c r="K12" s="165">
        <f t="shared" si="4"/>
        <v>4.2056074766355152E-2</v>
      </c>
    </row>
    <row r="13" spans="2:11" x14ac:dyDescent="0.25">
      <c r="B13" s="97" t="s">
        <v>102</v>
      </c>
      <c r="C13" s="159">
        <v>1.4583333333333332E-3</v>
      </c>
      <c r="D13" s="157">
        <f t="shared" si="0"/>
        <v>0.16822429906542055</v>
      </c>
      <c r="E13" s="157">
        <f t="shared" si="1"/>
        <v>5.8878504672897194E-2</v>
      </c>
      <c r="F13" s="159"/>
      <c r="G13" s="157"/>
      <c r="H13" s="157"/>
      <c r="I13" s="158">
        <f t="shared" si="2"/>
        <v>1.4583333333333332E-3</v>
      </c>
      <c r="J13" s="157">
        <f t="shared" si="3"/>
        <v>0.16822429906542055</v>
      </c>
      <c r="K13" s="165">
        <f t="shared" si="4"/>
        <v>5.8878504672897194E-2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v>3.4722222222222222E-5</v>
      </c>
      <c r="D17" s="157">
        <f t="shared" si="0"/>
        <v>4.0053404539385851E-3</v>
      </c>
      <c r="E17" s="157">
        <f t="shared" si="1"/>
        <v>1.4018691588785048E-3</v>
      </c>
      <c r="F17" s="156"/>
      <c r="G17" s="157"/>
      <c r="H17" s="157"/>
      <c r="I17" s="158">
        <f t="shared" si="2"/>
        <v>3.4722222222222222E-5</v>
      </c>
      <c r="J17" s="157">
        <f t="shared" si="3"/>
        <v>4.0053404539385851E-3</v>
      </c>
      <c r="K17" s="165">
        <f t="shared" si="4"/>
        <v>1.4018691588785048E-3</v>
      </c>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v>6.9444444444444444E-5</v>
      </c>
      <c r="D24" s="157">
        <f t="shared" si="0"/>
        <v>8.0106809078771702E-3</v>
      </c>
      <c r="E24" s="157">
        <f t="shared" si="1"/>
        <v>2.8037383177570096E-3</v>
      </c>
      <c r="F24" s="156"/>
      <c r="G24" s="157"/>
      <c r="H24" s="157"/>
      <c r="I24" s="158">
        <f t="shared" si="2"/>
        <v>6.9444444444444444E-5</v>
      </c>
      <c r="J24" s="157">
        <f t="shared" si="3"/>
        <v>8.0106809078771702E-3</v>
      </c>
      <c r="K24" s="165">
        <f t="shared" si="4"/>
        <v>2.8037383177570096E-3</v>
      </c>
    </row>
    <row r="25" spans="2:14" x14ac:dyDescent="0.25">
      <c r="B25" s="97" t="s">
        <v>19</v>
      </c>
      <c r="C25" s="156">
        <v>1.0185185185185189E-3</v>
      </c>
      <c r="D25" s="157">
        <f t="shared" si="0"/>
        <v>0.1174899866488652</v>
      </c>
      <c r="E25" s="157">
        <f t="shared" si="1"/>
        <v>4.1121495327102825E-2</v>
      </c>
      <c r="F25" s="156"/>
      <c r="G25" s="157"/>
      <c r="H25" s="157"/>
      <c r="I25" s="158">
        <f t="shared" si="2"/>
        <v>1.0185185185185189E-3</v>
      </c>
      <c r="J25" s="157">
        <f t="shared" si="3"/>
        <v>0.1174899866488652</v>
      </c>
      <c r="K25" s="165">
        <f t="shared" si="4"/>
        <v>4.1121495327102825E-2</v>
      </c>
    </row>
    <row r="26" spans="2:14" x14ac:dyDescent="0.25">
      <c r="B26" s="51" t="s">
        <v>3</v>
      </c>
      <c r="C26" s="25">
        <f>SUM(C7:C25)</f>
        <v>8.6689814814814806E-3</v>
      </c>
      <c r="D26" s="160">
        <f>SUM(D7:D25)</f>
        <v>1</v>
      </c>
      <c r="E26" s="19">
        <f>SUM(E7:E25)</f>
        <v>0.35</v>
      </c>
      <c r="F26" s="25"/>
      <c r="G26" s="160"/>
      <c r="H26" s="19"/>
      <c r="I26" s="25">
        <f>SUM(I7:I25)</f>
        <v>8.6689814814814806E-3</v>
      </c>
      <c r="J26" s="160">
        <f>SUM(J7:J25)</f>
        <v>1</v>
      </c>
      <c r="K26" s="20">
        <f>SUM(K7:K25)</f>
        <v>0.35</v>
      </c>
    </row>
    <row r="27" spans="2:14" x14ac:dyDescent="0.25">
      <c r="B27" s="77"/>
      <c r="C27" s="68"/>
      <c r="D27" s="68"/>
      <c r="E27" s="68"/>
      <c r="F27" s="68"/>
      <c r="G27" s="68"/>
      <c r="H27" s="68"/>
      <c r="I27" s="68"/>
      <c r="J27" s="68"/>
      <c r="K27" s="69"/>
      <c r="L27" s="11"/>
      <c r="M27" s="11"/>
      <c r="N27" s="11"/>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47" t="s">
        <v>21</v>
      </c>
      <c r="C29" s="156">
        <v>1.4120370370370372E-3</v>
      </c>
      <c r="D29" s="158"/>
      <c r="E29" s="157">
        <f t="shared" ref="E29:E34" si="5">C29/C$37</f>
        <v>5.7009345794392534E-2</v>
      </c>
      <c r="F29" s="156"/>
      <c r="G29" s="158"/>
      <c r="H29" s="157"/>
      <c r="I29" s="158">
        <f t="shared" ref="I29:I34" si="6">C29+F29</f>
        <v>1.4120370370370372E-3</v>
      </c>
      <c r="J29" s="158"/>
      <c r="K29" s="165">
        <f t="shared" ref="K29:K34" si="7">I29/I$37</f>
        <v>5.7009345794392534E-2</v>
      </c>
    </row>
    <row r="30" spans="2:14" x14ac:dyDescent="0.25">
      <c r="B30" s="47" t="s">
        <v>22</v>
      </c>
      <c r="C30" s="156">
        <v>8.1018518518518516E-5</v>
      </c>
      <c r="D30" s="158"/>
      <c r="E30" s="157">
        <f t="shared" si="5"/>
        <v>3.2710280373831778E-3</v>
      </c>
      <c r="F30" s="156"/>
      <c r="G30" s="158"/>
      <c r="H30" s="157"/>
      <c r="I30" s="158">
        <f t="shared" si="6"/>
        <v>8.1018518518518516E-5</v>
      </c>
      <c r="J30" s="158"/>
      <c r="K30" s="165">
        <f t="shared" si="7"/>
        <v>3.2710280373831778E-3</v>
      </c>
    </row>
    <row r="31" spans="2:14" x14ac:dyDescent="0.25">
      <c r="B31" s="47" t="s">
        <v>23</v>
      </c>
      <c r="C31" s="156">
        <v>2.3148148148148147E-5</v>
      </c>
      <c r="D31" s="158"/>
      <c r="E31" s="157">
        <f t="shared" si="5"/>
        <v>9.3457943925233649E-4</v>
      </c>
      <c r="F31" s="156"/>
      <c r="G31" s="158"/>
      <c r="H31" s="157"/>
      <c r="I31" s="158">
        <f t="shared" si="6"/>
        <v>2.3148148148148147E-5</v>
      </c>
      <c r="J31" s="158"/>
      <c r="K31" s="165">
        <f t="shared" si="7"/>
        <v>9.3457943925233649E-4</v>
      </c>
    </row>
    <row r="32" spans="2:14" x14ac:dyDescent="0.25">
      <c r="B32" s="47" t="s">
        <v>24</v>
      </c>
      <c r="C32" s="156">
        <v>2.9513888888888879E-3</v>
      </c>
      <c r="D32" s="158"/>
      <c r="E32" s="157">
        <f t="shared" si="5"/>
        <v>0.11915887850467287</v>
      </c>
      <c r="F32" s="156"/>
      <c r="G32" s="158"/>
      <c r="H32" s="157"/>
      <c r="I32" s="158">
        <f t="shared" si="6"/>
        <v>2.9513888888888879E-3</v>
      </c>
      <c r="J32" s="158"/>
      <c r="K32" s="165">
        <f t="shared" si="7"/>
        <v>0.11915887850467287</v>
      </c>
    </row>
    <row r="33" spans="2:14" x14ac:dyDescent="0.25">
      <c r="B33" s="47" t="s">
        <v>25</v>
      </c>
      <c r="C33" s="156">
        <v>7.1180555555555554E-3</v>
      </c>
      <c r="D33" s="158"/>
      <c r="E33" s="157">
        <f t="shared" si="5"/>
        <v>0.28738317757009346</v>
      </c>
      <c r="F33" s="156"/>
      <c r="G33" s="158"/>
      <c r="H33" s="157"/>
      <c r="I33" s="158">
        <f t="shared" si="6"/>
        <v>7.1180555555555554E-3</v>
      </c>
      <c r="J33" s="158"/>
      <c r="K33" s="165">
        <f t="shared" si="7"/>
        <v>0.28738317757009346</v>
      </c>
    </row>
    <row r="34" spans="2:14" x14ac:dyDescent="0.25">
      <c r="B34" s="47" t="s">
        <v>26</v>
      </c>
      <c r="C34" s="156">
        <v>4.5138888888888885E-3</v>
      </c>
      <c r="D34" s="158"/>
      <c r="E34" s="157">
        <f t="shared" si="5"/>
        <v>0.1822429906542056</v>
      </c>
      <c r="F34" s="156"/>
      <c r="G34" s="158"/>
      <c r="H34" s="157"/>
      <c r="I34" s="158">
        <f t="shared" si="6"/>
        <v>4.5138888888888885E-3</v>
      </c>
      <c r="J34" s="158"/>
      <c r="K34" s="165">
        <f t="shared" si="7"/>
        <v>0.1822429906542056</v>
      </c>
    </row>
    <row r="35" spans="2:14" x14ac:dyDescent="0.25">
      <c r="B35" s="51" t="s">
        <v>3</v>
      </c>
      <c r="C35" s="129">
        <f>SUM(C29:C34)</f>
        <v>1.6099537037037037E-2</v>
      </c>
      <c r="D35" s="162"/>
      <c r="E35" s="160">
        <f>SUM(E29:E34)</f>
        <v>0.64999999999999991</v>
      </c>
      <c r="F35" s="129"/>
      <c r="G35" s="162"/>
      <c r="H35" s="160"/>
      <c r="I35" s="129">
        <f>SUM(I29:I34)</f>
        <v>1.6099537037037037E-2</v>
      </c>
      <c r="J35" s="162"/>
      <c r="K35" s="164">
        <f>SUM(K29:K34)</f>
        <v>0.64999999999999991</v>
      </c>
    </row>
    <row r="36" spans="2:14" x14ac:dyDescent="0.25">
      <c r="B36" s="78"/>
      <c r="C36" s="71"/>
      <c r="D36" s="71"/>
      <c r="E36" s="71"/>
      <c r="F36" s="71"/>
      <c r="G36" s="71"/>
      <c r="H36" s="71"/>
      <c r="I36" s="71"/>
      <c r="J36" s="71"/>
      <c r="K36" s="72"/>
      <c r="L36" s="79"/>
      <c r="M36" s="79"/>
      <c r="N36" s="79"/>
    </row>
    <row r="37" spans="2:14" x14ac:dyDescent="0.25">
      <c r="B37" s="51" t="s">
        <v>6</v>
      </c>
      <c r="C37" s="129">
        <f>C26+C35</f>
        <v>2.4768518518518516E-2</v>
      </c>
      <c r="D37" s="22"/>
      <c r="E37" s="160">
        <f>E26+E35</f>
        <v>0.99999999999999989</v>
      </c>
      <c r="F37" s="129"/>
      <c r="G37" s="22"/>
      <c r="H37" s="160"/>
      <c r="I37" s="129">
        <f>I26+I35</f>
        <v>2.4768518518518516E-2</v>
      </c>
      <c r="J37" s="22"/>
      <c r="K37" s="164">
        <f>K26+K35</f>
        <v>0.99999999999999989</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87" t="s">
        <v>112</v>
      </c>
      <c r="C3" s="188"/>
      <c r="D3" s="188"/>
      <c r="E3" s="188"/>
      <c r="F3" s="188"/>
      <c r="G3" s="188"/>
      <c r="H3" s="189"/>
      <c r="I3" s="188"/>
      <c r="J3" s="188"/>
      <c r="K3" s="189"/>
    </row>
    <row r="4" spans="2:11" x14ac:dyDescent="0.25">
      <c r="B4" s="183" t="s">
        <v>195</v>
      </c>
      <c r="C4" s="173"/>
      <c r="D4" s="173"/>
      <c r="E4" s="173"/>
      <c r="F4" s="173"/>
      <c r="G4" s="173"/>
      <c r="H4" s="173"/>
      <c r="I4" s="173"/>
      <c r="J4" s="173"/>
      <c r="K4" s="174"/>
    </row>
    <row r="5" spans="2:11" x14ac:dyDescent="0.25">
      <c r="B5" s="3"/>
      <c r="C5" s="190" t="s">
        <v>56</v>
      </c>
      <c r="D5" s="191"/>
      <c r="E5" s="192"/>
      <c r="F5" s="190" t="s">
        <v>57</v>
      </c>
      <c r="G5" s="191"/>
      <c r="H5" s="192"/>
      <c r="I5" s="191" t="s">
        <v>58</v>
      </c>
      <c r="J5" s="191"/>
      <c r="K5" s="193"/>
    </row>
    <row r="6" spans="2:11" x14ac:dyDescent="0.25">
      <c r="B6" s="1" t="s">
        <v>10</v>
      </c>
      <c r="C6" s="41" t="s">
        <v>4</v>
      </c>
      <c r="D6" s="4" t="s">
        <v>5</v>
      </c>
      <c r="E6" s="42" t="s">
        <v>5</v>
      </c>
      <c r="F6" s="41" t="s">
        <v>4</v>
      </c>
      <c r="G6" s="4" t="s">
        <v>5</v>
      </c>
      <c r="H6" s="42" t="s">
        <v>5</v>
      </c>
      <c r="I6" s="39" t="s">
        <v>4</v>
      </c>
      <c r="J6" s="4" t="s">
        <v>5</v>
      </c>
      <c r="K6" s="40" t="s">
        <v>5</v>
      </c>
    </row>
    <row r="7" spans="2:11" x14ac:dyDescent="0.25">
      <c r="B7" s="97" t="s">
        <v>11</v>
      </c>
      <c r="C7" s="156">
        <v>4.2962962962962988E-2</v>
      </c>
      <c r="D7" s="157">
        <f>C7/C$26</f>
        <v>0.48283038501560893</v>
      </c>
      <c r="E7" s="157">
        <f>C7/C$37</f>
        <v>0.19933412093223077</v>
      </c>
      <c r="F7" s="156">
        <v>1.1030092592592595E-2</v>
      </c>
      <c r="G7" s="157">
        <f>F7/F$26</f>
        <v>0.38489499192245558</v>
      </c>
      <c r="H7" s="157">
        <f>F7/F$37</f>
        <v>0.1889373513084853</v>
      </c>
      <c r="I7" s="158">
        <f>C7+F7</f>
        <v>5.3993055555555586E-2</v>
      </c>
      <c r="J7" s="157">
        <f>I7/I$26</f>
        <v>0.45897284533648181</v>
      </c>
      <c r="K7" s="165">
        <f>I7/I$37</f>
        <v>0.19711822868249812</v>
      </c>
    </row>
    <row r="8" spans="2:11" x14ac:dyDescent="0.25">
      <c r="B8" s="97" t="s">
        <v>191</v>
      </c>
      <c r="C8" s="156">
        <v>1.9675925925925923E-4</v>
      </c>
      <c r="D8" s="157">
        <f t="shared" ref="D8:D25" si="0">C8/C$26</f>
        <v>2.2112382934443282E-3</v>
      </c>
      <c r="E8" s="157">
        <f t="shared" ref="E8:E25" si="1">C8/C$37</f>
        <v>9.12898721941789E-4</v>
      </c>
      <c r="F8" s="156"/>
      <c r="G8" s="157"/>
      <c r="H8" s="157"/>
      <c r="I8" s="158">
        <f t="shared" ref="I8:I25" si="2">C8+F8</f>
        <v>1.9675925925925923E-4</v>
      </c>
      <c r="J8" s="157">
        <f t="shared" ref="J8:J25" si="3">I8/I$26</f>
        <v>1.6725698543880354E-3</v>
      </c>
      <c r="K8" s="165">
        <f t="shared" ref="K8:K25" si="4">I8/I$37</f>
        <v>7.1833009380545894E-4</v>
      </c>
    </row>
    <row r="9" spans="2:11" x14ac:dyDescent="0.25">
      <c r="B9" s="97" t="s">
        <v>189</v>
      </c>
      <c r="C9" s="156">
        <v>1.5625000000000003E-3</v>
      </c>
      <c r="D9" s="157">
        <f t="shared" si="0"/>
        <v>1.7559833506763788E-2</v>
      </c>
      <c r="E9" s="157">
        <f t="shared" si="1"/>
        <v>7.2494898507142087E-3</v>
      </c>
      <c r="F9" s="156">
        <v>2.0717592592592593E-3</v>
      </c>
      <c r="G9" s="157">
        <f t="shared" ref="G9:G25" si="5">F9/F$26</f>
        <v>7.2294022617124379E-2</v>
      </c>
      <c r="H9" s="157">
        <f t="shared" ref="H9:H25" si="6">F9/F$37</f>
        <v>3.5487708168120531E-2</v>
      </c>
      <c r="I9" s="158">
        <f t="shared" si="2"/>
        <v>3.6342592592592598E-3</v>
      </c>
      <c r="J9" s="157">
        <f t="shared" si="3"/>
        <v>3.0893349075167251E-2</v>
      </c>
      <c r="K9" s="165">
        <f t="shared" si="4"/>
        <v>1.3267979379700832E-2</v>
      </c>
    </row>
    <row r="10" spans="2:11" x14ac:dyDescent="0.25">
      <c r="B10" s="97" t="s">
        <v>12</v>
      </c>
      <c r="C10" s="156">
        <v>4.7222222222222223E-3</v>
      </c>
      <c r="D10" s="157">
        <f t="shared" si="0"/>
        <v>5.3069719042663888E-2</v>
      </c>
      <c r="E10" s="157">
        <f t="shared" si="1"/>
        <v>2.1909569326602939E-2</v>
      </c>
      <c r="F10" s="156">
        <v>5.4398148148148144E-4</v>
      </c>
      <c r="G10" s="157">
        <f t="shared" si="5"/>
        <v>1.8982229402261706E-2</v>
      </c>
      <c r="H10" s="157">
        <f t="shared" si="6"/>
        <v>9.3180015860428195E-3</v>
      </c>
      <c r="I10" s="158">
        <f t="shared" si="2"/>
        <v>5.2662037037037035E-3</v>
      </c>
      <c r="J10" s="157">
        <f t="shared" si="3"/>
        <v>4.4765840220385655E-2</v>
      </c>
      <c r="K10" s="165">
        <f t="shared" si="4"/>
        <v>1.9225893687146108E-2</v>
      </c>
    </row>
    <row r="11" spans="2:11" x14ac:dyDescent="0.25">
      <c r="B11" s="97" t="s">
        <v>192</v>
      </c>
      <c r="C11" s="156">
        <v>1.9675925925925933E-3</v>
      </c>
      <c r="D11" s="157">
        <f t="shared" si="0"/>
        <v>2.2112382934443293E-2</v>
      </c>
      <c r="E11" s="157">
        <f t="shared" si="1"/>
        <v>9.1289872194178934E-3</v>
      </c>
      <c r="F11" s="156">
        <v>6.3657407407407402E-4</v>
      </c>
      <c r="G11" s="157">
        <f t="shared" si="5"/>
        <v>2.2213247172859444E-2</v>
      </c>
      <c r="H11" s="157">
        <f t="shared" si="6"/>
        <v>1.0904044409199044E-2</v>
      </c>
      <c r="I11" s="158">
        <f t="shared" si="2"/>
        <v>2.6041666666666674E-3</v>
      </c>
      <c r="J11" s="157">
        <f t="shared" si="3"/>
        <v>2.213695395513577E-2</v>
      </c>
      <c r="K11" s="165">
        <f t="shared" si="4"/>
        <v>9.5073100650722546E-3</v>
      </c>
    </row>
    <row r="12" spans="2:11" x14ac:dyDescent="0.25">
      <c r="B12" s="97" t="s">
        <v>13</v>
      </c>
      <c r="C12" s="156">
        <v>9.4212962962962957E-3</v>
      </c>
      <c r="D12" s="157">
        <f t="shared" si="0"/>
        <v>0.10587929240374608</v>
      </c>
      <c r="E12" s="157">
        <f t="shared" si="1"/>
        <v>4.3711738803565665E-2</v>
      </c>
      <c r="F12" s="156">
        <v>3.3217592592592591E-3</v>
      </c>
      <c r="G12" s="157">
        <f t="shared" si="5"/>
        <v>0.11591276252019383</v>
      </c>
      <c r="H12" s="157">
        <f t="shared" si="6"/>
        <v>5.6899286280729558E-2</v>
      </c>
      <c r="I12" s="158">
        <f t="shared" si="2"/>
        <v>1.2743055555555554E-2</v>
      </c>
      <c r="J12" s="157">
        <f t="shared" si="3"/>
        <v>0.108323494687131</v>
      </c>
      <c r="K12" s="165">
        <f t="shared" si="4"/>
        <v>4.6522437251753548E-2</v>
      </c>
    </row>
    <row r="13" spans="2:11" x14ac:dyDescent="0.25">
      <c r="B13" s="97" t="s">
        <v>102</v>
      </c>
      <c r="C13" s="159">
        <v>1.8182870370370374E-2</v>
      </c>
      <c r="D13" s="157">
        <f t="shared" si="0"/>
        <v>0.20434443288241416</v>
      </c>
      <c r="E13" s="157">
        <f t="shared" si="1"/>
        <v>8.4362581892385352E-2</v>
      </c>
      <c r="F13" s="159">
        <v>7.3726851851851861E-3</v>
      </c>
      <c r="G13" s="157">
        <f t="shared" si="5"/>
        <v>0.25726978998384492</v>
      </c>
      <c r="H13" s="157">
        <f t="shared" si="6"/>
        <v>0.1262886597938144</v>
      </c>
      <c r="I13" s="158">
        <f t="shared" si="2"/>
        <v>2.5555555555555561E-2</v>
      </c>
      <c r="J13" s="157">
        <f t="shared" si="3"/>
        <v>0.21723730814639902</v>
      </c>
      <c r="K13" s="165">
        <f t="shared" si="4"/>
        <v>9.3298402771909053E-2</v>
      </c>
    </row>
    <row r="14" spans="2:11" x14ac:dyDescent="0.25">
      <c r="B14" s="97" t="s">
        <v>169</v>
      </c>
      <c r="C14" s="156"/>
      <c r="D14" s="157"/>
      <c r="E14" s="157"/>
      <c r="F14" s="156">
        <v>6.7129629629629625E-4</v>
      </c>
      <c r="G14" s="157">
        <f t="shared" si="5"/>
        <v>2.3424878836833595E-2</v>
      </c>
      <c r="H14" s="157">
        <f t="shared" si="6"/>
        <v>1.1498810467882628E-2</v>
      </c>
      <c r="I14" s="158">
        <f t="shared" si="2"/>
        <v>6.7129629629629625E-4</v>
      </c>
      <c r="J14" s="157">
        <f t="shared" si="3"/>
        <v>5.7064147973238857E-3</v>
      </c>
      <c r="K14" s="165">
        <f t="shared" si="4"/>
        <v>2.4507732612186247E-3</v>
      </c>
    </row>
    <row r="15" spans="2:11" x14ac:dyDescent="0.25">
      <c r="B15" s="97" t="s">
        <v>96</v>
      </c>
      <c r="C15" s="156"/>
      <c r="D15" s="157"/>
      <c r="E15" s="157"/>
      <c r="F15" s="156"/>
      <c r="G15" s="157"/>
      <c r="H15" s="157"/>
      <c r="I15" s="158"/>
      <c r="J15" s="157"/>
      <c r="K15" s="165"/>
    </row>
    <row r="16" spans="2:11" x14ac:dyDescent="0.25">
      <c r="B16" s="97" t="s">
        <v>14</v>
      </c>
      <c r="C16" s="156">
        <v>1.273148148148148E-4</v>
      </c>
      <c r="D16" s="157">
        <f t="shared" si="0"/>
        <v>1.4308012486992712E-3</v>
      </c>
      <c r="E16" s="157">
        <f t="shared" si="1"/>
        <v>5.906991730211576E-4</v>
      </c>
      <c r="F16" s="156">
        <v>1.6203703703703703E-4</v>
      </c>
      <c r="G16" s="157">
        <f t="shared" si="5"/>
        <v>5.6542810985460408E-3</v>
      </c>
      <c r="H16" s="157">
        <f t="shared" si="6"/>
        <v>2.7755749405233929E-3</v>
      </c>
      <c r="I16" s="158">
        <f t="shared" si="2"/>
        <v>2.8935185185185184E-4</v>
      </c>
      <c r="J16" s="157">
        <f t="shared" si="3"/>
        <v>2.4596615505706404E-3</v>
      </c>
      <c r="K16" s="165">
        <f t="shared" si="4"/>
        <v>1.0563677850080279E-3</v>
      </c>
    </row>
    <row r="17" spans="2:14" x14ac:dyDescent="0.25">
      <c r="B17" s="97" t="s">
        <v>15</v>
      </c>
      <c r="C17" s="156"/>
      <c r="D17" s="157"/>
      <c r="E17" s="157"/>
      <c r="F17" s="156">
        <v>7.2916666666666659E-4</v>
      </c>
      <c r="G17" s="157">
        <f t="shared" si="5"/>
        <v>2.5444264943457182E-2</v>
      </c>
      <c r="H17" s="157">
        <f t="shared" si="6"/>
        <v>1.2490087232355267E-2</v>
      </c>
      <c r="I17" s="158">
        <f t="shared" si="2"/>
        <v>7.2916666666666659E-4</v>
      </c>
      <c r="J17" s="157">
        <f t="shared" si="3"/>
        <v>6.1983471074380132E-3</v>
      </c>
      <c r="K17" s="165">
        <f t="shared" si="4"/>
        <v>2.6620468182202302E-3</v>
      </c>
    </row>
    <row r="18" spans="2:14" x14ac:dyDescent="0.25">
      <c r="B18" s="97" t="s">
        <v>16</v>
      </c>
      <c r="C18" s="156">
        <v>4.1666666666666669E-4</v>
      </c>
      <c r="D18" s="157">
        <f t="shared" si="0"/>
        <v>4.6826222684703432E-3</v>
      </c>
      <c r="E18" s="157">
        <f t="shared" si="1"/>
        <v>1.9331972935237888E-3</v>
      </c>
      <c r="F18" s="156"/>
      <c r="G18" s="157"/>
      <c r="H18" s="157"/>
      <c r="I18" s="158">
        <f t="shared" si="2"/>
        <v>4.1666666666666669E-4</v>
      </c>
      <c r="J18" s="157">
        <f t="shared" si="3"/>
        <v>3.5419126328217225E-3</v>
      </c>
      <c r="K18" s="165">
        <f t="shared" si="4"/>
        <v>1.5211696104115604E-3</v>
      </c>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v>1.0416666666666667E-4</v>
      </c>
      <c r="D24" s="157">
        <f t="shared" si="0"/>
        <v>1.1706555671175858E-3</v>
      </c>
      <c r="E24" s="157">
        <f t="shared" si="1"/>
        <v>4.8329932338094721E-4</v>
      </c>
      <c r="F24" s="156"/>
      <c r="G24" s="157"/>
      <c r="H24" s="157"/>
      <c r="I24" s="158">
        <f t="shared" si="2"/>
        <v>1.0416666666666667E-4</v>
      </c>
      <c r="J24" s="157">
        <f t="shared" si="3"/>
        <v>8.8547815820543062E-4</v>
      </c>
      <c r="K24" s="165">
        <f t="shared" si="4"/>
        <v>3.8029240260289011E-4</v>
      </c>
    </row>
    <row r="25" spans="2:14" x14ac:dyDescent="0.25">
      <c r="B25" s="97" t="s">
        <v>19</v>
      </c>
      <c r="C25" s="156">
        <v>9.3171296296296266E-3</v>
      </c>
      <c r="D25" s="157">
        <f t="shared" si="0"/>
        <v>0.10470863683662847</v>
      </c>
      <c r="E25" s="157">
        <f t="shared" si="1"/>
        <v>4.3228439480184705E-2</v>
      </c>
      <c r="F25" s="156">
        <v>2.1180555555555558E-3</v>
      </c>
      <c r="G25" s="157">
        <f t="shared" si="5"/>
        <v>7.3909531502423256E-2</v>
      </c>
      <c r="H25" s="157">
        <f t="shared" si="6"/>
        <v>3.6280729579698641E-2</v>
      </c>
      <c r="I25" s="158">
        <f t="shared" si="2"/>
        <v>1.1435185185185182E-2</v>
      </c>
      <c r="J25" s="157">
        <f t="shared" si="3"/>
        <v>9.7205824478551695E-2</v>
      </c>
      <c r="K25" s="165">
        <f t="shared" si="4"/>
        <v>4.1747654863517253E-2</v>
      </c>
    </row>
    <row r="26" spans="2:14" x14ac:dyDescent="0.25">
      <c r="B26" s="17" t="s">
        <v>3</v>
      </c>
      <c r="C26" s="25">
        <f t="shared" ref="C26:K26" si="7">SUM(C7:C25)</f>
        <v>8.8981481481481495E-2</v>
      </c>
      <c r="D26" s="160">
        <f t="shared" si="7"/>
        <v>1.0000000000000002</v>
      </c>
      <c r="E26" s="19">
        <f t="shared" si="7"/>
        <v>0.41284502201696927</v>
      </c>
      <c r="F26" s="25">
        <f t="shared" si="7"/>
        <v>2.8657407407407413E-2</v>
      </c>
      <c r="G26" s="160">
        <f t="shared" si="7"/>
        <v>1</v>
      </c>
      <c r="H26" s="19">
        <f t="shared" si="7"/>
        <v>0.49088025376685163</v>
      </c>
      <c r="I26" s="25">
        <f t="shared" si="7"/>
        <v>0.11763888888888893</v>
      </c>
      <c r="J26" s="160">
        <f t="shared" si="7"/>
        <v>1.0000000000000002</v>
      </c>
      <c r="K26" s="20">
        <f t="shared" si="7"/>
        <v>0.42947688667286388</v>
      </c>
    </row>
    <row r="27" spans="2:14" x14ac:dyDescent="0.25">
      <c r="B27" s="6"/>
      <c r="C27" s="68"/>
      <c r="D27" s="68"/>
      <c r="E27" s="68"/>
      <c r="F27" s="68"/>
      <c r="G27" s="68"/>
      <c r="H27" s="68"/>
      <c r="I27" s="68"/>
      <c r="J27" s="68"/>
      <c r="K27" s="69"/>
      <c r="L27" s="9"/>
      <c r="M27" s="9"/>
      <c r="N27" s="9"/>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82" t="s">
        <v>21</v>
      </c>
      <c r="C29" s="156">
        <v>1.0081018518518517E-2</v>
      </c>
      <c r="D29" s="158"/>
      <c r="E29" s="157">
        <f t="shared" ref="E29:E34" si="8">C29/C$37</f>
        <v>4.6772634518311658E-2</v>
      </c>
      <c r="F29" s="156">
        <v>5.0578703703703706E-3</v>
      </c>
      <c r="G29" s="158"/>
      <c r="H29" s="157">
        <f t="shared" ref="H29:H34" si="9">F29/F$37</f>
        <v>8.6637589214908772E-2</v>
      </c>
      <c r="I29" s="158">
        <f t="shared" ref="I29:I34" si="10">C29+F29</f>
        <v>1.5138888888888887E-2</v>
      </c>
      <c r="J29" s="158"/>
      <c r="K29" s="165">
        <f t="shared" ref="K29:K34" si="11">I29/I$37</f>
        <v>5.5269162511620021E-2</v>
      </c>
    </row>
    <row r="30" spans="2:14" x14ac:dyDescent="0.25">
      <c r="B30" s="82" t="s">
        <v>22</v>
      </c>
      <c r="C30" s="156">
        <v>9.8379629629629642E-4</v>
      </c>
      <c r="D30" s="158"/>
      <c r="E30" s="157">
        <f t="shared" si="8"/>
        <v>4.5644936097089459E-3</v>
      </c>
      <c r="F30" s="156">
        <v>3.7037037037037035E-4</v>
      </c>
      <c r="G30" s="158"/>
      <c r="H30" s="157">
        <f t="shared" si="9"/>
        <v>6.3441712926248983E-3</v>
      </c>
      <c r="I30" s="158">
        <f t="shared" si="10"/>
        <v>1.3541666666666667E-3</v>
      </c>
      <c r="J30" s="158"/>
      <c r="K30" s="165">
        <f t="shared" si="11"/>
        <v>4.9438012338375711E-3</v>
      </c>
    </row>
    <row r="31" spans="2:14" x14ac:dyDescent="0.25">
      <c r="B31" s="82" t="s">
        <v>23</v>
      </c>
      <c r="C31" s="156">
        <v>1.9097222222222219E-3</v>
      </c>
      <c r="D31" s="158"/>
      <c r="E31" s="157">
        <f t="shared" si="8"/>
        <v>8.8604875953173633E-3</v>
      </c>
      <c r="F31" s="156">
        <v>6.4814814814814813E-4</v>
      </c>
      <c r="G31" s="158"/>
      <c r="H31" s="157">
        <f t="shared" si="9"/>
        <v>1.1102299762093572E-2</v>
      </c>
      <c r="I31" s="158">
        <f t="shared" si="10"/>
        <v>2.5578703703703701E-3</v>
      </c>
      <c r="J31" s="158"/>
      <c r="K31" s="165">
        <f t="shared" si="11"/>
        <v>9.338291219470966E-3</v>
      </c>
    </row>
    <row r="32" spans="2:14" x14ac:dyDescent="0.25">
      <c r="B32" s="82" t="s">
        <v>24</v>
      </c>
      <c r="C32" s="156">
        <v>2.6203703703703705E-2</v>
      </c>
      <c r="D32" s="158"/>
      <c r="E32" s="157">
        <f t="shared" si="8"/>
        <v>0.12157662979271827</v>
      </c>
      <c r="F32" s="156">
        <v>9.0046296296296315E-3</v>
      </c>
      <c r="G32" s="158"/>
      <c r="H32" s="157">
        <f t="shared" si="9"/>
        <v>0.15424266455194288</v>
      </c>
      <c r="I32" s="158">
        <f t="shared" si="10"/>
        <v>3.5208333333333335E-2</v>
      </c>
      <c r="J32" s="158"/>
      <c r="K32" s="165">
        <f t="shared" si="11"/>
        <v>0.12853883207977684</v>
      </c>
    </row>
    <row r="33" spans="2:14" x14ac:dyDescent="0.25">
      <c r="B33" s="82" t="s">
        <v>25</v>
      </c>
      <c r="C33" s="156">
        <v>5.7696759259259295E-2</v>
      </c>
      <c r="D33" s="158"/>
      <c r="E33" s="157">
        <f t="shared" si="8"/>
        <v>0.26769412522822478</v>
      </c>
      <c r="F33" s="156">
        <v>1.3541666666666678E-2</v>
      </c>
      <c r="G33" s="158"/>
      <c r="H33" s="157">
        <f t="shared" si="9"/>
        <v>0.23195876288659806</v>
      </c>
      <c r="I33" s="158">
        <f t="shared" si="10"/>
        <v>7.1238425925925969E-2</v>
      </c>
      <c r="J33" s="158"/>
      <c r="K33" s="165">
        <f t="shared" si="11"/>
        <v>0.26007774866897665</v>
      </c>
    </row>
    <row r="34" spans="2:14" x14ac:dyDescent="0.25">
      <c r="B34" s="82" t="s">
        <v>26</v>
      </c>
      <c r="C34" s="156">
        <v>2.9675925925925922E-2</v>
      </c>
      <c r="D34" s="158"/>
      <c r="E34" s="157">
        <f t="shared" si="8"/>
        <v>0.13768660723874981</v>
      </c>
      <c r="F34" s="156">
        <v>1.0995370370370371E-3</v>
      </c>
      <c r="G34" s="158"/>
      <c r="H34" s="157">
        <f t="shared" si="9"/>
        <v>1.883425852498017E-2</v>
      </c>
      <c r="I34" s="158">
        <f t="shared" si="10"/>
        <v>3.0775462962962959E-2</v>
      </c>
      <c r="J34" s="158"/>
      <c r="K34" s="165">
        <f t="shared" si="11"/>
        <v>0.11235527761345385</v>
      </c>
    </row>
    <row r="35" spans="2:14" x14ac:dyDescent="0.25">
      <c r="B35" s="83" t="s">
        <v>3</v>
      </c>
      <c r="C35" s="129">
        <f>SUM(C29:C34)</f>
        <v>0.12655092592592596</v>
      </c>
      <c r="D35" s="162"/>
      <c r="E35" s="160">
        <f>SUM(E29:E34)</f>
        <v>0.58715497798303085</v>
      </c>
      <c r="F35" s="129">
        <f>SUM(F29:F34)</f>
        <v>2.9722222222222237E-2</v>
      </c>
      <c r="G35" s="162"/>
      <c r="H35" s="160">
        <f>SUM(H29:H34)</f>
        <v>0.50911974623314837</v>
      </c>
      <c r="I35" s="129">
        <f>SUM(I29:I34)</f>
        <v>0.15627314814814819</v>
      </c>
      <c r="J35" s="162"/>
      <c r="K35" s="164">
        <f>SUM(K29:K34)</f>
        <v>0.5705231133271359</v>
      </c>
    </row>
    <row r="36" spans="2:14" x14ac:dyDescent="0.25">
      <c r="B36" s="84"/>
      <c r="C36" s="71"/>
      <c r="D36" s="71"/>
      <c r="E36" s="71"/>
      <c r="F36" s="71"/>
      <c r="G36" s="71"/>
      <c r="H36" s="71"/>
      <c r="I36" s="71"/>
      <c r="J36" s="71"/>
      <c r="K36" s="72"/>
      <c r="L36" s="85"/>
      <c r="M36" s="85"/>
      <c r="N36" s="85"/>
    </row>
    <row r="37" spans="2:14" x14ac:dyDescent="0.25">
      <c r="B37" s="17" t="s">
        <v>6</v>
      </c>
      <c r="C37" s="129">
        <f>C26+C35</f>
        <v>0.21553240740740745</v>
      </c>
      <c r="D37" s="22"/>
      <c r="E37" s="160">
        <f>E26+E35</f>
        <v>1</v>
      </c>
      <c r="F37" s="129">
        <f>F26+F35</f>
        <v>5.8379629629629649E-2</v>
      </c>
      <c r="G37" s="22"/>
      <c r="H37" s="160">
        <f>H26+H35</f>
        <v>1</v>
      </c>
      <c r="I37" s="129">
        <f>I26+I35</f>
        <v>0.27391203703703715</v>
      </c>
      <c r="J37" s="22"/>
      <c r="K37" s="164">
        <f>K26+K35</f>
        <v>0.99999999999999978</v>
      </c>
    </row>
    <row r="38" spans="2:14" ht="66" customHeight="1" thickBot="1" x14ac:dyDescent="0.3">
      <c r="B38" s="184" t="s">
        <v>59</v>
      </c>
      <c r="C38" s="185"/>
      <c r="D38" s="185"/>
      <c r="E38" s="185"/>
      <c r="F38" s="185"/>
      <c r="G38" s="185"/>
      <c r="H38" s="186"/>
      <c r="I38" s="185"/>
      <c r="J38" s="185"/>
      <c r="K38" s="186"/>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69" t="s">
        <v>114</v>
      </c>
      <c r="C3" s="170"/>
      <c r="D3" s="170"/>
      <c r="E3" s="170"/>
      <c r="F3" s="170"/>
      <c r="G3" s="170"/>
      <c r="H3" s="171"/>
      <c r="I3" s="170"/>
      <c r="J3" s="170"/>
      <c r="K3" s="171"/>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56">
        <v>2.121527777777776E-2</v>
      </c>
      <c r="D7" s="157">
        <f>C7/C$26</f>
        <v>0.55294117647058816</v>
      </c>
      <c r="E7" s="157">
        <f>C7/C$37</f>
        <v>0.20941391522906427</v>
      </c>
      <c r="F7" s="156">
        <v>2.4328703703703707E-2</v>
      </c>
      <c r="G7" s="157">
        <f>F7/F$26</f>
        <v>0.62652757078986587</v>
      </c>
      <c r="H7" s="157">
        <f>F7/F$37</f>
        <v>0.27679747168817487</v>
      </c>
      <c r="I7" s="158">
        <f>C7+F7</f>
        <v>4.5543981481481463E-2</v>
      </c>
      <c r="J7" s="157">
        <f>I7/I$26</f>
        <v>0.58995502248875553</v>
      </c>
      <c r="K7" s="165">
        <f>I7/I$37</f>
        <v>0.24071695112253008</v>
      </c>
    </row>
    <row r="8" spans="2:11" x14ac:dyDescent="0.25">
      <c r="B8" s="97" t="s">
        <v>191</v>
      </c>
      <c r="C8" s="156">
        <v>2.3148148148148147E-5</v>
      </c>
      <c r="D8" s="157">
        <f t="shared" ref="D8:D25" si="0">C8/C$26</f>
        <v>6.0331825037707426E-4</v>
      </c>
      <c r="E8" s="157">
        <f t="shared" ref="E8:E25" si="1">C8/C$37</f>
        <v>2.2849308808408557E-4</v>
      </c>
      <c r="F8" s="156"/>
      <c r="G8" s="157"/>
      <c r="H8" s="157"/>
      <c r="I8" s="158">
        <f t="shared" ref="I8:I25" si="2">C8+F8</f>
        <v>2.3148148148148147E-5</v>
      </c>
      <c r="J8" s="157">
        <f t="shared" ref="J8:J25" si="3">I8/I$26</f>
        <v>2.9985007496251877E-4</v>
      </c>
      <c r="K8" s="165">
        <f t="shared" ref="K8:K25" si="4">I8/I$37</f>
        <v>1.2234660794029488E-4</v>
      </c>
    </row>
    <row r="9" spans="2:11" x14ac:dyDescent="0.25">
      <c r="B9" s="97" t="s">
        <v>189</v>
      </c>
      <c r="C9" s="156">
        <v>8.9120370370370373E-4</v>
      </c>
      <c r="D9" s="157">
        <f t="shared" si="0"/>
        <v>2.322775263951736E-2</v>
      </c>
      <c r="E9" s="157">
        <f t="shared" si="1"/>
        <v>8.7969838912372953E-3</v>
      </c>
      <c r="F9" s="156">
        <v>7.291666666666667E-4</v>
      </c>
      <c r="G9" s="157">
        <f t="shared" ref="G9:G25" si="5">F9/F$26</f>
        <v>1.8777943368107303E-2</v>
      </c>
      <c r="H9" s="157">
        <f t="shared" ref="H9:H25" si="6">F9/F$37</f>
        <v>8.2960231761917309E-3</v>
      </c>
      <c r="I9" s="158">
        <f t="shared" si="2"/>
        <v>1.6203703703703705E-3</v>
      </c>
      <c r="J9" s="157">
        <f t="shared" si="3"/>
        <v>2.0989505247376319E-2</v>
      </c>
      <c r="K9" s="165">
        <f t="shared" si="4"/>
        <v>8.5642625558206426E-3</v>
      </c>
    </row>
    <row r="10" spans="2:11" x14ac:dyDescent="0.25">
      <c r="B10" s="97" t="s">
        <v>12</v>
      </c>
      <c r="C10" s="156">
        <v>7.6388888888888882E-4</v>
      </c>
      <c r="D10" s="157">
        <f t="shared" si="0"/>
        <v>1.9909502262443451E-2</v>
      </c>
      <c r="E10" s="157">
        <f t="shared" si="1"/>
        <v>7.5402719067748239E-3</v>
      </c>
      <c r="F10" s="156">
        <v>1.8981481481481484E-3</v>
      </c>
      <c r="G10" s="157">
        <f t="shared" si="5"/>
        <v>4.8882265275707902E-2</v>
      </c>
      <c r="H10" s="157">
        <f t="shared" si="6"/>
        <v>2.1595996839610221E-2</v>
      </c>
      <c r="I10" s="158">
        <f t="shared" si="2"/>
        <v>2.6620370370370374E-3</v>
      </c>
      <c r="J10" s="157">
        <f t="shared" si="3"/>
        <v>3.4482758620689669E-2</v>
      </c>
      <c r="K10" s="165">
        <f t="shared" si="4"/>
        <v>1.4069859913133913E-2</v>
      </c>
    </row>
    <row r="11" spans="2:11" x14ac:dyDescent="0.25">
      <c r="B11" s="97" t="s">
        <v>192</v>
      </c>
      <c r="C11" s="156">
        <v>1.1574074074074073E-4</v>
      </c>
      <c r="D11" s="157">
        <f t="shared" si="0"/>
        <v>3.0165912518853714E-3</v>
      </c>
      <c r="E11" s="157">
        <f t="shared" si="1"/>
        <v>1.1424654404204278E-3</v>
      </c>
      <c r="F11" s="156">
        <v>9.3750000000000007E-4</v>
      </c>
      <c r="G11" s="157">
        <f t="shared" si="5"/>
        <v>2.4143070044709388E-2</v>
      </c>
      <c r="H11" s="157">
        <f t="shared" si="6"/>
        <v>1.066631551224651E-2</v>
      </c>
      <c r="I11" s="158">
        <f t="shared" si="2"/>
        <v>1.0532407407407409E-3</v>
      </c>
      <c r="J11" s="157">
        <f t="shared" si="3"/>
        <v>1.3643178410794607E-2</v>
      </c>
      <c r="K11" s="165">
        <f t="shared" si="4"/>
        <v>5.5667706612834182E-3</v>
      </c>
    </row>
    <row r="12" spans="2:11" x14ac:dyDescent="0.25">
      <c r="B12" s="97" t="s">
        <v>13</v>
      </c>
      <c r="C12" s="156">
        <v>1.1342592592592591E-3</v>
      </c>
      <c r="D12" s="157">
        <f t="shared" si="0"/>
        <v>2.9562594268476638E-2</v>
      </c>
      <c r="E12" s="157">
        <f t="shared" si="1"/>
        <v>1.1196161316120192E-2</v>
      </c>
      <c r="F12" s="156">
        <v>1.3425925925925927E-3</v>
      </c>
      <c r="G12" s="157">
        <f t="shared" si="5"/>
        <v>3.4575260804769005E-2</v>
      </c>
      <c r="H12" s="157">
        <f t="shared" si="6"/>
        <v>1.5275217276797473E-2</v>
      </c>
      <c r="I12" s="158">
        <f t="shared" si="2"/>
        <v>2.4768518518518516E-3</v>
      </c>
      <c r="J12" s="157">
        <f t="shared" si="3"/>
        <v>3.2083958020989511E-2</v>
      </c>
      <c r="K12" s="165">
        <f t="shared" si="4"/>
        <v>1.309108704961155E-2</v>
      </c>
    </row>
    <row r="13" spans="2:11" x14ac:dyDescent="0.25">
      <c r="B13" s="97" t="s">
        <v>102</v>
      </c>
      <c r="C13" s="159">
        <v>9.4212962962962922E-3</v>
      </c>
      <c r="D13" s="157">
        <f t="shared" si="0"/>
        <v>0.24555052790346912</v>
      </c>
      <c r="E13" s="157">
        <f t="shared" si="1"/>
        <v>9.299668685022279E-2</v>
      </c>
      <c r="F13" s="159">
        <v>6.5162037037037029E-3</v>
      </c>
      <c r="G13" s="157">
        <f t="shared" si="5"/>
        <v>0.16780923994038743</v>
      </c>
      <c r="H13" s="157">
        <f t="shared" si="6"/>
        <v>7.4137476955491166E-2</v>
      </c>
      <c r="I13" s="158">
        <f t="shared" si="2"/>
        <v>1.5937499999999993E-2</v>
      </c>
      <c r="J13" s="157">
        <f t="shared" si="3"/>
        <v>0.20644677661169411</v>
      </c>
      <c r="K13" s="165">
        <f t="shared" si="4"/>
        <v>8.4235639566892992E-2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v>1.273148148148148E-4</v>
      </c>
      <c r="D17" s="157">
        <f t="shared" si="0"/>
        <v>3.3182503770739086E-3</v>
      </c>
      <c r="E17" s="157">
        <f t="shared" si="1"/>
        <v>1.2567119844624707E-3</v>
      </c>
      <c r="F17" s="156">
        <v>1.9675925925925926E-4</v>
      </c>
      <c r="G17" s="157">
        <f t="shared" si="5"/>
        <v>5.0670640834575261E-3</v>
      </c>
      <c r="H17" s="157">
        <f t="shared" si="6"/>
        <v>2.2386094284961812E-3</v>
      </c>
      <c r="I17" s="158">
        <f t="shared" si="2"/>
        <v>3.2407407407407406E-4</v>
      </c>
      <c r="J17" s="157">
        <f t="shared" si="3"/>
        <v>4.1979010494752628E-3</v>
      </c>
      <c r="K17" s="165">
        <f t="shared" si="4"/>
        <v>1.7128525111641283E-3</v>
      </c>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v>1.1574074074074073E-5</v>
      </c>
      <c r="D20" s="157">
        <f t="shared" si="0"/>
        <v>3.0165912518853713E-4</v>
      </c>
      <c r="E20" s="157">
        <f t="shared" si="1"/>
        <v>1.1424654404204278E-4</v>
      </c>
      <c r="F20" s="156"/>
      <c r="G20" s="157"/>
      <c r="H20" s="157"/>
      <c r="I20" s="158">
        <f t="shared" si="2"/>
        <v>1.1574074074074073E-5</v>
      </c>
      <c r="J20" s="157">
        <f t="shared" si="3"/>
        <v>1.4992503748125939E-4</v>
      </c>
      <c r="K20" s="165">
        <f t="shared" si="4"/>
        <v>6.1173303970147439E-5</v>
      </c>
    </row>
    <row r="21" spans="2:14" x14ac:dyDescent="0.25">
      <c r="B21" s="97" t="s">
        <v>194</v>
      </c>
      <c r="C21" s="156"/>
      <c r="D21" s="157"/>
      <c r="E21" s="157"/>
      <c r="F21" s="156"/>
      <c r="G21" s="157"/>
      <c r="H21" s="157"/>
      <c r="I21" s="158"/>
      <c r="J21" s="157"/>
      <c r="K21" s="165"/>
    </row>
    <row r="22" spans="2:14" x14ac:dyDescent="0.25">
      <c r="B22" s="97" t="s">
        <v>18</v>
      </c>
      <c r="C22" s="156">
        <v>4.861111111111111E-4</v>
      </c>
      <c r="D22" s="157">
        <f t="shared" si="0"/>
        <v>1.2669683257918561E-2</v>
      </c>
      <c r="E22" s="157">
        <f t="shared" si="1"/>
        <v>4.7983548497657971E-3</v>
      </c>
      <c r="F22" s="156"/>
      <c r="G22" s="157"/>
      <c r="H22" s="157"/>
      <c r="I22" s="158">
        <f t="shared" si="2"/>
        <v>4.861111111111111E-4</v>
      </c>
      <c r="J22" s="157">
        <f t="shared" si="3"/>
        <v>6.2968515742128943E-3</v>
      </c>
      <c r="K22" s="165">
        <f t="shared" si="4"/>
        <v>2.5692787667461925E-3</v>
      </c>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v>4.178240740740741E-3</v>
      </c>
      <c r="D25" s="157">
        <f t="shared" si="0"/>
        <v>0.10889894419306193</v>
      </c>
      <c r="E25" s="157">
        <f t="shared" si="1"/>
        <v>4.1243002399177449E-2</v>
      </c>
      <c r="F25" s="156">
        <v>2.8819444444444444E-3</v>
      </c>
      <c r="G25" s="157">
        <f t="shared" si="5"/>
        <v>7.4217585692995525E-2</v>
      </c>
      <c r="H25" s="157">
        <f t="shared" si="6"/>
        <v>3.2789043982091121E-2</v>
      </c>
      <c r="I25" s="158">
        <f t="shared" si="2"/>
        <v>7.060185185185185E-3</v>
      </c>
      <c r="J25" s="157">
        <f t="shared" si="3"/>
        <v>9.1454272863568234E-2</v>
      </c>
      <c r="K25" s="165">
        <f t="shared" si="4"/>
        <v>3.7315715421789936E-2</v>
      </c>
    </row>
    <row r="26" spans="2:14" x14ac:dyDescent="0.25">
      <c r="B26" s="51" t="s">
        <v>3</v>
      </c>
      <c r="C26" s="25">
        <f t="shared" ref="C26:K26" si="7">SUM(C7:C25)</f>
        <v>3.836805555555553E-2</v>
      </c>
      <c r="D26" s="160">
        <f t="shared" si="7"/>
        <v>1</v>
      </c>
      <c r="E26" s="19">
        <f t="shared" si="7"/>
        <v>0.37872729349937168</v>
      </c>
      <c r="F26" s="25">
        <f t="shared" si="7"/>
        <v>3.8831018518518522E-2</v>
      </c>
      <c r="G26" s="160">
        <f t="shared" si="7"/>
        <v>1</v>
      </c>
      <c r="H26" s="19">
        <f t="shared" si="7"/>
        <v>0.44179615485909929</v>
      </c>
      <c r="I26" s="25">
        <f t="shared" si="7"/>
        <v>7.7199074074074059E-2</v>
      </c>
      <c r="J26" s="160">
        <f t="shared" si="7"/>
        <v>0.99999999999999989</v>
      </c>
      <c r="K26" s="20">
        <f t="shared" si="7"/>
        <v>0.40802593748088334</v>
      </c>
    </row>
    <row r="27" spans="2:14" x14ac:dyDescent="0.25">
      <c r="B27" s="77"/>
      <c r="C27" s="68"/>
      <c r="D27" s="68"/>
      <c r="E27" s="68"/>
      <c r="F27" s="68"/>
      <c r="G27" s="68"/>
      <c r="H27" s="68"/>
      <c r="I27" s="68"/>
      <c r="J27" s="68"/>
      <c r="K27" s="69"/>
      <c r="L27" s="11"/>
      <c r="M27" s="11"/>
      <c r="N27" s="11"/>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80" t="s">
        <v>21</v>
      </c>
      <c r="C29" s="156">
        <v>5.7523148148148134E-3</v>
      </c>
      <c r="D29" s="158"/>
      <c r="E29" s="157">
        <f t="shared" ref="E29:E34" si="8">C29/C$37</f>
        <v>5.6780532388895258E-2</v>
      </c>
      <c r="F29" s="156">
        <v>2.9398148148148144E-3</v>
      </c>
      <c r="G29" s="158"/>
      <c r="H29" s="157">
        <f t="shared" ref="H29:H34" si="9">F29/F$37</f>
        <v>3.3447458519884114E-2</v>
      </c>
      <c r="I29" s="158">
        <f t="shared" ref="I29:I34" si="10">C29+F29</f>
        <v>8.6921296296296278E-3</v>
      </c>
      <c r="J29" s="158"/>
      <c r="K29" s="165">
        <f t="shared" ref="K29:K34" si="11">I29/I$37</f>
        <v>4.5941151281580717E-2</v>
      </c>
    </row>
    <row r="30" spans="2:14" x14ac:dyDescent="0.25">
      <c r="B30" s="80" t="s">
        <v>22</v>
      </c>
      <c r="C30" s="156">
        <v>3.4722222222222224E-4</v>
      </c>
      <c r="D30" s="158"/>
      <c r="E30" s="157">
        <f t="shared" si="8"/>
        <v>3.4273963212612842E-3</v>
      </c>
      <c r="F30" s="156">
        <v>4.6296296296296298E-4</v>
      </c>
      <c r="G30" s="158"/>
      <c r="H30" s="157">
        <f t="shared" si="9"/>
        <v>5.2673163023439556E-3</v>
      </c>
      <c r="I30" s="158">
        <f t="shared" si="10"/>
        <v>8.1018518518518527E-4</v>
      </c>
      <c r="J30" s="158"/>
      <c r="K30" s="165">
        <f t="shared" si="11"/>
        <v>4.2821312779103213E-3</v>
      </c>
    </row>
    <row r="31" spans="2:14" x14ac:dyDescent="0.25">
      <c r="B31" s="80" t="s">
        <v>23</v>
      </c>
      <c r="C31" s="156">
        <v>2.4305555555555555E-4</v>
      </c>
      <c r="D31" s="158"/>
      <c r="E31" s="157">
        <f t="shared" si="8"/>
        <v>2.3991774248828986E-3</v>
      </c>
      <c r="F31" s="156">
        <v>7.291666666666667E-4</v>
      </c>
      <c r="G31" s="158"/>
      <c r="H31" s="157">
        <f t="shared" si="9"/>
        <v>8.2960231761917309E-3</v>
      </c>
      <c r="I31" s="158">
        <f t="shared" si="10"/>
        <v>9.7222222222222219E-4</v>
      </c>
      <c r="J31" s="158"/>
      <c r="K31" s="165">
        <f t="shared" si="11"/>
        <v>5.138557533492385E-3</v>
      </c>
    </row>
    <row r="32" spans="2:14" x14ac:dyDescent="0.25">
      <c r="B32" s="80" t="s">
        <v>24</v>
      </c>
      <c r="C32" s="156">
        <v>1.6354166666666656E-2</v>
      </c>
      <c r="D32" s="158"/>
      <c r="E32" s="157">
        <f t="shared" si="8"/>
        <v>0.16143036673140637</v>
      </c>
      <c r="F32" s="156">
        <v>1.4212962962962962E-2</v>
      </c>
      <c r="G32" s="158"/>
      <c r="H32" s="157">
        <f t="shared" si="9"/>
        <v>0.16170661048195942</v>
      </c>
      <c r="I32" s="158">
        <f t="shared" si="10"/>
        <v>3.0567129629629618E-2</v>
      </c>
      <c r="J32" s="158"/>
      <c r="K32" s="165">
        <f t="shared" si="11"/>
        <v>0.16155869578515933</v>
      </c>
    </row>
    <row r="33" spans="2:14" x14ac:dyDescent="0.25">
      <c r="B33" s="80" t="s">
        <v>25</v>
      </c>
      <c r="C33" s="156">
        <v>3.067129629629628E-2</v>
      </c>
      <c r="D33" s="158"/>
      <c r="E33" s="157">
        <f t="shared" si="8"/>
        <v>0.30275334171141322</v>
      </c>
      <c r="F33" s="156">
        <v>2.7337962962962967E-2</v>
      </c>
      <c r="G33" s="158"/>
      <c r="H33" s="157">
        <f t="shared" si="9"/>
        <v>0.31103502765341062</v>
      </c>
      <c r="I33" s="158">
        <f t="shared" si="10"/>
        <v>5.8009259259259247E-2</v>
      </c>
      <c r="J33" s="158"/>
      <c r="K33" s="165">
        <f t="shared" si="11"/>
        <v>0.30660059949837892</v>
      </c>
    </row>
    <row r="34" spans="2:14" x14ac:dyDescent="0.25">
      <c r="B34" s="80" t="s">
        <v>26</v>
      </c>
      <c r="C34" s="156">
        <v>9.571759259259259E-3</v>
      </c>
      <c r="D34" s="158"/>
      <c r="E34" s="157">
        <f t="shared" si="8"/>
        <v>9.4481891922769387E-2</v>
      </c>
      <c r="F34" s="156">
        <v>3.3796296296296296E-3</v>
      </c>
      <c r="G34" s="158"/>
      <c r="H34" s="157">
        <f t="shared" si="9"/>
        <v>3.8451409007110873E-2</v>
      </c>
      <c r="I34" s="158">
        <f t="shared" si="10"/>
        <v>1.2951388888888889E-2</v>
      </c>
      <c r="J34" s="158"/>
      <c r="K34" s="165">
        <f t="shared" si="11"/>
        <v>6.8452927142594988E-2</v>
      </c>
    </row>
    <row r="35" spans="2:14" x14ac:dyDescent="0.25">
      <c r="B35" s="81" t="s">
        <v>3</v>
      </c>
      <c r="C35" s="129">
        <f>SUM(C29:C34)</f>
        <v>6.2939814814814782E-2</v>
      </c>
      <c r="D35" s="162"/>
      <c r="E35" s="160">
        <f>SUM(E29:E34)</f>
        <v>0.62127270650062838</v>
      </c>
      <c r="F35" s="129">
        <f>SUM(F29:F34)</f>
        <v>4.9062500000000002E-2</v>
      </c>
      <c r="G35" s="162"/>
      <c r="H35" s="160">
        <f>SUM(H29:H34)</f>
        <v>0.55820384514090071</v>
      </c>
      <c r="I35" s="129">
        <f>SUM(I29:I34)</f>
        <v>0.11200231481481479</v>
      </c>
      <c r="J35" s="162"/>
      <c r="K35" s="164">
        <f>SUM(K29:K34)</f>
        <v>0.59197406251911666</v>
      </c>
    </row>
    <row r="36" spans="2:14" x14ac:dyDescent="0.25">
      <c r="B36" s="78"/>
      <c r="C36" s="71"/>
      <c r="D36" s="71"/>
      <c r="E36" s="71"/>
      <c r="F36" s="71"/>
      <c r="G36" s="71"/>
      <c r="H36" s="71"/>
      <c r="I36" s="71"/>
      <c r="J36" s="71"/>
      <c r="K36" s="72"/>
      <c r="L36" s="79"/>
      <c r="M36" s="79"/>
      <c r="N36" s="79"/>
    </row>
    <row r="37" spans="2:14" x14ac:dyDescent="0.25">
      <c r="B37" s="51" t="s">
        <v>6</v>
      </c>
      <c r="C37" s="129">
        <f>C26+C35</f>
        <v>0.10130787037037031</v>
      </c>
      <c r="D37" s="22"/>
      <c r="E37" s="160">
        <f>E26+E35</f>
        <v>1</v>
      </c>
      <c r="F37" s="129">
        <f>F26+F35</f>
        <v>8.7893518518518524E-2</v>
      </c>
      <c r="G37" s="22"/>
      <c r="H37" s="160">
        <f>H26+H35</f>
        <v>1</v>
      </c>
      <c r="I37" s="129">
        <f>I26+I35</f>
        <v>0.18920138888888885</v>
      </c>
      <c r="J37" s="22"/>
      <c r="K37" s="164">
        <f>K26+K35</f>
        <v>1</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69" t="s">
        <v>65</v>
      </c>
      <c r="C3" s="170"/>
      <c r="D3" s="170"/>
      <c r="E3" s="170"/>
      <c r="F3" s="170"/>
      <c r="G3" s="170"/>
      <c r="H3" s="171"/>
      <c r="I3" s="170"/>
      <c r="J3" s="170"/>
      <c r="K3" s="171"/>
    </row>
    <row r="4" spans="2:11" s="65" customFormat="1" x14ac:dyDescent="0.25">
      <c r="B4" s="183" t="s">
        <v>195</v>
      </c>
      <c r="C4" s="173"/>
      <c r="D4" s="173"/>
      <c r="E4" s="173"/>
      <c r="F4" s="173"/>
      <c r="G4" s="173"/>
      <c r="H4" s="173"/>
      <c r="I4" s="173"/>
      <c r="J4" s="173"/>
      <c r="K4" s="174"/>
    </row>
    <row r="5" spans="2:11" s="65" customFormat="1" x14ac:dyDescent="0.25">
      <c r="B5" s="66"/>
      <c r="C5" s="175" t="s">
        <v>56</v>
      </c>
      <c r="D5" s="173"/>
      <c r="E5" s="176"/>
      <c r="F5" s="175" t="s">
        <v>57</v>
      </c>
      <c r="G5" s="173"/>
      <c r="H5" s="176"/>
      <c r="I5" s="173" t="s">
        <v>58</v>
      </c>
      <c r="J5" s="173"/>
      <c r="K5" s="174"/>
    </row>
    <row r="6" spans="2:11" s="65" customFormat="1" x14ac:dyDescent="0.25">
      <c r="B6" s="1" t="s">
        <v>10</v>
      </c>
      <c r="C6" s="46" t="s">
        <v>4</v>
      </c>
      <c r="D6" s="7" t="s">
        <v>5</v>
      </c>
      <c r="E6" s="52" t="s">
        <v>5</v>
      </c>
      <c r="F6" s="46" t="s">
        <v>4</v>
      </c>
      <c r="G6" s="7" t="s">
        <v>5</v>
      </c>
      <c r="H6" s="52" t="s">
        <v>5</v>
      </c>
      <c r="I6" s="44" t="s">
        <v>4</v>
      </c>
      <c r="J6" s="7" t="s">
        <v>5</v>
      </c>
      <c r="K6" s="45" t="s">
        <v>5</v>
      </c>
    </row>
    <row r="7" spans="2:11" s="65" customFormat="1" x14ac:dyDescent="0.25">
      <c r="B7" s="97" t="s">
        <v>11</v>
      </c>
      <c r="C7" s="156">
        <v>4.0624999999999967E-3</v>
      </c>
      <c r="D7" s="157">
        <f>C7/C$26</f>
        <v>0.35135135135135115</v>
      </c>
      <c r="E7" s="157">
        <f>C7/C$37</f>
        <v>8.202851133442389E-2</v>
      </c>
      <c r="F7" s="156"/>
      <c r="G7" s="157"/>
      <c r="H7" s="157"/>
      <c r="I7" s="158">
        <f>C7+F7</f>
        <v>4.0624999999999967E-3</v>
      </c>
      <c r="J7" s="157">
        <f>I7/I$26</f>
        <v>0.35135135135135115</v>
      </c>
      <c r="K7" s="165">
        <f>I7/I$37</f>
        <v>8.202851133442389E-2</v>
      </c>
    </row>
    <row r="8" spans="2:11" s="65" customFormat="1" x14ac:dyDescent="0.25">
      <c r="B8" s="97" t="s">
        <v>191</v>
      </c>
      <c r="C8" s="156"/>
      <c r="D8" s="157"/>
      <c r="E8" s="157"/>
      <c r="F8" s="156"/>
      <c r="G8" s="157"/>
      <c r="H8" s="157"/>
      <c r="I8" s="158"/>
      <c r="J8" s="157"/>
      <c r="K8" s="165"/>
    </row>
    <row r="9" spans="2:11" s="65" customFormat="1" x14ac:dyDescent="0.25">
      <c r="B9" s="97" t="s">
        <v>189</v>
      </c>
      <c r="C9" s="156"/>
      <c r="D9" s="157"/>
      <c r="E9" s="157"/>
      <c r="F9" s="156"/>
      <c r="G9" s="157"/>
      <c r="H9" s="157"/>
      <c r="I9" s="158"/>
      <c r="J9" s="157"/>
      <c r="K9" s="165"/>
    </row>
    <row r="10" spans="2:11" s="65" customFormat="1" x14ac:dyDescent="0.25">
      <c r="B10" s="97" t="s">
        <v>12</v>
      </c>
      <c r="C10" s="156">
        <v>6.5972222222222224E-4</v>
      </c>
      <c r="D10" s="157">
        <f t="shared" ref="D10:D25" si="0">C10/C$26</f>
        <v>5.7057057057057076E-2</v>
      </c>
      <c r="E10" s="157">
        <f t="shared" ref="E10:E25" si="1">C10/C$37</f>
        <v>1.3320869362000472E-2</v>
      </c>
      <c r="F10" s="156"/>
      <c r="G10" s="157"/>
      <c r="H10" s="157"/>
      <c r="I10" s="158">
        <f t="shared" ref="I10:I25" si="2">C10+F10</f>
        <v>6.5972222222222224E-4</v>
      </c>
      <c r="J10" s="157">
        <f t="shared" ref="J10:J25" si="3">I10/I$26</f>
        <v>5.7057057057057076E-2</v>
      </c>
      <c r="K10" s="165">
        <f t="shared" ref="K10:K25" si="4">I10/I$37</f>
        <v>1.3320869362000472E-2</v>
      </c>
    </row>
    <row r="11" spans="2:11" s="65" customFormat="1" x14ac:dyDescent="0.25">
      <c r="B11" s="97" t="s">
        <v>192</v>
      </c>
      <c r="C11" s="156">
        <v>3.4722222222222222E-5</v>
      </c>
      <c r="D11" s="157">
        <f t="shared" si="0"/>
        <v>3.0030030030030038E-3</v>
      </c>
      <c r="E11" s="157">
        <f t="shared" si="1"/>
        <v>7.0109838747370908E-4</v>
      </c>
      <c r="F11" s="156"/>
      <c r="G11" s="157"/>
      <c r="H11" s="157"/>
      <c r="I11" s="158">
        <f t="shared" si="2"/>
        <v>3.4722222222222222E-5</v>
      </c>
      <c r="J11" s="157">
        <f t="shared" si="3"/>
        <v>3.0030030030030038E-3</v>
      </c>
      <c r="K11" s="165">
        <f t="shared" si="4"/>
        <v>7.0109838747370908E-4</v>
      </c>
    </row>
    <row r="12" spans="2:11" s="65" customFormat="1" x14ac:dyDescent="0.25">
      <c r="B12" s="97" t="s">
        <v>13</v>
      </c>
      <c r="C12" s="156">
        <v>6.9444444444444447E-4</v>
      </c>
      <c r="D12" s="157">
        <f t="shared" si="0"/>
        <v>6.006006006006008E-2</v>
      </c>
      <c r="E12" s="157">
        <f t="shared" si="1"/>
        <v>1.4021967749474182E-2</v>
      </c>
      <c r="F12" s="156"/>
      <c r="G12" s="157"/>
      <c r="H12" s="157"/>
      <c r="I12" s="158">
        <f t="shared" si="2"/>
        <v>6.9444444444444447E-4</v>
      </c>
      <c r="J12" s="157">
        <f t="shared" si="3"/>
        <v>6.006006006006008E-2</v>
      </c>
      <c r="K12" s="165">
        <f t="shared" si="4"/>
        <v>1.4021967749474182E-2</v>
      </c>
    </row>
    <row r="13" spans="2:11" s="65" customFormat="1" x14ac:dyDescent="0.25">
      <c r="B13" s="97" t="s">
        <v>102</v>
      </c>
      <c r="C13" s="159">
        <v>2.1990740740740738E-3</v>
      </c>
      <c r="D13" s="157">
        <f t="shared" si="0"/>
        <v>0.19019019019019023</v>
      </c>
      <c r="E13" s="157">
        <f t="shared" si="1"/>
        <v>4.4402897873334901E-2</v>
      </c>
      <c r="F13" s="159"/>
      <c r="G13" s="157"/>
      <c r="H13" s="157"/>
      <c r="I13" s="158">
        <f t="shared" si="2"/>
        <v>2.1990740740740738E-3</v>
      </c>
      <c r="J13" s="157">
        <f t="shared" si="3"/>
        <v>0.19019019019019023</v>
      </c>
      <c r="K13" s="165">
        <f t="shared" si="4"/>
        <v>4.4402897873334901E-2</v>
      </c>
    </row>
    <row r="14" spans="2:11" s="65" customFormat="1" x14ac:dyDescent="0.25">
      <c r="B14" s="97" t="s">
        <v>169</v>
      </c>
      <c r="C14" s="156"/>
      <c r="D14" s="157"/>
      <c r="E14" s="157"/>
      <c r="F14" s="156"/>
      <c r="G14" s="157"/>
      <c r="H14" s="157"/>
      <c r="I14" s="158"/>
      <c r="J14" s="157"/>
      <c r="K14" s="165"/>
    </row>
    <row r="15" spans="2:11" s="65" customFormat="1" x14ac:dyDescent="0.25">
      <c r="B15" s="97" t="s">
        <v>96</v>
      </c>
      <c r="C15" s="156"/>
      <c r="D15" s="157"/>
      <c r="E15" s="157"/>
      <c r="F15" s="156"/>
      <c r="G15" s="157"/>
      <c r="H15" s="157"/>
      <c r="I15" s="158"/>
      <c r="J15" s="157"/>
      <c r="K15" s="165"/>
    </row>
    <row r="16" spans="2:11" s="65" customFormat="1" x14ac:dyDescent="0.25">
      <c r="B16" s="97" t="s">
        <v>14</v>
      </c>
      <c r="C16" s="156"/>
      <c r="D16" s="157"/>
      <c r="E16" s="157"/>
      <c r="F16" s="156"/>
      <c r="G16" s="157"/>
      <c r="H16" s="157"/>
      <c r="I16" s="158"/>
      <c r="J16" s="157"/>
      <c r="K16" s="165"/>
    </row>
    <row r="17" spans="2:14" s="65" customFormat="1" x14ac:dyDescent="0.25">
      <c r="B17" s="97" t="s">
        <v>15</v>
      </c>
      <c r="C17" s="156">
        <v>3.1250000000000001E-4</v>
      </c>
      <c r="D17" s="157">
        <f t="shared" si="0"/>
        <v>2.7027027027027035E-2</v>
      </c>
      <c r="E17" s="157">
        <f t="shared" si="1"/>
        <v>6.3098854872633819E-3</v>
      </c>
      <c r="F17" s="156"/>
      <c r="G17" s="157"/>
      <c r="H17" s="157"/>
      <c r="I17" s="158">
        <f t="shared" si="2"/>
        <v>3.1250000000000001E-4</v>
      </c>
      <c r="J17" s="157">
        <f t="shared" si="3"/>
        <v>2.7027027027027035E-2</v>
      </c>
      <c r="K17" s="165">
        <f t="shared" si="4"/>
        <v>6.3098854872633819E-3</v>
      </c>
    </row>
    <row r="18" spans="2:14" s="65" customFormat="1" x14ac:dyDescent="0.25">
      <c r="B18" s="97" t="s">
        <v>16</v>
      </c>
      <c r="C18" s="156"/>
      <c r="D18" s="157"/>
      <c r="E18" s="157"/>
      <c r="F18" s="156"/>
      <c r="G18" s="157"/>
      <c r="H18" s="157"/>
      <c r="I18" s="158"/>
      <c r="J18" s="157"/>
      <c r="K18" s="165"/>
    </row>
    <row r="19" spans="2:14" s="65" customFormat="1" x14ac:dyDescent="0.25">
      <c r="B19" s="97" t="s">
        <v>17</v>
      </c>
      <c r="C19" s="156"/>
      <c r="D19" s="157"/>
      <c r="E19" s="157"/>
      <c r="F19" s="156"/>
      <c r="G19" s="157"/>
      <c r="H19" s="157"/>
      <c r="I19" s="158"/>
      <c r="J19" s="157"/>
      <c r="K19" s="165"/>
    </row>
    <row r="20" spans="2:14" s="65" customFormat="1" x14ac:dyDescent="0.25">
      <c r="B20" s="97" t="s">
        <v>188</v>
      </c>
      <c r="C20" s="156"/>
      <c r="D20" s="157"/>
      <c r="E20" s="157"/>
      <c r="F20" s="156"/>
      <c r="G20" s="157"/>
      <c r="H20" s="157"/>
      <c r="I20" s="158"/>
      <c r="J20" s="157"/>
      <c r="K20" s="165"/>
    </row>
    <row r="21" spans="2:14" s="65" customFormat="1" x14ac:dyDescent="0.25">
      <c r="B21" s="97" t="s">
        <v>194</v>
      </c>
      <c r="C21" s="156"/>
      <c r="D21" s="157"/>
      <c r="E21" s="157"/>
      <c r="F21" s="156"/>
      <c r="G21" s="157"/>
      <c r="H21" s="157"/>
      <c r="I21" s="158"/>
      <c r="J21" s="157"/>
      <c r="K21" s="165"/>
    </row>
    <row r="22" spans="2:14" s="65" customFormat="1" x14ac:dyDescent="0.25">
      <c r="B22" s="97" t="s">
        <v>18</v>
      </c>
      <c r="C22" s="156"/>
      <c r="D22" s="157"/>
      <c r="E22" s="157"/>
      <c r="F22" s="156"/>
      <c r="G22" s="157"/>
      <c r="H22" s="157"/>
      <c r="I22" s="158"/>
      <c r="J22" s="157"/>
      <c r="K22" s="165"/>
    </row>
    <row r="23" spans="2:14" s="65" customFormat="1" x14ac:dyDescent="0.25">
      <c r="B23" s="97" t="s">
        <v>170</v>
      </c>
      <c r="C23" s="156"/>
      <c r="D23" s="157"/>
      <c r="E23" s="157"/>
      <c r="F23" s="156"/>
      <c r="G23" s="157"/>
      <c r="H23" s="157"/>
      <c r="I23" s="158"/>
      <c r="J23" s="157"/>
      <c r="K23" s="165"/>
    </row>
    <row r="24" spans="2:14" s="65" customFormat="1" x14ac:dyDescent="0.25">
      <c r="B24" s="97" t="s">
        <v>193</v>
      </c>
      <c r="C24" s="156">
        <v>1.1574074074074075E-4</v>
      </c>
      <c r="D24" s="157">
        <f t="shared" si="0"/>
        <v>1.0010010010010013E-2</v>
      </c>
      <c r="E24" s="157">
        <f t="shared" si="1"/>
        <v>2.3369946249123638E-3</v>
      </c>
      <c r="F24" s="156"/>
      <c r="G24" s="157"/>
      <c r="H24" s="157"/>
      <c r="I24" s="158">
        <f t="shared" si="2"/>
        <v>1.1574074074074075E-4</v>
      </c>
      <c r="J24" s="157">
        <f t="shared" si="3"/>
        <v>1.0010010010010013E-2</v>
      </c>
      <c r="K24" s="165">
        <f t="shared" si="4"/>
        <v>2.3369946249123638E-3</v>
      </c>
    </row>
    <row r="25" spans="2:14" s="65" customFormat="1" x14ac:dyDescent="0.25">
      <c r="B25" s="97" t="s">
        <v>19</v>
      </c>
      <c r="C25" s="156">
        <v>3.4837962962962956E-3</v>
      </c>
      <c r="D25" s="157">
        <f t="shared" si="0"/>
        <v>0.30130130130130134</v>
      </c>
      <c r="E25" s="157">
        <f t="shared" si="1"/>
        <v>7.0343538209862125E-2</v>
      </c>
      <c r="F25" s="156"/>
      <c r="G25" s="157"/>
      <c r="H25" s="157"/>
      <c r="I25" s="158">
        <f t="shared" si="2"/>
        <v>3.4837962962962956E-3</v>
      </c>
      <c r="J25" s="157">
        <f t="shared" si="3"/>
        <v>0.30130130130130134</v>
      </c>
      <c r="K25" s="165">
        <f t="shared" si="4"/>
        <v>7.0343538209862125E-2</v>
      </c>
    </row>
    <row r="26" spans="2:14" s="65" customFormat="1" x14ac:dyDescent="0.25">
      <c r="B26" s="51" t="s">
        <v>3</v>
      </c>
      <c r="C26" s="25">
        <f>SUM(C7:C25)</f>
        <v>1.1562499999999996E-2</v>
      </c>
      <c r="D26" s="160">
        <f>SUM(D7:D25)</f>
        <v>1</v>
      </c>
      <c r="E26" s="19">
        <f>SUM(E7:E25)</f>
        <v>0.233465763028745</v>
      </c>
      <c r="F26" s="25"/>
      <c r="G26" s="160"/>
      <c r="H26" s="19"/>
      <c r="I26" s="25">
        <f>SUM(I7:I25)</f>
        <v>1.1562499999999996E-2</v>
      </c>
      <c r="J26" s="160">
        <f>SUM(J7:J25)</f>
        <v>1</v>
      </c>
      <c r="K26" s="20">
        <f>SUM(K7:K25)</f>
        <v>0.233465763028745</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54" t="s">
        <v>4</v>
      </c>
      <c r="D28" s="134" t="s">
        <v>5</v>
      </c>
      <c r="E28" s="134" t="s">
        <v>5</v>
      </c>
      <c r="F28" s="154" t="s">
        <v>4</v>
      </c>
      <c r="G28" s="134" t="s">
        <v>5</v>
      </c>
      <c r="H28" s="134" t="s">
        <v>5</v>
      </c>
      <c r="I28" s="153" t="s">
        <v>4</v>
      </c>
      <c r="J28" s="134" t="s">
        <v>5</v>
      </c>
      <c r="K28" s="135" t="s">
        <v>5</v>
      </c>
    </row>
    <row r="29" spans="2:14" s="65" customFormat="1" x14ac:dyDescent="0.25">
      <c r="B29" s="80" t="s">
        <v>21</v>
      </c>
      <c r="C29" s="156">
        <v>3.6458333333333334E-3</v>
      </c>
      <c r="D29" s="158"/>
      <c r="E29" s="157">
        <f t="shared" ref="E29:E34" si="5">C29/C$37</f>
        <v>7.3615330684739452E-2</v>
      </c>
      <c r="F29" s="156"/>
      <c r="G29" s="158"/>
      <c r="H29" s="157"/>
      <c r="I29" s="158">
        <f t="shared" ref="I29:I34" si="6">C29+F29</f>
        <v>3.6458333333333334E-3</v>
      </c>
      <c r="J29" s="158"/>
      <c r="K29" s="165">
        <f t="shared" ref="K29:K34" si="7">I29/I$37</f>
        <v>7.3615330684739452E-2</v>
      </c>
    </row>
    <row r="30" spans="2:14" s="65" customFormat="1" x14ac:dyDescent="0.25">
      <c r="B30" s="80" t="s">
        <v>22</v>
      </c>
      <c r="C30" s="156">
        <v>6.8287037037037036E-4</v>
      </c>
      <c r="D30" s="158"/>
      <c r="E30" s="157">
        <f t="shared" si="5"/>
        <v>1.3788268286982945E-2</v>
      </c>
      <c r="F30" s="156"/>
      <c r="G30" s="158"/>
      <c r="H30" s="157"/>
      <c r="I30" s="158">
        <f t="shared" si="6"/>
        <v>6.8287037037037036E-4</v>
      </c>
      <c r="J30" s="158"/>
      <c r="K30" s="165">
        <f t="shared" si="7"/>
        <v>1.3788268286982945E-2</v>
      </c>
    </row>
    <row r="31" spans="2:14" s="65" customFormat="1" x14ac:dyDescent="0.25">
      <c r="B31" s="80" t="s">
        <v>23</v>
      </c>
      <c r="C31" s="156">
        <v>8.2175925925925906E-4</v>
      </c>
      <c r="D31" s="158"/>
      <c r="E31" s="157">
        <f t="shared" si="5"/>
        <v>1.6592661836877777E-2</v>
      </c>
      <c r="F31" s="156"/>
      <c r="G31" s="158"/>
      <c r="H31" s="157"/>
      <c r="I31" s="158">
        <f t="shared" si="6"/>
        <v>8.2175925925925906E-4</v>
      </c>
      <c r="J31" s="158"/>
      <c r="K31" s="165">
        <f t="shared" si="7"/>
        <v>1.6592661836877777E-2</v>
      </c>
    </row>
    <row r="32" spans="2:14" s="65" customFormat="1" x14ac:dyDescent="0.25">
      <c r="B32" s="80" t="s">
        <v>24</v>
      </c>
      <c r="C32" s="156">
        <v>6.192129629629629E-3</v>
      </c>
      <c r="D32" s="158"/>
      <c r="E32" s="157">
        <f t="shared" si="5"/>
        <v>0.12502921243281143</v>
      </c>
      <c r="F32" s="156"/>
      <c r="G32" s="158"/>
      <c r="H32" s="157"/>
      <c r="I32" s="158">
        <f t="shared" si="6"/>
        <v>6.192129629629629E-3</v>
      </c>
      <c r="J32" s="158"/>
      <c r="K32" s="165">
        <f t="shared" si="7"/>
        <v>0.12502921243281143</v>
      </c>
    </row>
    <row r="33" spans="2:14" s="65" customFormat="1" x14ac:dyDescent="0.25">
      <c r="B33" s="80" t="s">
        <v>25</v>
      </c>
      <c r="C33" s="156">
        <v>1.7789351851851844E-2</v>
      </c>
      <c r="D33" s="158"/>
      <c r="E33" s="157">
        <f t="shared" si="5"/>
        <v>0.35919607384903013</v>
      </c>
      <c r="F33" s="156"/>
      <c r="G33" s="158"/>
      <c r="H33" s="157"/>
      <c r="I33" s="158">
        <f t="shared" si="6"/>
        <v>1.7789351851851844E-2</v>
      </c>
      <c r="J33" s="158"/>
      <c r="K33" s="165">
        <f t="shared" si="7"/>
        <v>0.35919607384903013</v>
      </c>
    </row>
    <row r="34" spans="2:14" s="65" customFormat="1" x14ac:dyDescent="0.25">
      <c r="B34" s="80" t="s">
        <v>26</v>
      </c>
      <c r="C34" s="156">
        <v>8.8310185185185124E-3</v>
      </c>
      <c r="D34" s="158"/>
      <c r="E34" s="157">
        <f t="shared" si="5"/>
        <v>0.17831268988081322</v>
      </c>
      <c r="F34" s="156"/>
      <c r="G34" s="158"/>
      <c r="H34" s="157"/>
      <c r="I34" s="158">
        <f t="shared" si="6"/>
        <v>8.8310185185185124E-3</v>
      </c>
      <c r="J34" s="158"/>
      <c r="K34" s="165">
        <f t="shared" si="7"/>
        <v>0.17831268988081322</v>
      </c>
    </row>
    <row r="35" spans="2:14" s="65" customFormat="1" x14ac:dyDescent="0.25">
      <c r="B35" s="81" t="s">
        <v>3</v>
      </c>
      <c r="C35" s="129">
        <f>SUM(C29:C34)</f>
        <v>3.7962962962962948E-2</v>
      </c>
      <c r="D35" s="162"/>
      <c r="E35" s="160">
        <f>SUM(E29:E34)</f>
        <v>0.76653423697125489</v>
      </c>
      <c r="F35" s="129"/>
      <c r="G35" s="162"/>
      <c r="H35" s="160"/>
      <c r="I35" s="129">
        <f>SUM(I29:I34)</f>
        <v>3.7962962962962948E-2</v>
      </c>
      <c r="J35" s="162"/>
      <c r="K35" s="164">
        <f>SUM(K29:K34)</f>
        <v>0.76653423697125489</v>
      </c>
      <c r="M35" s="76"/>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29">
        <f>C26+C35</f>
        <v>4.9525462962962945E-2</v>
      </c>
      <c r="D37" s="22"/>
      <c r="E37" s="160">
        <f>E26+E35</f>
        <v>0.99999999999999989</v>
      </c>
      <c r="F37" s="129"/>
      <c r="G37" s="22"/>
      <c r="H37" s="160"/>
      <c r="I37" s="129">
        <f>I26+I35</f>
        <v>4.9525462962962945E-2</v>
      </c>
      <c r="J37" s="22"/>
      <c r="K37" s="164">
        <f>K26+K35</f>
        <v>0.99999999999999989</v>
      </c>
    </row>
    <row r="38" spans="2:14" s="65" customFormat="1" ht="66" customHeight="1" thickBot="1" x14ac:dyDescent="0.3">
      <c r="B38" s="180" t="s">
        <v>59</v>
      </c>
      <c r="C38" s="181"/>
      <c r="D38" s="181"/>
      <c r="E38" s="181"/>
      <c r="F38" s="181"/>
      <c r="G38" s="181"/>
      <c r="H38" s="182"/>
      <c r="I38" s="181"/>
      <c r="J38" s="181"/>
      <c r="K38" s="182"/>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14" width="8" style="2" customWidth="1"/>
    <col min="15" max="16384" width="8.85546875" style="2"/>
  </cols>
  <sheetData>
    <row r="2" spans="2:14" ht="15.75" thickBot="1" x14ac:dyDescent="0.3"/>
    <row r="3" spans="2:14" x14ac:dyDescent="0.25">
      <c r="B3" s="169" t="s">
        <v>97</v>
      </c>
      <c r="C3" s="170"/>
      <c r="D3" s="170"/>
      <c r="E3" s="170"/>
      <c r="F3" s="170"/>
      <c r="G3" s="170"/>
      <c r="H3" s="171"/>
      <c r="I3" s="170"/>
      <c r="J3" s="170"/>
      <c r="K3" s="170"/>
      <c r="L3" s="170"/>
      <c r="M3" s="170"/>
      <c r="N3" s="171"/>
    </row>
    <row r="4" spans="2:14" x14ac:dyDescent="0.25">
      <c r="B4" s="183" t="s">
        <v>195</v>
      </c>
      <c r="C4" s="173"/>
      <c r="D4" s="173"/>
      <c r="E4" s="173"/>
      <c r="F4" s="173"/>
      <c r="G4" s="173"/>
      <c r="H4" s="174"/>
      <c r="I4" s="173"/>
      <c r="J4" s="173"/>
      <c r="K4" s="173"/>
      <c r="L4" s="173"/>
      <c r="M4" s="173"/>
      <c r="N4" s="174"/>
    </row>
    <row r="5" spans="2:14" x14ac:dyDescent="0.25">
      <c r="B5" s="66"/>
      <c r="C5" s="175" t="s">
        <v>0</v>
      </c>
      <c r="D5" s="173"/>
      <c r="E5" s="176"/>
      <c r="F5" s="175" t="s">
        <v>1</v>
      </c>
      <c r="G5" s="173"/>
      <c r="H5" s="176"/>
      <c r="I5" s="173" t="s">
        <v>2</v>
      </c>
      <c r="J5" s="173"/>
      <c r="K5" s="176"/>
      <c r="L5" s="175" t="s">
        <v>3</v>
      </c>
      <c r="M5" s="173"/>
      <c r="N5" s="174"/>
    </row>
    <row r="6" spans="2:14" x14ac:dyDescent="0.25">
      <c r="B6" s="1" t="s">
        <v>10</v>
      </c>
      <c r="C6" s="63" t="s">
        <v>4</v>
      </c>
      <c r="D6" s="7" t="s">
        <v>5</v>
      </c>
      <c r="E6" s="64" t="s">
        <v>5</v>
      </c>
      <c r="F6" s="63" t="s">
        <v>4</v>
      </c>
      <c r="G6" s="7" t="s">
        <v>5</v>
      </c>
      <c r="H6" s="64" t="s">
        <v>5</v>
      </c>
      <c r="I6" s="61" t="s">
        <v>4</v>
      </c>
      <c r="J6" s="7" t="s">
        <v>5</v>
      </c>
      <c r="K6" s="64" t="s">
        <v>5</v>
      </c>
      <c r="L6" s="63" t="s">
        <v>4</v>
      </c>
      <c r="M6" s="7" t="s">
        <v>5</v>
      </c>
      <c r="N6" s="62" t="s">
        <v>5</v>
      </c>
    </row>
    <row r="7" spans="2:14" x14ac:dyDescent="0.25">
      <c r="B7" s="97" t="s">
        <v>11</v>
      </c>
      <c r="C7" s="156">
        <v>2.2291666666666675E-2</v>
      </c>
      <c r="D7" s="157">
        <f>C7/C$26</f>
        <v>0.44542090656799255</v>
      </c>
      <c r="E7" s="157">
        <f>C7/C$37</f>
        <v>0.27334657961964237</v>
      </c>
      <c r="F7" s="156">
        <v>7.106481481481481E-3</v>
      </c>
      <c r="G7" s="157">
        <f>F7/F$26</f>
        <v>0.45447816432272398</v>
      </c>
      <c r="H7" s="157">
        <f>F7/F$37</f>
        <v>0.24240031583103044</v>
      </c>
      <c r="I7" s="156">
        <v>1.2430555555555552E-2</v>
      </c>
      <c r="J7" s="157">
        <f>I7/I$26</f>
        <v>0.49220898258478446</v>
      </c>
      <c r="K7" s="157">
        <f>I7/I$37</f>
        <v>0.28435266084193794</v>
      </c>
      <c r="L7" s="158">
        <f>C7+F7+I7</f>
        <v>4.1828703703703708E-2</v>
      </c>
      <c r="M7" s="157">
        <f>L7/L$26</f>
        <v>0.45997199949089984</v>
      </c>
      <c r="N7" s="165">
        <f>L7/L$37</f>
        <v>0.27058999700509134</v>
      </c>
    </row>
    <row r="8" spans="2:14" x14ac:dyDescent="0.25">
      <c r="B8" s="97" t="s">
        <v>191</v>
      </c>
      <c r="C8" s="156">
        <v>4.6296296296296298E-4</v>
      </c>
      <c r="D8" s="157">
        <f t="shared" ref="D8:D25" si="0">C8/C$26</f>
        <v>9.2506938020351492E-3</v>
      </c>
      <c r="E8" s="157">
        <f t="shared" ref="E8:E25" si="1">C8/C$37</f>
        <v>5.6769798467215431E-3</v>
      </c>
      <c r="F8" s="156">
        <v>2.3148148148148147E-5</v>
      </c>
      <c r="G8" s="157">
        <f t="shared" ref="G8:G25" si="2">F8/F$26</f>
        <v>1.4803849000740196E-3</v>
      </c>
      <c r="H8" s="157">
        <f t="shared" ref="H8:H25" si="3">F8/F$37</f>
        <v>7.8957757599684177E-4</v>
      </c>
      <c r="I8" s="156">
        <v>8.1018518518518516E-5</v>
      </c>
      <c r="J8" s="157">
        <f t="shared" ref="J8:J25" si="4">I8/I$26</f>
        <v>3.2080659945004581E-3</v>
      </c>
      <c r="K8" s="157">
        <f t="shared" ref="K8:K25" si="5">I8/I$37</f>
        <v>1.8533227429176592E-3</v>
      </c>
      <c r="L8" s="158">
        <f t="shared" ref="L8:L25" si="6">C8+F8+I8</f>
        <v>5.6712962962962967E-4</v>
      </c>
      <c r="M8" s="157">
        <f t="shared" ref="M8:M25" si="7">L8/L$26</f>
        <v>6.2364770268550336E-3</v>
      </c>
      <c r="N8" s="165">
        <f t="shared" ref="N8:N25" si="8">L8/L$37</f>
        <v>3.6687631027253666E-3</v>
      </c>
    </row>
    <row r="9" spans="2:14" x14ac:dyDescent="0.25">
      <c r="B9" s="97" t="s">
        <v>189</v>
      </c>
      <c r="C9" s="156">
        <v>2.3263888888888891E-3</v>
      </c>
      <c r="D9" s="157">
        <f t="shared" si="0"/>
        <v>4.6484736355226625E-2</v>
      </c>
      <c r="E9" s="157">
        <f t="shared" si="1"/>
        <v>2.8526823729775757E-2</v>
      </c>
      <c r="F9" s="156">
        <v>2.5462962962962961E-4</v>
      </c>
      <c r="G9" s="157">
        <f t="shared" si="2"/>
        <v>1.6284233900814214E-2</v>
      </c>
      <c r="H9" s="157">
        <f t="shared" si="3"/>
        <v>8.6853533359652589E-3</v>
      </c>
      <c r="I9" s="156">
        <v>7.407407407407407E-4</v>
      </c>
      <c r="J9" s="157">
        <f t="shared" si="4"/>
        <v>2.9330889092575616E-2</v>
      </c>
      <c r="K9" s="157">
        <f t="shared" si="5"/>
        <v>1.6944665078104312E-2</v>
      </c>
      <c r="L9" s="158">
        <f t="shared" si="6"/>
        <v>3.3217592592592595E-3</v>
      </c>
      <c r="M9" s="157">
        <f t="shared" si="7"/>
        <v>3.6527936871579486E-2</v>
      </c>
      <c r="N9" s="165">
        <f t="shared" si="8"/>
        <v>2.1488469601677149E-2</v>
      </c>
    </row>
    <row r="10" spans="2:14" x14ac:dyDescent="0.25">
      <c r="B10" s="97" t="s">
        <v>12</v>
      </c>
      <c r="C10" s="156">
        <v>6.6435185185185182E-3</v>
      </c>
      <c r="D10" s="157">
        <f t="shared" si="0"/>
        <v>0.13274745605920438</v>
      </c>
      <c r="E10" s="157">
        <f t="shared" si="1"/>
        <v>8.1464660800454142E-2</v>
      </c>
      <c r="F10" s="156">
        <v>1.8981481481481479E-3</v>
      </c>
      <c r="G10" s="157">
        <f t="shared" si="2"/>
        <v>0.1213915618060696</v>
      </c>
      <c r="H10" s="157">
        <f t="shared" si="3"/>
        <v>6.474536123174103E-2</v>
      </c>
      <c r="I10" s="156">
        <v>2.3495370370370371E-3</v>
      </c>
      <c r="J10" s="157">
        <f t="shared" si="4"/>
        <v>9.3033913840513294E-2</v>
      </c>
      <c r="K10" s="157">
        <f t="shared" si="5"/>
        <v>5.374635954461212E-2</v>
      </c>
      <c r="L10" s="158">
        <f t="shared" si="6"/>
        <v>1.0891203703703703E-2</v>
      </c>
      <c r="M10" s="157">
        <f t="shared" si="7"/>
        <v>0.11976581392388952</v>
      </c>
      <c r="N10" s="165">
        <f t="shared" si="8"/>
        <v>7.0455226115603467E-2</v>
      </c>
    </row>
    <row r="11" spans="2:14" x14ac:dyDescent="0.25">
      <c r="B11" s="97" t="s">
        <v>192</v>
      </c>
      <c r="C11" s="156">
        <v>1.689814814814815E-3</v>
      </c>
      <c r="D11" s="157">
        <f t="shared" si="0"/>
        <v>3.3765032377428297E-2</v>
      </c>
      <c r="E11" s="157">
        <f t="shared" si="1"/>
        <v>2.0720976440533632E-2</v>
      </c>
      <c r="F11" s="156">
        <v>4.3981481481481476E-4</v>
      </c>
      <c r="G11" s="157">
        <f t="shared" si="2"/>
        <v>2.812731310140637E-2</v>
      </c>
      <c r="H11" s="157">
        <f t="shared" si="3"/>
        <v>1.5001973943939994E-2</v>
      </c>
      <c r="I11" s="156">
        <v>2.1412037037037038E-3</v>
      </c>
      <c r="J11" s="157">
        <f t="shared" si="4"/>
        <v>8.4784601283226402E-2</v>
      </c>
      <c r="K11" s="157">
        <f t="shared" si="5"/>
        <v>4.8980672491395282E-2</v>
      </c>
      <c r="L11" s="158">
        <f t="shared" si="6"/>
        <v>4.2708333333333331E-3</v>
      </c>
      <c r="M11" s="157">
        <f t="shared" si="7"/>
        <v>4.6964490263459328E-2</v>
      </c>
      <c r="N11" s="165">
        <f t="shared" si="8"/>
        <v>2.7628032345013473E-2</v>
      </c>
    </row>
    <row r="12" spans="2:14" x14ac:dyDescent="0.25">
      <c r="B12" s="97" t="s">
        <v>13</v>
      </c>
      <c r="C12" s="156">
        <v>1.261574074074074E-3</v>
      </c>
      <c r="D12" s="157">
        <f t="shared" si="0"/>
        <v>2.5208140610545778E-2</v>
      </c>
      <c r="E12" s="157">
        <f t="shared" si="1"/>
        <v>1.5469770082316203E-2</v>
      </c>
      <c r="F12" s="156">
        <v>2.8935185185185184E-4</v>
      </c>
      <c r="G12" s="157">
        <f t="shared" si="2"/>
        <v>1.8504811250925245E-2</v>
      </c>
      <c r="H12" s="157">
        <f t="shared" si="3"/>
        <v>9.8697196999605226E-3</v>
      </c>
      <c r="I12" s="156">
        <v>6.018518518518519E-4</v>
      </c>
      <c r="J12" s="157">
        <f t="shared" si="4"/>
        <v>2.3831347387717691E-2</v>
      </c>
      <c r="K12" s="157">
        <f t="shared" si="5"/>
        <v>1.3767540375959756E-2</v>
      </c>
      <c r="L12" s="158">
        <f t="shared" si="6"/>
        <v>2.1527777777777778E-3</v>
      </c>
      <c r="M12" s="157">
        <f t="shared" si="7"/>
        <v>2.3673157693776248E-2</v>
      </c>
      <c r="N12" s="165">
        <f t="shared" si="8"/>
        <v>1.3926325247079962E-2</v>
      </c>
    </row>
    <row r="13" spans="2:14" x14ac:dyDescent="0.25">
      <c r="B13" s="97" t="s">
        <v>102</v>
      </c>
      <c r="C13" s="156">
        <v>7.7546296296296287E-3</v>
      </c>
      <c r="D13" s="157">
        <f t="shared" si="0"/>
        <v>0.15494912118408871</v>
      </c>
      <c r="E13" s="157">
        <f t="shared" si="1"/>
        <v>9.5089412432585826E-2</v>
      </c>
      <c r="F13" s="159">
        <v>3.0324074074074077E-3</v>
      </c>
      <c r="G13" s="157">
        <f t="shared" si="2"/>
        <v>0.19393042190969659</v>
      </c>
      <c r="H13" s="157">
        <f t="shared" si="3"/>
        <v>0.10343466245558629</v>
      </c>
      <c r="I13" s="159">
        <v>3.9583333333333337E-3</v>
      </c>
      <c r="J13" s="157">
        <f t="shared" si="4"/>
        <v>0.15673693858845097</v>
      </c>
      <c r="K13" s="157">
        <f t="shared" si="5"/>
        <v>9.0548054011119927E-2</v>
      </c>
      <c r="L13" s="158">
        <f t="shared" si="6"/>
        <v>1.474537037037037E-2</v>
      </c>
      <c r="M13" s="157">
        <f t="shared" si="7"/>
        <v>0.16214840269823086</v>
      </c>
      <c r="N13" s="165">
        <f t="shared" si="8"/>
        <v>9.5387840670859522E-2</v>
      </c>
    </row>
    <row r="14" spans="2:14" x14ac:dyDescent="0.25">
      <c r="B14" s="97" t="s">
        <v>169</v>
      </c>
      <c r="C14" s="156"/>
      <c r="D14" s="157"/>
      <c r="E14" s="157"/>
      <c r="F14" s="156"/>
      <c r="G14" s="157"/>
      <c r="H14" s="157"/>
      <c r="I14" s="156"/>
      <c r="J14" s="157"/>
      <c r="K14" s="157"/>
      <c r="L14" s="158"/>
      <c r="M14" s="157"/>
      <c r="N14" s="165"/>
    </row>
    <row r="15" spans="2:14" x14ac:dyDescent="0.25">
      <c r="B15" s="97" t="s">
        <v>96</v>
      </c>
      <c r="C15" s="156"/>
      <c r="D15" s="157"/>
      <c r="E15" s="157"/>
      <c r="F15" s="156"/>
      <c r="G15" s="157"/>
      <c r="H15" s="157"/>
      <c r="I15" s="156"/>
      <c r="J15" s="157"/>
      <c r="K15" s="157"/>
      <c r="L15" s="158"/>
      <c r="M15" s="157"/>
      <c r="N15" s="165"/>
    </row>
    <row r="16" spans="2:14" x14ac:dyDescent="0.25">
      <c r="B16" s="97" t="s">
        <v>14</v>
      </c>
      <c r="C16" s="156">
        <v>1.1574074074074073E-4</v>
      </c>
      <c r="D16" s="157">
        <f t="shared" si="0"/>
        <v>2.3126734505087869E-3</v>
      </c>
      <c r="E16" s="157">
        <f t="shared" si="1"/>
        <v>1.4192449616803856E-3</v>
      </c>
      <c r="F16" s="156">
        <v>1.273148148148148E-4</v>
      </c>
      <c r="G16" s="157">
        <f t="shared" si="2"/>
        <v>8.1421169504071068E-3</v>
      </c>
      <c r="H16" s="157">
        <f t="shared" si="3"/>
        <v>4.3426766679826295E-3</v>
      </c>
      <c r="I16" s="156">
        <v>1.273148148148148E-4</v>
      </c>
      <c r="J16" s="157">
        <f t="shared" si="4"/>
        <v>5.0412465627864339E-3</v>
      </c>
      <c r="K16" s="157">
        <f t="shared" si="5"/>
        <v>2.9123643102991785E-3</v>
      </c>
      <c r="L16" s="158">
        <f t="shared" si="6"/>
        <v>3.7037037037037035E-4</v>
      </c>
      <c r="M16" s="157">
        <f t="shared" si="7"/>
        <v>4.0728013236604301E-3</v>
      </c>
      <c r="N16" s="165">
        <f t="shared" si="8"/>
        <v>2.3959269242288107E-3</v>
      </c>
    </row>
    <row r="17" spans="2:14" x14ac:dyDescent="0.25">
      <c r="B17" s="97" t="s">
        <v>15</v>
      </c>
      <c r="C17" s="156">
        <v>1.0416666666666667E-4</v>
      </c>
      <c r="D17" s="157">
        <f t="shared" si="0"/>
        <v>2.0814061054579085E-3</v>
      </c>
      <c r="E17" s="157">
        <f t="shared" si="1"/>
        <v>1.2773204655123472E-3</v>
      </c>
      <c r="F17" s="156"/>
      <c r="G17" s="157"/>
      <c r="H17" s="157"/>
      <c r="I17" s="156">
        <v>9.2592592592592588E-5</v>
      </c>
      <c r="J17" s="157">
        <f t="shared" si="4"/>
        <v>3.666361136571952E-3</v>
      </c>
      <c r="K17" s="157">
        <f t="shared" si="5"/>
        <v>2.118083134763039E-3</v>
      </c>
      <c r="L17" s="158">
        <f t="shared" si="6"/>
        <v>1.9675925925925926E-4</v>
      </c>
      <c r="M17" s="157">
        <f t="shared" si="7"/>
        <v>2.1636757031946036E-3</v>
      </c>
      <c r="N17" s="165">
        <f t="shared" si="8"/>
        <v>1.2728361784965557E-3</v>
      </c>
    </row>
    <row r="18" spans="2:14" x14ac:dyDescent="0.25">
      <c r="B18" s="97" t="s">
        <v>16</v>
      </c>
      <c r="C18" s="156">
        <v>1.273148148148148E-4</v>
      </c>
      <c r="D18" s="157">
        <f t="shared" si="0"/>
        <v>2.5439407955596656E-3</v>
      </c>
      <c r="E18" s="157">
        <f t="shared" si="1"/>
        <v>1.5611694578484242E-3</v>
      </c>
      <c r="F18" s="156"/>
      <c r="G18" s="157"/>
      <c r="H18" s="157"/>
      <c r="I18" s="156"/>
      <c r="J18" s="157"/>
      <c r="K18" s="157"/>
      <c r="L18" s="158">
        <f t="shared" si="6"/>
        <v>1.273148148148148E-4</v>
      </c>
      <c r="M18" s="157">
        <f t="shared" si="7"/>
        <v>1.4000254550082727E-3</v>
      </c>
      <c r="N18" s="165">
        <f t="shared" si="8"/>
        <v>8.2359988020365362E-4</v>
      </c>
    </row>
    <row r="19" spans="2:14" x14ac:dyDescent="0.25">
      <c r="B19" s="97" t="s">
        <v>17</v>
      </c>
      <c r="C19" s="156"/>
      <c r="D19" s="157"/>
      <c r="E19" s="157"/>
      <c r="F19" s="156"/>
      <c r="G19" s="157"/>
      <c r="H19" s="157"/>
      <c r="I19" s="156"/>
      <c r="J19" s="157"/>
      <c r="K19" s="157"/>
      <c r="L19" s="158"/>
      <c r="M19" s="157"/>
      <c r="N19" s="165"/>
    </row>
    <row r="20" spans="2:14" x14ac:dyDescent="0.25">
      <c r="B20" s="97" t="s">
        <v>188</v>
      </c>
      <c r="C20" s="156"/>
      <c r="D20" s="157"/>
      <c r="E20" s="157"/>
      <c r="F20" s="156"/>
      <c r="G20" s="157"/>
      <c r="H20" s="157"/>
      <c r="I20" s="156"/>
      <c r="J20" s="157"/>
      <c r="K20" s="157"/>
      <c r="L20" s="158"/>
      <c r="M20" s="157"/>
      <c r="N20" s="165"/>
    </row>
    <row r="21" spans="2:14" x14ac:dyDescent="0.25">
      <c r="B21" s="97" t="s">
        <v>194</v>
      </c>
      <c r="C21" s="156">
        <v>2.4305555555555555E-4</v>
      </c>
      <c r="D21" s="157">
        <f t="shared" si="0"/>
        <v>4.8566142460684525E-3</v>
      </c>
      <c r="E21" s="157">
        <f t="shared" si="1"/>
        <v>2.9804144195288099E-3</v>
      </c>
      <c r="F21" s="156">
        <v>4.3981481481481486E-4</v>
      </c>
      <c r="G21" s="157">
        <f t="shared" si="2"/>
        <v>2.8127313101406377E-2</v>
      </c>
      <c r="H21" s="157">
        <f t="shared" si="3"/>
        <v>1.5001973943939997E-2</v>
      </c>
      <c r="I21" s="156">
        <v>8.9120370370370373E-4</v>
      </c>
      <c r="J21" s="157">
        <f t="shared" si="4"/>
        <v>3.5288725939505043E-2</v>
      </c>
      <c r="K21" s="157">
        <f t="shared" si="5"/>
        <v>2.0386550172094252E-2</v>
      </c>
      <c r="L21" s="158">
        <f t="shared" si="6"/>
        <v>1.5740740740740741E-3</v>
      </c>
      <c r="M21" s="157">
        <f t="shared" si="7"/>
        <v>1.7309405625556828E-2</v>
      </c>
      <c r="N21" s="165">
        <f t="shared" si="8"/>
        <v>1.0182689427972446E-2</v>
      </c>
    </row>
    <row r="22" spans="2:14" x14ac:dyDescent="0.25">
      <c r="B22" s="97" t="s">
        <v>18</v>
      </c>
      <c r="C22" s="156"/>
      <c r="D22" s="157"/>
      <c r="E22" s="157"/>
      <c r="F22" s="156"/>
      <c r="G22" s="157"/>
      <c r="H22" s="157"/>
      <c r="I22" s="156"/>
      <c r="J22" s="157"/>
      <c r="K22" s="157"/>
      <c r="L22" s="158"/>
      <c r="M22" s="157"/>
      <c r="N22" s="165"/>
    </row>
    <row r="23" spans="2:14" x14ac:dyDescent="0.25">
      <c r="B23" s="97" t="s">
        <v>170</v>
      </c>
      <c r="C23" s="156"/>
      <c r="D23" s="157"/>
      <c r="E23" s="157"/>
      <c r="F23" s="156"/>
      <c r="G23" s="157"/>
      <c r="H23" s="157"/>
      <c r="I23" s="156"/>
      <c r="J23" s="157"/>
      <c r="K23" s="157"/>
      <c r="L23" s="158"/>
      <c r="M23" s="157"/>
      <c r="N23" s="165"/>
    </row>
    <row r="24" spans="2:14" x14ac:dyDescent="0.25">
      <c r="B24" s="97" t="s">
        <v>193</v>
      </c>
      <c r="C24" s="156">
        <v>6.0185185185185179E-4</v>
      </c>
      <c r="D24" s="157">
        <f t="shared" si="0"/>
        <v>1.2025901942645693E-2</v>
      </c>
      <c r="E24" s="157">
        <f t="shared" si="1"/>
        <v>7.3800738007380054E-3</v>
      </c>
      <c r="F24" s="156"/>
      <c r="G24" s="157"/>
      <c r="H24" s="157"/>
      <c r="I24" s="156"/>
      <c r="J24" s="157"/>
      <c r="K24" s="157"/>
      <c r="L24" s="158">
        <f t="shared" si="6"/>
        <v>6.0185185185185179E-4</v>
      </c>
      <c r="M24" s="157">
        <f t="shared" si="7"/>
        <v>6.6183021509481979E-3</v>
      </c>
      <c r="N24" s="165">
        <f t="shared" si="8"/>
        <v>3.8933812518718173E-3</v>
      </c>
    </row>
    <row r="25" spans="2:14" x14ac:dyDescent="0.25">
      <c r="B25" s="97" t="s">
        <v>19</v>
      </c>
      <c r="C25" s="156">
        <v>6.42361111111111E-3</v>
      </c>
      <c r="D25" s="157">
        <f t="shared" si="0"/>
        <v>0.12835337650323767</v>
      </c>
      <c r="E25" s="157">
        <f t="shared" si="1"/>
        <v>7.876809537326139E-2</v>
      </c>
      <c r="F25" s="156">
        <v>2.0254629629629624E-3</v>
      </c>
      <c r="G25" s="157">
        <f t="shared" si="2"/>
        <v>0.12953367875647667</v>
      </c>
      <c r="H25" s="157">
        <f t="shared" si="3"/>
        <v>6.9088037899723648E-2</v>
      </c>
      <c r="I25" s="156">
        <v>1.8402777777777779E-3</v>
      </c>
      <c r="J25" s="157">
        <f t="shared" si="4"/>
        <v>7.2868927589367555E-2</v>
      </c>
      <c r="K25" s="157">
        <f t="shared" si="5"/>
        <v>4.2096902303415409E-2</v>
      </c>
      <c r="L25" s="158">
        <f t="shared" si="6"/>
        <v>1.028935185185185E-2</v>
      </c>
      <c r="M25" s="157">
        <f t="shared" si="7"/>
        <v>0.1131475117729413</v>
      </c>
      <c r="N25" s="165">
        <f t="shared" si="8"/>
        <v>6.6561844863731637E-2</v>
      </c>
    </row>
    <row r="26" spans="2:14" x14ac:dyDescent="0.25">
      <c r="B26" s="51" t="s">
        <v>3</v>
      </c>
      <c r="C26" s="25">
        <f t="shared" ref="C26:N26" si="9">SUM(C7:C25)</f>
        <v>5.0046296296296318E-2</v>
      </c>
      <c r="D26" s="160">
        <f t="shared" si="9"/>
        <v>0.99999999999999967</v>
      </c>
      <c r="E26" s="19">
        <f t="shared" si="9"/>
        <v>0.61368152143059873</v>
      </c>
      <c r="F26" s="25">
        <f t="shared" si="9"/>
        <v>1.563657407407407E-2</v>
      </c>
      <c r="G26" s="160">
        <f t="shared" si="9"/>
        <v>1.0000000000000002</v>
      </c>
      <c r="H26" s="19">
        <f t="shared" si="9"/>
        <v>0.53335965258586659</v>
      </c>
      <c r="I26" s="25">
        <f t="shared" si="9"/>
        <v>2.525462962962963E-2</v>
      </c>
      <c r="J26" s="160">
        <f t="shared" si="9"/>
        <v>0.99999999999999989</v>
      </c>
      <c r="K26" s="19">
        <f t="shared" si="9"/>
        <v>0.57770717500661883</v>
      </c>
      <c r="L26" s="25">
        <f t="shared" si="9"/>
        <v>9.0937500000000004E-2</v>
      </c>
      <c r="M26" s="160">
        <f t="shared" si="9"/>
        <v>0.99999999999999978</v>
      </c>
      <c r="N26" s="20">
        <f t="shared" si="9"/>
        <v>0.58827493261455521</v>
      </c>
    </row>
    <row r="27" spans="2:14" x14ac:dyDescent="0.25">
      <c r="B27" s="67"/>
      <c r="C27" s="68"/>
      <c r="D27" s="68"/>
      <c r="E27" s="68"/>
      <c r="F27" s="68"/>
      <c r="G27" s="68"/>
      <c r="H27" s="68"/>
      <c r="I27" s="68"/>
      <c r="J27" s="68"/>
      <c r="K27" s="68"/>
      <c r="L27" s="68"/>
      <c r="M27" s="68"/>
      <c r="N27" s="69"/>
    </row>
    <row r="28" spans="2:14" x14ac:dyDescent="0.25">
      <c r="B28" s="1" t="s">
        <v>20</v>
      </c>
      <c r="C28" s="154" t="s">
        <v>4</v>
      </c>
      <c r="D28" s="134" t="s">
        <v>5</v>
      </c>
      <c r="E28" s="134" t="s">
        <v>5</v>
      </c>
      <c r="F28" s="154" t="s">
        <v>4</v>
      </c>
      <c r="G28" s="134" t="s">
        <v>5</v>
      </c>
      <c r="H28" s="134" t="s">
        <v>5</v>
      </c>
      <c r="I28" s="154" t="s">
        <v>4</v>
      </c>
      <c r="J28" s="134" t="s">
        <v>5</v>
      </c>
      <c r="K28" s="134" t="s">
        <v>5</v>
      </c>
      <c r="L28" s="153" t="s">
        <v>4</v>
      </c>
      <c r="M28" s="134" t="s">
        <v>5</v>
      </c>
      <c r="N28" s="135" t="s">
        <v>5</v>
      </c>
    </row>
    <row r="29" spans="2:14" x14ac:dyDescent="0.25">
      <c r="B29" s="47" t="s">
        <v>21</v>
      </c>
      <c r="C29" s="156">
        <v>5.1967592592592586E-3</v>
      </c>
      <c r="D29" s="158"/>
      <c r="E29" s="157">
        <f t="shared" ref="E29:E34" si="10">C29/C$37</f>
        <v>6.3724098779449317E-2</v>
      </c>
      <c r="F29" s="156">
        <v>2.3379629629629631E-3</v>
      </c>
      <c r="G29" s="158"/>
      <c r="H29" s="157">
        <f t="shared" ref="H29:H34" si="11">F29/F$37</f>
        <v>7.9747335175681028E-2</v>
      </c>
      <c r="I29" s="156">
        <v>3.6226851851851858E-3</v>
      </c>
      <c r="J29" s="158"/>
      <c r="K29" s="157">
        <f t="shared" ref="K29:K34" si="12">I29/I$37</f>
        <v>8.2870002647603927E-2</v>
      </c>
      <c r="L29" s="158">
        <f t="shared" ref="L29:L34" si="13">C29+F29+I29</f>
        <v>1.1157407407407408E-2</v>
      </c>
      <c r="M29" s="158"/>
      <c r="N29" s="165">
        <f t="shared" ref="N29:N34" si="14">L29/L$37</f>
        <v>7.2177298592392927E-2</v>
      </c>
    </row>
    <row r="30" spans="2:14" x14ac:dyDescent="0.25">
      <c r="B30" s="47" t="s">
        <v>22</v>
      </c>
      <c r="C30" s="156">
        <v>1.2962962962962963E-3</v>
      </c>
      <c r="D30" s="158"/>
      <c r="E30" s="157">
        <f t="shared" si="10"/>
        <v>1.589554357082032E-2</v>
      </c>
      <c r="F30" s="156">
        <v>1.1574074074074073E-4</v>
      </c>
      <c r="G30" s="158"/>
      <c r="H30" s="157">
        <f t="shared" si="11"/>
        <v>3.9478878799842094E-3</v>
      </c>
      <c r="I30" s="156">
        <v>2.3148148148148149E-4</v>
      </c>
      <c r="J30" s="158"/>
      <c r="K30" s="157">
        <f t="shared" si="12"/>
        <v>5.2952078369075985E-3</v>
      </c>
      <c r="L30" s="158">
        <f t="shared" si="13"/>
        <v>1.6435185185185185E-3</v>
      </c>
      <c r="M30" s="158"/>
      <c r="N30" s="165">
        <f t="shared" si="14"/>
        <v>1.0631925726265349E-2</v>
      </c>
    </row>
    <row r="31" spans="2:14" x14ac:dyDescent="0.25">
      <c r="B31" s="47" t="s">
        <v>23</v>
      </c>
      <c r="C31" s="156">
        <v>6.3657407407407413E-4</v>
      </c>
      <c r="D31" s="158"/>
      <c r="E31" s="157">
        <f t="shared" si="10"/>
        <v>7.8058472892421219E-3</v>
      </c>
      <c r="F31" s="156">
        <v>2.7777777777777778E-4</v>
      </c>
      <c r="G31" s="158"/>
      <c r="H31" s="157">
        <f t="shared" si="11"/>
        <v>9.4749309119621025E-3</v>
      </c>
      <c r="I31" s="156">
        <v>8.6805555555555562E-4</v>
      </c>
      <c r="J31" s="158"/>
      <c r="K31" s="157">
        <f t="shared" si="12"/>
        <v>1.9857029388403495E-2</v>
      </c>
      <c r="L31" s="158">
        <f t="shared" si="13"/>
        <v>1.7824074074074075E-3</v>
      </c>
      <c r="M31" s="158"/>
      <c r="N31" s="165">
        <f t="shared" si="14"/>
        <v>1.1530398322851153E-2</v>
      </c>
    </row>
    <row r="32" spans="2:14" x14ac:dyDescent="0.25">
      <c r="B32" s="47" t="s">
        <v>24</v>
      </c>
      <c r="C32" s="156">
        <v>7.0601851851851824E-3</v>
      </c>
      <c r="D32" s="158"/>
      <c r="E32" s="157">
        <f t="shared" si="10"/>
        <v>8.6573942662503497E-2</v>
      </c>
      <c r="F32" s="156">
        <v>4.2592592592592604E-3</v>
      </c>
      <c r="G32" s="158"/>
      <c r="H32" s="157">
        <f t="shared" si="11"/>
        <v>0.14528227398341895</v>
      </c>
      <c r="I32" s="156">
        <v>4.6180555555555549E-3</v>
      </c>
      <c r="J32" s="158"/>
      <c r="K32" s="157">
        <f t="shared" si="12"/>
        <v>0.10563939634630656</v>
      </c>
      <c r="L32" s="158">
        <f t="shared" si="13"/>
        <v>1.5937499999999997E-2</v>
      </c>
      <c r="M32" s="158"/>
      <c r="N32" s="165">
        <f t="shared" si="14"/>
        <v>0.10309973045822099</v>
      </c>
    </row>
    <row r="33" spans="2:14" x14ac:dyDescent="0.25">
      <c r="B33" s="47" t="s">
        <v>25</v>
      </c>
      <c r="C33" s="156">
        <v>1.5868055555555559E-2</v>
      </c>
      <c r="D33" s="158"/>
      <c r="E33" s="157">
        <f t="shared" si="10"/>
        <v>0.19457848424638091</v>
      </c>
      <c r="F33" s="156">
        <v>6.0995370370370353E-3</v>
      </c>
      <c r="G33" s="158"/>
      <c r="H33" s="157">
        <f t="shared" si="11"/>
        <v>0.20805369127516776</v>
      </c>
      <c r="I33" s="156">
        <v>6.5740740740740768E-3</v>
      </c>
      <c r="J33" s="158"/>
      <c r="K33" s="157">
        <f t="shared" si="12"/>
        <v>0.15038390256817585</v>
      </c>
      <c r="L33" s="158">
        <f t="shared" si="13"/>
        <v>2.854166666666667E-2</v>
      </c>
      <c r="M33" s="158"/>
      <c r="N33" s="165">
        <f t="shared" si="14"/>
        <v>0.18463611859838275</v>
      </c>
    </row>
    <row r="34" spans="2:14" x14ac:dyDescent="0.25">
      <c r="B34" s="47" t="s">
        <v>26</v>
      </c>
      <c r="C34" s="156">
        <v>1.4467592592592592E-3</v>
      </c>
      <c r="D34" s="158"/>
      <c r="E34" s="157">
        <f t="shared" si="10"/>
        <v>1.7740562021004821E-2</v>
      </c>
      <c r="F34" s="156">
        <v>5.9027777777777778E-4</v>
      </c>
      <c r="G34" s="158"/>
      <c r="H34" s="157">
        <f t="shared" si="11"/>
        <v>2.0134228187919469E-2</v>
      </c>
      <c r="I34" s="156">
        <v>2.5462962962962965E-3</v>
      </c>
      <c r="J34" s="158"/>
      <c r="K34" s="157">
        <f t="shared" si="12"/>
        <v>5.824728620598358E-2</v>
      </c>
      <c r="L34" s="158">
        <f t="shared" si="13"/>
        <v>4.5833333333333334E-3</v>
      </c>
      <c r="M34" s="158"/>
      <c r="N34" s="165">
        <f t="shared" si="14"/>
        <v>2.9649595687331533E-2</v>
      </c>
    </row>
    <row r="35" spans="2:14" x14ac:dyDescent="0.25">
      <c r="B35" s="51" t="s">
        <v>3</v>
      </c>
      <c r="C35" s="129">
        <f>SUM(C29:C34)</f>
        <v>3.1504629629629632E-2</v>
      </c>
      <c r="D35" s="162"/>
      <c r="E35" s="160">
        <f>SUM(E29:E34)</f>
        <v>0.38631847856940099</v>
      </c>
      <c r="F35" s="129">
        <f>SUM(F29:F34)</f>
        <v>1.3680555555555555E-2</v>
      </c>
      <c r="G35" s="162"/>
      <c r="H35" s="160">
        <f>SUM(H29:H34)</f>
        <v>0.46664034741413357</v>
      </c>
      <c r="I35" s="129">
        <f>SUM(I29:I34)</f>
        <v>1.846064814814815E-2</v>
      </c>
      <c r="J35" s="162"/>
      <c r="K35" s="160">
        <f>SUM(K29:K34)</f>
        <v>0.422292824993381</v>
      </c>
      <c r="L35" s="129">
        <f>SUM(L29:L34)</f>
        <v>6.3645833333333332E-2</v>
      </c>
      <c r="M35" s="162"/>
      <c r="N35" s="164">
        <f>SUM(N29:N34)</f>
        <v>0.41172506738544473</v>
      </c>
    </row>
    <row r="36" spans="2:14" x14ac:dyDescent="0.25">
      <c r="B36" s="70"/>
      <c r="C36" s="71"/>
      <c r="D36" s="71"/>
      <c r="E36" s="71"/>
      <c r="F36" s="71"/>
      <c r="G36" s="71"/>
      <c r="H36" s="71"/>
      <c r="I36" s="71"/>
      <c r="J36" s="71"/>
      <c r="K36" s="71"/>
      <c r="L36" s="71"/>
      <c r="M36" s="71"/>
      <c r="N36" s="72"/>
    </row>
    <row r="37" spans="2:14" x14ac:dyDescent="0.25">
      <c r="B37" s="51" t="s">
        <v>6</v>
      </c>
      <c r="C37" s="129">
        <f>C26+C35</f>
        <v>8.1550925925925943E-2</v>
      </c>
      <c r="D37" s="22"/>
      <c r="E37" s="160">
        <f>E26+E35</f>
        <v>0.99999999999999978</v>
      </c>
      <c r="F37" s="129">
        <f>F26+F35</f>
        <v>2.9317129629629624E-2</v>
      </c>
      <c r="G37" s="22"/>
      <c r="H37" s="160">
        <f>H26+H35</f>
        <v>1.0000000000000002</v>
      </c>
      <c r="I37" s="129">
        <f>I26+I35</f>
        <v>4.3715277777777783E-2</v>
      </c>
      <c r="J37" s="22"/>
      <c r="K37" s="160">
        <f>K26+K35</f>
        <v>0.99999999999999978</v>
      </c>
      <c r="L37" s="129">
        <f>L26+L35</f>
        <v>0.15458333333333335</v>
      </c>
      <c r="M37" s="22"/>
      <c r="N37" s="164">
        <f>N26+N35</f>
        <v>1</v>
      </c>
    </row>
    <row r="38" spans="2:14" ht="66" customHeight="1" thickBot="1" x14ac:dyDescent="0.3">
      <c r="B38" s="194" t="s">
        <v>98</v>
      </c>
      <c r="C38" s="195"/>
      <c r="D38" s="195"/>
      <c r="E38" s="195"/>
      <c r="F38" s="195"/>
      <c r="G38" s="195"/>
      <c r="H38" s="196"/>
      <c r="I38" s="195"/>
      <c r="J38" s="195"/>
      <c r="K38" s="195"/>
      <c r="L38" s="195"/>
      <c r="M38" s="195"/>
      <c r="N38" s="196"/>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A13"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1" spans="2:14" s="65" customFormat="1" x14ac:dyDescent="0.25"/>
    <row r="2" spans="2:14" s="65" customFormat="1" ht="15.75" thickBot="1" x14ac:dyDescent="0.3"/>
    <row r="3" spans="2:14" s="65" customFormat="1" x14ac:dyDescent="0.25">
      <c r="B3" s="169" t="s">
        <v>99</v>
      </c>
      <c r="C3" s="170"/>
      <c r="D3" s="170"/>
      <c r="E3" s="170"/>
      <c r="F3" s="170"/>
      <c r="G3" s="170"/>
      <c r="H3" s="171"/>
      <c r="I3" s="170"/>
      <c r="J3" s="170"/>
      <c r="K3" s="170"/>
      <c r="L3" s="170"/>
      <c r="M3" s="170"/>
      <c r="N3" s="171"/>
    </row>
    <row r="4" spans="2:14" s="65" customFormat="1" x14ac:dyDescent="0.25">
      <c r="B4" s="183" t="s">
        <v>195</v>
      </c>
      <c r="C4" s="173"/>
      <c r="D4" s="173"/>
      <c r="E4" s="173"/>
      <c r="F4" s="173"/>
      <c r="G4" s="173"/>
      <c r="H4" s="174"/>
      <c r="I4" s="173"/>
      <c r="J4" s="173"/>
      <c r="K4" s="173"/>
      <c r="L4" s="173"/>
      <c r="M4" s="173"/>
      <c r="N4" s="174"/>
    </row>
    <row r="5" spans="2:14" s="65" customFormat="1" x14ac:dyDescent="0.25">
      <c r="B5" s="66"/>
      <c r="C5" s="175" t="s">
        <v>0</v>
      </c>
      <c r="D5" s="173"/>
      <c r="E5" s="176"/>
      <c r="F5" s="175" t="s">
        <v>1</v>
      </c>
      <c r="G5" s="173"/>
      <c r="H5" s="176"/>
      <c r="I5" s="173" t="s">
        <v>2</v>
      </c>
      <c r="J5" s="173"/>
      <c r="K5" s="176"/>
      <c r="L5" s="175" t="s">
        <v>3</v>
      </c>
      <c r="M5" s="173"/>
      <c r="N5" s="174"/>
    </row>
    <row r="6" spans="2:14" s="65" customFormat="1" x14ac:dyDescent="0.25">
      <c r="B6" s="1" t="s">
        <v>10</v>
      </c>
      <c r="C6" s="63" t="s">
        <v>4</v>
      </c>
      <c r="D6" s="7" t="s">
        <v>5</v>
      </c>
      <c r="E6" s="64" t="s">
        <v>5</v>
      </c>
      <c r="F6" s="63" t="s">
        <v>4</v>
      </c>
      <c r="G6" s="7" t="s">
        <v>5</v>
      </c>
      <c r="H6" s="64" t="s">
        <v>5</v>
      </c>
      <c r="I6" s="61" t="s">
        <v>4</v>
      </c>
      <c r="J6" s="7" t="s">
        <v>5</v>
      </c>
      <c r="K6" s="64" t="s">
        <v>5</v>
      </c>
      <c r="L6" s="63" t="s">
        <v>4</v>
      </c>
      <c r="M6" s="7" t="s">
        <v>5</v>
      </c>
      <c r="N6" s="62" t="s">
        <v>5</v>
      </c>
    </row>
    <row r="7" spans="2:14" s="65" customFormat="1" x14ac:dyDescent="0.25">
      <c r="B7" s="97" t="s">
        <v>11</v>
      </c>
      <c r="C7" s="156">
        <v>5.2731481481481497E-2</v>
      </c>
      <c r="D7" s="157">
        <f>C7/C$26</f>
        <v>0.39087165408373375</v>
      </c>
      <c r="E7" s="157">
        <f>C7/C$37</f>
        <v>0.17454601179986212</v>
      </c>
      <c r="F7" s="156">
        <v>1.2719907407407407E-2</v>
      </c>
      <c r="G7" s="157">
        <f>F7/F$26</f>
        <v>0.34365228267667297</v>
      </c>
      <c r="H7" s="157">
        <f>F7/F$37</f>
        <v>0.11506648518479741</v>
      </c>
      <c r="I7" s="156">
        <v>2.7754629629629622E-2</v>
      </c>
      <c r="J7" s="157">
        <f>I7/I$26</f>
        <v>0.41167381974248923</v>
      </c>
      <c r="K7" s="157">
        <f>I7/I$37</f>
        <v>0.18228810338274418</v>
      </c>
      <c r="L7" s="158">
        <f>C7+F7+I7</f>
        <v>9.3206018518518535E-2</v>
      </c>
      <c r="M7" s="157">
        <f>L7/L$26</f>
        <v>0.38942888921127733</v>
      </c>
      <c r="N7" s="165">
        <f>L7/L$37</f>
        <v>0.16499344369775448</v>
      </c>
    </row>
    <row r="8" spans="2:14" s="65" customFormat="1" x14ac:dyDescent="0.25">
      <c r="B8" s="97" t="s">
        <v>191</v>
      </c>
      <c r="C8" s="156">
        <v>9.7222222222222209E-4</v>
      </c>
      <c r="D8" s="157">
        <f t="shared" ref="D8:D25" si="0">C8/C$26</f>
        <v>7.2065888812628673E-3</v>
      </c>
      <c r="E8" s="157">
        <f t="shared" ref="E8:E25" si="1">C8/C$37</f>
        <v>3.2181442035093088E-3</v>
      </c>
      <c r="F8" s="156"/>
      <c r="G8" s="157"/>
      <c r="H8" s="157"/>
      <c r="I8" s="156">
        <v>4.6296296296296293E-4</v>
      </c>
      <c r="J8" s="157">
        <f t="shared" ref="J8:J25" si="2">I8/I$26</f>
        <v>6.8669527896995713E-3</v>
      </c>
      <c r="K8" s="157">
        <f t="shared" ref="K8:K25" si="3">I8/I$37</f>
        <v>3.040668947168377E-3</v>
      </c>
      <c r="L8" s="158">
        <f t="shared" ref="L8:L25" si="4">C8+F8+I8</f>
        <v>1.435185185185185E-3</v>
      </c>
      <c r="M8" s="157">
        <f t="shared" ref="M8:M25" si="5">L8/L$26</f>
        <v>5.9964214904008901E-3</v>
      </c>
      <c r="N8" s="165">
        <f t="shared" ref="N8:N25" si="6">L8/L$37</f>
        <v>2.5405671201442384E-3</v>
      </c>
    </row>
    <row r="9" spans="2:14" s="65" customFormat="1" x14ac:dyDescent="0.25">
      <c r="B9" s="97" t="s">
        <v>189</v>
      </c>
      <c r="C9" s="156">
        <v>4.8495370370370376E-3</v>
      </c>
      <c r="D9" s="157">
        <f t="shared" si="0"/>
        <v>3.5947151681537406E-2</v>
      </c>
      <c r="E9" s="157">
        <f t="shared" si="1"/>
        <v>1.605240977702858E-2</v>
      </c>
      <c r="F9" s="156">
        <v>6.9444444444444447E-4</v>
      </c>
      <c r="G9" s="157">
        <f t="shared" ref="G9:G25" si="7">F9/F$26</f>
        <v>1.8761726078799255E-2</v>
      </c>
      <c r="H9" s="157">
        <f t="shared" ref="H9:H25" si="8">F9/F$37</f>
        <v>6.2820647052664646E-3</v>
      </c>
      <c r="I9" s="156">
        <v>2.9745370370370373E-3</v>
      </c>
      <c r="J9" s="157">
        <f t="shared" si="2"/>
        <v>4.4120171673819757E-2</v>
      </c>
      <c r="K9" s="157">
        <f t="shared" si="3"/>
        <v>1.9536297985556825E-2</v>
      </c>
      <c r="L9" s="158">
        <f t="shared" si="4"/>
        <v>8.518518518518519E-3</v>
      </c>
      <c r="M9" s="157">
        <f t="shared" si="5"/>
        <v>3.559166303979884E-2</v>
      </c>
      <c r="N9" s="165">
        <f t="shared" si="6"/>
        <v>1.5079495164727095E-2</v>
      </c>
    </row>
    <row r="10" spans="2:14" s="65" customFormat="1" x14ac:dyDescent="0.25">
      <c r="B10" s="97" t="s">
        <v>12</v>
      </c>
      <c r="C10" s="156">
        <v>1.3101851851851845E-2</v>
      </c>
      <c r="D10" s="157">
        <f t="shared" si="0"/>
        <v>9.7117364447494789E-2</v>
      </c>
      <c r="E10" s="157">
        <f t="shared" si="1"/>
        <v>4.3368324266339721E-2</v>
      </c>
      <c r="F10" s="156">
        <v>1.4699074074074074E-3</v>
      </c>
      <c r="G10" s="157">
        <f t="shared" si="7"/>
        <v>3.9712320200125086E-2</v>
      </c>
      <c r="H10" s="157">
        <f t="shared" si="8"/>
        <v>1.3297036959480682E-2</v>
      </c>
      <c r="I10" s="156">
        <v>5.3703703703703717E-3</v>
      </c>
      <c r="J10" s="157">
        <f t="shared" si="2"/>
        <v>7.9656652360515057E-2</v>
      </c>
      <c r="K10" s="157">
        <f t="shared" si="3"/>
        <v>3.5271759787153183E-2</v>
      </c>
      <c r="L10" s="158">
        <f t="shared" si="4"/>
        <v>1.9942129629629626E-2</v>
      </c>
      <c r="M10" s="157">
        <f t="shared" si="5"/>
        <v>8.3321243773876882E-2</v>
      </c>
      <c r="N10" s="165">
        <f t="shared" si="6"/>
        <v>3.5301589903294538E-2</v>
      </c>
    </row>
    <row r="11" spans="2:14" s="65" customFormat="1" x14ac:dyDescent="0.25">
      <c r="B11" s="97" t="s">
        <v>192</v>
      </c>
      <c r="C11" s="156">
        <v>2.2800925925925922E-3</v>
      </c>
      <c r="D11" s="157">
        <f t="shared" si="0"/>
        <v>1.6901166781056961E-2</v>
      </c>
      <c r="E11" s="157">
        <f t="shared" si="1"/>
        <v>7.5473143820396884E-3</v>
      </c>
      <c r="F11" s="156">
        <v>9.4907407407407408E-4</v>
      </c>
      <c r="G11" s="157">
        <f t="shared" si="7"/>
        <v>2.5641025641025647E-2</v>
      </c>
      <c r="H11" s="157">
        <f t="shared" si="8"/>
        <v>8.5854884305308354E-3</v>
      </c>
      <c r="I11" s="156">
        <v>3.0671296296296293E-3</v>
      </c>
      <c r="J11" s="157">
        <f t="shared" si="2"/>
        <v>4.5493562231759661E-2</v>
      </c>
      <c r="K11" s="157">
        <f t="shared" si="3"/>
        <v>2.0144431774990496E-2</v>
      </c>
      <c r="L11" s="158">
        <f t="shared" si="4"/>
        <v>6.2962962962962955E-3</v>
      </c>
      <c r="M11" s="157">
        <f t="shared" si="5"/>
        <v>2.6306881377242616E-2</v>
      </c>
      <c r="N11" s="165">
        <f t="shared" si="6"/>
        <v>1.114571381740698E-2</v>
      </c>
    </row>
    <row r="12" spans="2:14" s="65" customFormat="1" x14ac:dyDescent="0.25">
      <c r="B12" s="97" t="s">
        <v>13</v>
      </c>
      <c r="C12" s="156">
        <v>7.7199074074074062E-3</v>
      </c>
      <c r="D12" s="157">
        <f t="shared" si="0"/>
        <v>5.722374742621824E-2</v>
      </c>
      <c r="E12" s="157">
        <f t="shared" si="1"/>
        <v>2.5553597425484631E-2</v>
      </c>
      <c r="F12" s="156">
        <v>9.7222222222222219E-4</v>
      </c>
      <c r="G12" s="157">
        <f t="shared" si="7"/>
        <v>2.6266416510318955E-2</v>
      </c>
      <c r="H12" s="157">
        <f t="shared" si="8"/>
        <v>8.7948905873730492E-3</v>
      </c>
      <c r="I12" s="156">
        <v>3.9236111111111112E-3</v>
      </c>
      <c r="J12" s="157">
        <f t="shared" si="2"/>
        <v>5.8197424892703874E-2</v>
      </c>
      <c r="K12" s="157">
        <f t="shared" si="3"/>
        <v>2.5769669327251998E-2</v>
      </c>
      <c r="L12" s="158">
        <f t="shared" si="4"/>
        <v>1.261574074074074E-2</v>
      </c>
      <c r="M12" s="157">
        <f t="shared" si="5"/>
        <v>5.2710479230136865E-2</v>
      </c>
      <c r="N12" s="165">
        <f t="shared" si="6"/>
        <v>2.2332404523848548E-2</v>
      </c>
    </row>
    <row r="13" spans="2:14" s="65" customFormat="1" x14ac:dyDescent="0.25">
      <c r="B13" s="97" t="s">
        <v>102</v>
      </c>
      <c r="C13" s="156">
        <v>3.1944444444444435E-2</v>
      </c>
      <c r="D13" s="157">
        <f t="shared" si="0"/>
        <v>0.23678792038435131</v>
      </c>
      <c r="E13" s="157">
        <f t="shared" si="1"/>
        <v>0.10573902382959156</v>
      </c>
      <c r="F13" s="159">
        <v>7.638888888888886E-3</v>
      </c>
      <c r="G13" s="157">
        <f t="shared" si="7"/>
        <v>0.20637898686679171</v>
      </c>
      <c r="H13" s="157">
        <f t="shared" si="8"/>
        <v>6.9102711757931076E-2</v>
      </c>
      <c r="I13" s="159">
        <v>1.4537037037037031E-2</v>
      </c>
      <c r="J13" s="157">
        <f t="shared" si="2"/>
        <v>0.21562231759656647</v>
      </c>
      <c r="K13" s="157">
        <f t="shared" si="3"/>
        <v>9.5477004941087004E-2</v>
      </c>
      <c r="L13" s="158">
        <f t="shared" si="4"/>
        <v>5.4120370370370346E-2</v>
      </c>
      <c r="M13" s="157">
        <f t="shared" si="5"/>
        <v>0.22612312007350446</v>
      </c>
      <c r="N13" s="165">
        <f t="shared" si="6"/>
        <v>9.58039665628585E-2</v>
      </c>
    </row>
    <row r="14" spans="2:14" s="65" customFormat="1" x14ac:dyDescent="0.25">
      <c r="B14" s="97" t="s">
        <v>169</v>
      </c>
      <c r="C14" s="156"/>
      <c r="D14" s="157"/>
      <c r="E14" s="157"/>
      <c r="F14" s="156"/>
      <c r="G14" s="157"/>
      <c r="H14" s="157"/>
      <c r="I14" s="156"/>
      <c r="J14" s="157"/>
      <c r="K14" s="157"/>
      <c r="L14" s="158"/>
      <c r="M14" s="157"/>
      <c r="N14" s="165"/>
    </row>
    <row r="15" spans="2:14" s="65" customFormat="1" x14ac:dyDescent="0.25">
      <c r="B15" s="97" t="s">
        <v>96</v>
      </c>
      <c r="C15" s="156"/>
      <c r="D15" s="157"/>
      <c r="E15" s="157"/>
      <c r="F15" s="156"/>
      <c r="G15" s="157"/>
      <c r="H15" s="157"/>
      <c r="I15" s="156"/>
      <c r="J15" s="157"/>
      <c r="K15" s="157"/>
      <c r="L15" s="158"/>
      <c r="M15" s="157"/>
      <c r="N15" s="165"/>
    </row>
    <row r="16" spans="2:14" s="65" customFormat="1" x14ac:dyDescent="0.25">
      <c r="B16" s="97" t="s">
        <v>14</v>
      </c>
      <c r="C16" s="156"/>
      <c r="D16" s="157"/>
      <c r="E16" s="157"/>
      <c r="F16" s="156"/>
      <c r="G16" s="157"/>
      <c r="H16" s="157"/>
      <c r="I16" s="156"/>
      <c r="J16" s="157"/>
      <c r="K16" s="157"/>
      <c r="L16" s="158"/>
      <c r="M16" s="157"/>
      <c r="N16" s="165"/>
    </row>
    <row r="17" spans="2:14" s="65" customFormat="1" x14ac:dyDescent="0.25">
      <c r="B17" s="97" t="s">
        <v>15</v>
      </c>
      <c r="C17" s="156">
        <v>1.6435185185185185E-3</v>
      </c>
      <c r="D17" s="157">
        <f t="shared" si="0"/>
        <v>1.2182566918325324E-2</v>
      </c>
      <c r="E17" s="157">
        <f t="shared" si="1"/>
        <v>5.4401961535514515E-3</v>
      </c>
      <c r="F17" s="156">
        <v>2.7777777777777778E-4</v>
      </c>
      <c r="G17" s="157">
        <f t="shared" si="7"/>
        <v>7.5046904315197015E-3</v>
      </c>
      <c r="H17" s="157">
        <f t="shared" si="8"/>
        <v>2.5128258821065859E-3</v>
      </c>
      <c r="I17" s="156">
        <v>5.9027777777777768E-4</v>
      </c>
      <c r="J17" s="157">
        <f t="shared" si="2"/>
        <v>8.7553648068669533E-3</v>
      </c>
      <c r="K17" s="157">
        <f t="shared" si="3"/>
        <v>3.8768529076396805E-3</v>
      </c>
      <c r="L17" s="158">
        <f t="shared" si="4"/>
        <v>2.5115740740740741E-3</v>
      </c>
      <c r="M17" s="157">
        <f t="shared" si="5"/>
        <v>1.049373760820156E-2</v>
      </c>
      <c r="N17" s="165">
        <f t="shared" si="6"/>
        <v>4.4459924602524179E-3</v>
      </c>
    </row>
    <row r="18" spans="2:14" s="65" customFormat="1" x14ac:dyDescent="0.25">
      <c r="B18" s="97" t="s">
        <v>16</v>
      </c>
      <c r="C18" s="156"/>
      <c r="D18" s="157"/>
      <c r="E18" s="157"/>
      <c r="F18" s="156"/>
      <c r="G18" s="157"/>
      <c r="H18" s="157"/>
      <c r="I18" s="156"/>
      <c r="J18" s="157"/>
      <c r="K18" s="157"/>
      <c r="L18" s="158"/>
      <c r="M18" s="157"/>
      <c r="N18" s="165"/>
    </row>
    <row r="19" spans="2:14" s="65" customFormat="1" x14ac:dyDescent="0.25">
      <c r="B19" s="97" t="s">
        <v>17</v>
      </c>
      <c r="C19" s="156">
        <v>1.3888888888888889E-4</v>
      </c>
      <c r="D19" s="157">
        <f t="shared" si="0"/>
        <v>1.0295126973232668E-3</v>
      </c>
      <c r="E19" s="157">
        <f t="shared" si="1"/>
        <v>4.5973488621561565E-4</v>
      </c>
      <c r="F19" s="156"/>
      <c r="G19" s="157"/>
      <c r="H19" s="157"/>
      <c r="I19" s="156">
        <v>1.273148148148148E-4</v>
      </c>
      <c r="J19" s="157">
        <f t="shared" si="2"/>
        <v>1.8884120171673822E-3</v>
      </c>
      <c r="K19" s="157">
        <f t="shared" si="3"/>
        <v>8.3618396047130373E-4</v>
      </c>
      <c r="L19" s="158">
        <f t="shared" si="4"/>
        <v>2.6620370370370372E-4</v>
      </c>
      <c r="M19" s="157">
        <f t="shared" si="5"/>
        <v>1.1122394699937138E-3</v>
      </c>
      <c r="N19" s="165">
        <f t="shared" si="6"/>
        <v>4.7123422389772171E-4</v>
      </c>
    </row>
    <row r="20" spans="2:14" s="65" customFormat="1" x14ac:dyDescent="0.25">
      <c r="B20" s="97" t="s">
        <v>188</v>
      </c>
      <c r="C20" s="156">
        <v>5.7870370370370366E-5</v>
      </c>
      <c r="D20" s="157">
        <f t="shared" si="0"/>
        <v>4.2896362388469448E-4</v>
      </c>
      <c r="E20" s="157">
        <f t="shared" si="1"/>
        <v>1.9155620258983982E-4</v>
      </c>
      <c r="F20" s="156"/>
      <c r="G20" s="157"/>
      <c r="H20" s="157"/>
      <c r="I20" s="156"/>
      <c r="J20" s="157"/>
      <c r="K20" s="157"/>
      <c r="L20" s="158">
        <f t="shared" si="4"/>
        <v>5.7870370370370366E-5</v>
      </c>
      <c r="M20" s="157">
        <f t="shared" si="5"/>
        <v>2.4179118912906816E-4</v>
      </c>
      <c r="N20" s="165">
        <f t="shared" si="6"/>
        <v>1.0244222258646123E-4</v>
      </c>
    </row>
    <row r="21" spans="2:14" s="65" customFormat="1" x14ac:dyDescent="0.25">
      <c r="B21" s="97" t="s">
        <v>194</v>
      </c>
      <c r="C21" s="156">
        <v>9.9537037037037042E-4</v>
      </c>
      <c r="D21" s="157">
        <f t="shared" si="0"/>
        <v>7.3781743308167468E-3</v>
      </c>
      <c r="E21" s="157">
        <f t="shared" si="1"/>
        <v>3.2947666845452453E-3</v>
      </c>
      <c r="F21" s="156">
        <v>3.1250000000000001E-4</v>
      </c>
      <c r="G21" s="157">
        <f t="shared" si="7"/>
        <v>8.4427767354596645E-3</v>
      </c>
      <c r="H21" s="157">
        <f t="shared" si="8"/>
        <v>2.8269291173699091E-3</v>
      </c>
      <c r="I21" s="156">
        <v>7.4074074074074081E-4</v>
      </c>
      <c r="J21" s="157">
        <f t="shared" si="2"/>
        <v>1.0987124463519316E-2</v>
      </c>
      <c r="K21" s="157">
        <f t="shared" si="3"/>
        <v>4.8650703154694041E-3</v>
      </c>
      <c r="L21" s="158">
        <f t="shared" si="4"/>
        <v>2.0486111111111113E-3</v>
      </c>
      <c r="M21" s="157">
        <f t="shared" si="5"/>
        <v>8.5594080951690143E-3</v>
      </c>
      <c r="N21" s="165">
        <f t="shared" si="6"/>
        <v>3.6264546795607279E-3</v>
      </c>
    </row>
    <row r="22" spans="2:14" s="65" customFormat="1" x14ac:dyDescent="0.25">
      <c r="B22" s="97" t="s">
        <v>18</v>
      </c>
      <c r="C22" s="156"/>
      <c r="D22" s="157"/>
      <c r="E22" s="157"/>
      <c r="F22" s="156"/>
      <c r="G22" s="157"/>
      <c r="H22" s="157"/>
      <c r="I22" s="156"/>
      <c r="J22" s="157"/>
      <c r="K22" s="157"/>
      <c r="L22" s="158"/>
      <c r="M22" s="157"/>
      <c r="N22" s="165"/>
    </row>
    <row r="23" spans="2:14" s="65" customFormat="1" x14ac:dyDescent="0.25">
      <c r="B23" s="97" t="s">
        <v>170</v>
      </c>
      <c r="C23" s="156"/>
      <c r="D23" s="157"/>
      <c r="E23" s="157"/>
      <c r="F23" s="156"/>
      <c r="G23" s="157"/>
      <c r="H23" s="157"/>
      <c r="I23" s="156"/>
      <c r="J23" s="157"/>
      <c r="K23" s="157"/>
      <c r="L23" s="158"/>
      <c r="M23" s="157"/>
      <c r="N23" s="165"/>
    </row>
    <row r="24" spans="2:14" s="65" customFormat="1" x14ac:dyDescent="0.25">
      <c r="B24" s="97" t="s">
        <v>193</v>
      </c>
      <c r="C24" s="156">
        <v>8.1018518518518527E-4</v>
      </c>
      <c r="D24" s="157">
        <f t="shared" si="0"/>
        <v>6.0054907343857237E-3</v>
      </c>
      <c r="E24" s="157">
        <f t="shared" si="1"/>
        <v>2.6817868362577582E-3</v>
      </c>
      <c r="F24" s="156"/>
      <c r="G24" s="157"/>
      <c r="H24" s="157"/>
      <c r="I24" s="156">
        <v>3.7037037037037041E-4</v>
      </c>
      <c r="J24" s="157">
        <f t="shared" si="2"/>
        <v>5.4935622317596579E-3</v>
      </c>
      <c r="K24" s="157">
        <f t="shared" si="3"/>
        <v>2.432535157734702E-3</v>
      </c>
      <c r="L24" s="158">
        <f t="shared" si="4"/>
        <v>1.1805555555555558E-3</v>
      </c>
      <c r="M24" s="157">
        <f t="shared" si="5"/>
        <v>4.9325402582329923E-3</v>
      </c>
      <c r="N24" s="165">
        <f t="shared" si="6"/>
        <v>2.0898213407638095E-3</v>
      </c>
    </row>
    <row r="25" spans="2:14" s="65" customFormat="1" x14ac:dyDescent="0.25">
      <c r="B25" s="97" t="s">
        <v>19</v>
      </c>
      <c r="C25" s="156">
        <v>1.7662037037037046E-2</v>
      </c>
      <c r="D25" s="157">
        <f t="shared" si="0"/>
        <v>0.13091969800960884</v>
      </c>
      <c r="E25" s="157">
        <f t="shared" si="1"/>
        <v>5.8462953030419151E-2</v>
      </c>
      <c r="F25" s="156">
        <v>1.1979166666666666E-2</v>
      </c>
      <c r="G25" s="157">
        <f t="shared" si="7"/>
        <v>0.32363977485928708</v>
      </c>
      <c r="H25" s="157">
        <f t="shared" si="8"/>
        <v>0.1083656161658465</v>
      </c>
      <c r="I25" s="156">
        <v>7.5000000000000023E-3</v>
      </c>
      <c r="J25" s="157">
        <f t="shared" si="2"/>
        <v>0.1112446351931331</v>
      </c>
      <c r="K25" s="157">
        <f t="shared" si="3"/>
        <v>4.9258836944127728E-2</v>
      </c>
      <c r="L25" s="158">
        <f t="shared" si="4"/>
        <v>3.7141203703703711E-2</v>
      </c>
      <c r="M25" s="157">
        <f t="shared" si="5"/>
        <v>0.15518158518303599</v>
      </c>
      <c r="N25" s="165">
        <f t="shared" si="6"/>
        <v>6.574741845599083E-2</v>
      </c>
    </row>
    <row r="26" spans="2:14" s="65" customFormat="1" x14ac:dyDescent="0.25">
      <c r="B26" s="51" t="s">
        <v>3</v>
      </c>
      <c r="C26" s="25">
        <f t="shared" ref="C26:N26" si="9">SUM(C7:C25)</f>
        <v>0.13490740740740742</v>
      </c>
      <c r="D26" s="160">
        <f t="shared" si="9"/>
        <v>1</v>
      </c>
      <c r="E26" s="19">
        <f t="shared" si="9"/>
        <v>0.44655581947743456</v>
      </c>
      <c r="F26" s="25">
        <f t="shared" si="9"/>
        <v>3.7013888888888881E-2</v>
      </c>
      <c r="G26" s="160">
        <f t="shared" si="9"/>
        <v>1</v>
      </c>
      <c r="H26" s="19">
        <f t="shared" si="9"/>
        <v>0.3348340487907025</v>
      </c>
      <c r="I26" s="25">
        <f t="shared" si="9"/>
        <v>6.7418981481481469E-2</v>
      </c>
      <c r="J26" s="160">
        <f t="shared" si="9"/>
        <v>1.0000000000000002</v>
      </c>
      <c r="K26" s="19">
        <f t="shared" si="9"/>
        <v>0.44279741543139489</v>
      </c>
      <c r="L26" s="25">
        <f t="shared" si="9"/>
        <v>0.23934027777777772</v>
      </c>
      <c r="M26" s="160">
        <f t="shared" si="9"/>
        <v>1</v>
      </c>
      <c r="N26" s="20">
        <f t="shared" si="9"/>
        <v>0.42368054417308632</v>
      </c>
    </row>
    <row r="27" spans="2:14" s="65" customFormat="1" x14ac:dyDescent="0.25">
      <c r="B27" s="67"/>
      <c r="C27" s="68"/>
      <c r="D27" s="68"/>
      <c r="E27" s="68"/>
      <c r="F27" s="68"/>
      <c r="G27" s="68"/>
      <c r="H27" s="68"/>
      <c r="I27" s="68"/>
      <c r="J27" s="68"/>
      <c r="K27" s="68"/>
      <c r="L27" s="68"/>
      <c r="M27" s="68"/>
      <c r="N27" s="69"/>
    </row>
    <row r="28" spans="2:14" s="65" customFormat="1" x14ac:dyDescent="0.25">
      <c r="B28" s="1" t="s">
        <v>20</v>
      </c>
      <c r="C28" s="154" t="s">
        <v>4</v>
      </c>
      <c r="D28" s="134" t="s">
        <v>5</v>
      </c>
      <c r="E28" s="134" t="s">
        <v>5</v>
      </c>
      <c r="F28" s="154" t="s">
        <v>4</v>
      </c>
      <c r="G28" s="134" t="s">
        <v>5</v>
      </c>
      <c r="H28" s="134" t="s">
        <v>5</v>
      </c>
      <c r="I28" s="154" t="s">
        <v>4</v>
      </c>
      <c r="J28" s="134" t="s">
        <v>5</v>
      </c>
      <c r="K28" s="134" t="s">
        <v>5</v>
      </c>
      <c r="L28" s="153" t="s">
        <v>4</v>
      </c>
      <c r="M28" s="134" t="s">
        <v>5</v>
      </c>
      <c r="N28" s="135" t="s">
        <v>5</v>
      </c>
    </row>
    <row r="29" spans="2:14" s="65" customFormat="1" x14ac:dyDescent="0.25">
      <c r="B29" s="47" t="s">
        <v>21</v>
      </c>
      <c r="C29" s="156">
        <v>8.425925925925927E-3</v>
      </c>
      <c r="D29" s="158"/>
      <c r="E29" s="157">
        <f t="shared" ref="E29:E34" si="10">C29/C$37</f>
        <v>2.7890583097080684E-2</v>
      </c>
      <c r="F29" s="156">
        <v>3.1597222222222222E-3</v>
      </c>
      <c r="G29" s="158"/>
      <c r="H29" s="157">
        <f t="shared" ref="H29:H34" si="11">F29/F$37</f>
        <v>2.8583394408962414E-2</v>
      </c>
      <c r="I29" s="156">
        <v>6.0995370370370361E-3</v>
      </c>
      <c r="J29" s="158"/>
      <c r="K29" s="157">
        <f t="shared" ref="K29:K34" si="12">I29/I$37</f>
        <v>4.0060813378943363E-2</v>
      </c>
      <c r="L29" s="158">
        <f t="shared" ref="L29:L34" si="13">C29+F29+I29</f>
        <v>1.7685185185185186E-2</v>
      </c>
      <c r="M29" s="158"/>
      <c r="N29" s="165">
        <f t="shared" ref="N29:N34" si="14">L29/L$37</f>
        <v>3.1306343222422553E-2</v>
      </c>
    </row>
    <row r="30" spans="2:14" s="65" customFormat="1" x14ac:dyDescent="0.25">
      <c r="B30" s="47" t="s">
        <v>22</v>
      </c>
      <c r="C30" s="156">
        <v>2.0254629629629629E-3</v>
      </c>
      <c r="D30" s="158"/>
      <c r="E30" s="157">
        <f t="shared" si="10"/>
        <v>6.7044670906443943E-3</v>
      </c>
      <c r="F30" s="156">
        <v>7.5231481481481482E-4</v>
      </c>
      <c r="G30" s="158"/>
      <c r="H30" s="157">
        <f t="shared" si="11"/>
        <v>6.8055700973720032E-3</v>
      </c>
      <c r="I30" s="156">
        <v>7.8703703703703705E-4</v>
      </c>
      <c r="J30" s="158"/>
      <c r="K30" s="157">
        <f t="shared" si="12"/>
        <v>5.1691372101862415E-3</v>
      </c>
      <c r="L30" s="158">
        <f t="shared" si="13"/>
        <v>3.5648148148148145E-3</v>
      </c>
      <c r="M30" s="158"/>
      <c r="N30" s="165">
        <f t="shared" si="14"/>
        <v>6.3104409113260117E-3</v>
      </c>
    </row>
    <row r="31" spans="2:14" s="65" customFormat="1" x14ac:dyDescent="0.25">
      <c r="B31" s="47" t="s">
        <v>23</v>
      </c>
      <c r="C31" s="156">
        <v>1.5277777777777779E-3</v>
      </c>
      <c r="D31" s="158"/>
      <c r="E31" s="157">
        <f t="shared" si="10"/>
        <v>5.0570837483717721E-3</v>
      </c>
      <c r="F31" s="156">
        <v>1.0879629629629629E-3</v>
      </c>
      <c r="G31" s="158"/>
      <c r="H31" s="157">
        <f t="shared" si="11"/>
        <v>9.8419013715841264E-3</v>
      </c>
      <c r="I31" s="156">
        <v>1.0416666666666664E-3</v>
      </c>
      <c r="J31" s="158"/>
      <c r="K31" s="157">
        <f t="shared" si="12"/>
        <v>6.8415051311288477E-3</v>
      </c>
      <c r="L31" s="158">
        <f t="shared" si="13"/>
        <v>3.657407407407407E-3</v>
      </c>
      <c r="M31" s="158"/>
      <c r="N31" s="165">
        <f t="shared" si="14"/>
        <v>6.4743484674643489E-3</v>
      </c>
    </row>
    <row r="32" spans="2:14" s="65" customFormat="1" x14ac:dyDescent="0.25">
      <c r="B32" s="47" t="s">
        <v>24</v>
      </c>
      <c r="C32" s="156">
        <v>3.094907407407407E-2</v>
      </c>
      <c r="D32" s="158"/>
      <c r="E32" s="157">
        <f t="shared" si="10"/>
        <v>0.10244425714504633</v>
      </c>
      <c r="F32" s="156">
        <v>1.2835648148148148E-2</v>
      </c>
      <c r="G32" s="158"/>
      <c r="H32" s="157">
        <f t="shared" si="11"/>
        <v>0.11611349596900848</v>
      </c>
      <c r="I32" s="156">
        <v>1.7743055555555554E-2</v>
      </c>
      <c r="J32" s="158"/>
      <c r="K32" s="157">
        <f t="shared" si="12"/>
        <v>0.11653363740022805</v>
      </c>
      <c r="L32" s="158">
        <f t="shared" si="13"/>
        <v>6.1527777777777772E-2</v>
      </c>
      <c r="M32" s="158"/>
      <c r="N32" s="165">
        <f t="shared" si="14"/>
        <v>0.10891657105392558</v>
      </c>
    </row>
    <row r="33" spans="2:14" s="65" customFormat="1" x14ac:dyDescent="0.25">
      <c r="B33" s="47" t="s">
        <v>25</v>
      </c>
      <c r="C33" s="156">
        <v>8.1886574074074098E-2</v>
      </c>
      <c r="D33" s="158"/>
      <c r="E33" s="157">
        <f t="shared" si="10"/>
        <v>0.27105202666462347</v>
      </c>
      <c r="F33" s="156">
        <v>2.9560185185185189E-2</v>
      </c>
      <c r="G33" s="158"/>
      <c r="H33" s="157">
        <f t="shared" si="11"/>
        <v>0.2674065542875092</v>
      </c>
      <c r="I33" s="156">
        <v>4.0289351851851868E-2</v>
      </c>
      <c r="J33" s="158"/>
      <c r="K33" s="157">
        <f t="shared" si="12"/>
        <v>0.26461421512732813</v>
      </c>
      <c r="L33" s="158">
        <f t="shared" si="13"/>
        <v>0.15173611111111115</v>
      </c>
      <c r="M33" s="158"/>
      <c r="N33" s="165">
        <f t="shared" si="14"/>
        <v>0.26860350762170143</v>
      </c>
    </row>
    <row r="34" spans="2:14" s="65" customFormat="1" x14ac:dyDescent="0.25">
      <c r="B34" s="47" t="s">
        <v>26</v>
      </c>
      <c r="C34" s="156">
        <v>4.2384259259259247E-2</v>
      </c>
      <c r="D34" s="158"/>
      <c r="E34" s="157">
        <f t="shared" si="10"/>
        <v>0.14029576277679867</v>
      </c>
      <c r="F34" s="156">
        <v>2.613425925925926E-2</v>
      </c>
      <c r="G34" s="158"/>
      <c r="H34" s="157">
        <f t="shared" si="11"/>
        <v>0.23641503507486128</v>
      </c>
      <c r="I34" s="156">
        <v>1.8877314814814809E-2</v>
      </c>
      <c r="J34" s="158"/>
      <c r="K34" s="157">
        <f t="shared" si="12"/>
        <v>0.12398327632079055</v>
      </c>
      <c r="L34" s="158">
        <f t="shared" si="13"/>
        <v>8.7395833333333311E-2</v>
      </c>
      <c r="M34" s="158"/>
      <c r="N34" s="165">
        <f t="shared" si="14"/>
        <v>0.15470824455007373</v>
      </c>
    </row>
    <row r="35" spans="2:14" s="65" customFormat="1" x14ac:dyDescent="0.25">
      <c r="B35" s="51" t="s">
        <v>3</v>
      </c>
      <c r="C35" s="129">
        <f>SUM(C29:C34)</f>
        <v>0.16719907407407408</v>
      </c>
      <c r="D35" s="162"/>
      <c r="E35" s="160">
        <f>SUM(E29:E34)</f>
        <v>0.55344418052256539</v>
      </c>
      <c r="F35" s="129">
        <f>SUM(F29:F34)</f>
        <v>7.3530092592592605E-2</v>
      </c>
      <c r="G35" s="162"/>
      <c r="H35" s="160">
        <f>SUM(H29:H34)</f>
        <v>0.66516595120929756</v>
      </c>
      <c r="I35" s="129">
        <f>SUM(I29:I34)</f>
        <v>8.4837962962962962E-2</v>
      </c>
      <c r="J35" s="162"/>
      <c r="K35" s="160">
        <f>SUM(K29:K34)</f>
        <v>0.55720258456860516</v>
      </c>
      <c r="L35" s="129">
        <f>SUM(L29:L34)</f>
        <v>0.32556712962962964</v>
      </c>
      <c r="M35" s="162"/>
      <c r="N35" s="164">
        <f>SUM(N29:N34)</f>
        <v>0.57631945582691368</v>
      </c>
    </row>
    <row r="36" spans="2:14" s="65" customFormat="1" x14ac:dyDescent="0.25">
      <c r="B36" s="70"/>
      <c r="C36" s="71"/>
      <c r="D36" s="71"/>
      <c r="E36" s="71"/>
      <c r="F36" s="71"/>
      <c r="G36" s="71"/>
      <c r="H36" s="71"/>
      <c r="I36" s="71"/>
      <c r="J36" s="71"/>
      <c r="K36" s="71"/>
      <c r="L36" s="71"/>
      <c r="M36" s="71"/>
      <c r="N36" s="72"/>
    </row>
    <row r="37" spans="2:14" s="65" customFormat="1" x14ac:dyDescent="0.25">
      <c r="B37" s="51" t="s">
        <v>6</v>
      </c>
      <c r="C37" s="129">
        <f>C26+C35</f>
        <v>0.3021064814814815</v>
      </c>
      <c r="D37" s="22"/>
      <c r="E37" s="160">
        <f>E26+E35</f>
        <v>1</v>
      </c>
      <c r="F37" s="129">
        <f>F26+F35</f>
        <v>0.11054398148148148</v>
      </c>
      <c r="G37" s="22"/>
      <c r="H37" s="160">
        <f>H26+H35</f>
        <v>1</v>
      </c>
      <c r="I37" s="129">
        <f>I26+I35</f>
        <v>0.15225694444444443</v>
      </c>
      <c r="J37" s="22"/>
      <c r="K37" s="160">
        <f>K26+K35</f>
        <v>1</v>
      </c>
      <c r="L37" s="129">
        <f>L26+L35</f>
        <v>0.56490740740740741</v>
      </c>
      <c r="M37" s="22"/>
      <c r="N37" s="164">
        <f>N26+N35</f>
        <v>1</v>
      </c>
    </row>
    <row r="38" spans="2:14" s="65" customFormat="1" ht="66" customHeight="1" thickBot="1" x14ac:dyDescent="0.3">
      <c r="B38" s="194" t="s">
        <v>54</v>
      </c>
      <c r="C38" s="195"/>
      <c r="D38" s="195"/>
      <c r="E38" s="195"/>
      <c r="F38" s="195"/>
      <c r="G38" s="195"/>
      <c r="H38" s="195"/>
      <c r="I38" s="195"/>
      <c r="J38" s="195"/>
      <c r="K38" s="195"/>
      <c r="L38" s="195"/>
      <c r="M38" s="195"/>
      <c r="N38" s="196"/>
    </row>
    <row r="39" spans="2:14" s="65" customFormat="1" x14ac:dyDescent="0.25"/>
    <row r="40" spans="2:14" s="65" customFormat="1" x14ac:dyDescent="0.25"/>
    <row r="41" spans="2:14" s="65" customFormat="1" x14ac:dyDescent="0.25"/>
    <row r="42" spans="2:14" s="65" customFormat="1" x14ac:dyDescent="0.25"/>
    <row r="43" spans="2:14" s="65" customFormat="1" x14ac:dyDescent="0.25"/>
    <row r="44" spans="2:14" s="65" customFormat="1" x14ac:dyDescent="0.25"/>
    <row r="45" spans="2:14" s="65" customFormat="1" x14ac:dyDescent="0.25"/>
    <row r="46" spans="2:14" s="65" customFormat="1" x14ac:dyDescent="0.25"/>
    <row r="47" spans="2:14" s="65" customFormat="1" x14ac:dyDescent="0.25"/>
    <row r="48" spans="2:14" s="65" customFormat="1" x14ac:dyDescent="0.25"/>
    <row r="49" s="65" customFormat="1" x14ac:dyDescent="0.25"/>
    <row r="50" s="65" customFormat="1" x14ac:dyDescent="0.25"/>
    <row r="51" s="65" customFormat="1" x14ac:dyDescent="0.25"/>
    <row r="52" s="65" customFormat="1" x14ac:dyDescent="0.25"/>
    <row r="53" s="65" customFormat="1" x14ac:dyDescent="0.25"/>
    <row r="54" s="65" customFormat="1" x14ac:dyDescent="0.25"/>
    <row r="55" s="65" customFormat="1" x14ac:dyDescent="0.25"/>
    <row r="56" s="65" customFormat="1" x14ac:dyDescent="0.25"/>
    <row r="57" s="65" customFormat="1" x14ac:dyDescent="0.25"/>
    <row r="58" s="65" customFormat="1" x14ac:dyDescent="0.25"/>
    <row r="59" s="65" customFormat="1" x14ac:dyDescent="0.25"/>
    <row r="60" s="65" customFormat="1" x14ac:dyDescent="0.25"/>
    <row r="61" s="65" customFormat="1" x14ac:dyDescent="0.25"/>
    <row r="62" s="65" customFormat="1" x14ac:dyDescent="0.25"/>
    <row r="63" s="65" customFormat="1" x14ac:dyDescent="0.25"/>
    <row r="64" s="65" customFormat="1" x14ac:dyDescent="0.25"/>
    <row r="65" s="65" customFormat="1" x14ac:dyDescent="0.25"/>
    <row r="66" s="65" customFormat="1" x14ac:dyDescent="0.25"/>
    <row r="67" s="65" customFormat="1" x14ac:dyDescent="0.25"/>
    <row r="68" s="65" customFormat="1" x14ac:dyDescent="0.25"/>
    <row r="69" s="65" customFormat="1" x14ac:dyDescent="0.25"/>
    <row r="70" s="65" customFormat="1" x14ac:dyDescent="0.25"/>
    <row r="71" s="65" customFormat="1" x14ac:dyDescent="0.25"/>
    <row r="72" s="65" customFormat="1" x14ac:dyDescent="0.25"/>
    <row r="73" s="65" customFormat="1" x14ac:dyDescent="0.25"/>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14" width="8.7109375" style="2" customWidth="1"/>
    <col min="15" max="16384" width="8.85546875" style="2"/>
  </cols>
  <sheetData>
    <row r="2" spans="2:14" ht="15.75" thickBot="1" x14ac:dyDescent="0.3"/>
    <row r="3" spans="2:14" x14ac:dyDescent="0.25">
      <c r="B3" s="169" t="s">
        <v>100</v>
      </c>
      <c r="C3" s="170"/>
      <c r="D3" s="170"/>
      <c r="E3" s="170"/>
      <c r="F3" s="170"/>
      <c r="G3" s="170"/>
      <c r="H3" s="171"/>
      <c r="I3" s="170"/>
      <c r="J3" s="170"/>
      <c r="K3" s="170"/>
      <c r="L3" s="170"/>
      <c r="M3" s="170"/>
      <c r="N3" s="171"/>
    </row>
    <row r="4" spans="2:14" x14ac:dyDescent="0.25">
      <c r="B4" s="183" t="s">
        <v>195</v>
      </c>
      <c r="C4" s="173"/>
      <c r="D4" s="173"/>
      <c r="E4" s="173"/>
      <c r="F4" s="173"/>
      <c r="G4" s="173"/>
      <c r="H4" s="174"/>
      <c r="I4" s="173"/>
      <c r="J4" s="173"/>
      <c r="K4" s="173"/>
      <c r="L4" s="173"/>
      <c r="M4" s="173"/>
      <c r="N4" s="174"/>
    </row>
    <row r="5" spans="2:14" x14ac:dyDescent="0.25">
      <c r="B5" s="66"/>
      <c r="C5" s="175" t="s">
        <v>0</v>
      </c>
      <c r="D5" s="173"/>
      <c r="E5" s="176"/>
      <c r="F5" s="175" t="s">
        <v>1</v>
      </c>
      <c r="G5" s="173"/>
      <c r="H5" s="176"/>
      <c r="I5" s="173" t="s">
        <v>2</v>
      </c>
      <c r="J5" s="173"/>
      <c r="K5" s="176"/>
      <c r="L5" s="175" t="s">
        <v>3</v>
      </c>
      <c r="M5" s="173"/>
      <c r="N5" s="174"/>
    </row>
    <row r="6" spans="2:14" x14ac:dyDescent="0.25">
      <c r="B6" s="1" t="s">
        <v>10</v>
      </c>
      <c r="C6" s="63" t="s">
        <v>4</v>
      </c>
      <c r="D6" s="7" t="s">
        <v>5</v>
      </c>
      <c r="E6" s="64" t="s">
        <v>5</v>
      </c>
      <c r="F6" s="63" t="s">
        <v>4</v>
      </c>
      <c r="G6" s="7" t="s">
        <v>5</v>
      </c>
      <c r="H6" s="64" t="s">
        <v>5</v>
      </c>
      <c r="I6" s="61" t="s">
        <v>4</v>
      </c>
      <c r="J6" s="7" t="s">
        <v>5</v>
      </c>
      <c r="K6" s="64" t="s">
        <v>5</v>
      </c>
      <c r="L6" s="63" t="s">
        <v>4</v>
      </c>
      <c r="M6" s="7" t="s">
        <v>5</v>
      </c>
      <c r="N6" s="62" t="s">
        <v>5</v>
      </c>
    </row>
    <row r="7" spans="2:14" x14ac:dyDescent="0.25">
      <c r="B7" s="97" t="s">
        <v>11</v>
      </c>
      <c r="C7" s="156">
        <v>7.5023148148148144E-2</v>
      </c>
      <c r="D7" s="157">
        <f>C7/C$26</f>
        <v>0.40563204005006254</v>
      </c>
      <c r="E7" s="157">
        <f>C7/C$37</f>
        <v>0.19554724266924098</v>
      </c>
      <c r="F7" s="156">
        <v>1.9826388888888883E-2</v>
      </c>
      <c r="G7" s="157">
        <f>F7/F$26</f>
        <v>0.37656627830292361</v>
      </c>
      <c r="H7" s="157">
        <f>F7/F$37</f>
        <v>0.14175769612711017</v>
      </c>
      <c r="I7" s="156">
        <v>4.0185185185185178E-2</v>
      </c>
      <c r="J7" s="157">
        <f>I7/I$26</f>
        <v>0.43362058199075804</v>
      </c>
      <c r="K7" s="157">
        <f>I7/I$37</f>
        <v>0.2050555161823765</v>
      </c>
      <c r="L7" s="158">
        <f>C7+F7+I7</f>
        <v>0.13503472222222221</v>
      </c>
      <c r="M7" s="157">
        <f>L7/L$26</f>
        <v>0.40885197645079896</v>
      </c>
      <c r="N7" s="165">
        <f>L7/L$37</f>
        <v>0.18768097291036612</v>
      </c>
    </row>
    <row r="8" spans="2:14" x14ac:dyDescent="0.25">
      <c r="B8" s="97" t="s">
        <v>191</v>
      </c>
      <c r="C8" s="156">
        <v>1.4351851851851854E-3</v>
      </c>
      <c r="D8" s="157">
        <f t="shared" ref="D8:D25" si="0">C8/C$26</f>
        <v>7.7596996245306643E-3</v>
      </c>
      <c r="E8" s="157">
        <f t="shared" ref="E8:E25" si="1">C8/C$37</f>
        <v>3.740798841559069E-3</v>
      </c>
      <c r="F8" s="156">
        <v>2.3148148148148147E-5</v>
      </c>
      <c r="G8" s="157">
        <f t="shared" ref="G8:G25" si="2">F8/F$26</f>
        <v>4.3965706748735987E-4</v>
      </c>
      <c r="H8" s="157">
        <f t="shared" ref="H8:H25" si="3">F8/F$37</f>
        <v>1.6550810989738495E-4</v>
      </c>
      <c r="I8" s="156">
        <v>5.4398148148148144E-4</v>
      </c>
      <c r="J8" s="157">
        <f t="shared" ref="J8:J25" si="4">I8/I$26</f>
        <v>5.8698638691145246E-3</v>
      </c>
      <c r="K8" s="157">
        <f t="shared" ref="K8:K25" si="5">I8/I$37</f>
        <v>2.7758091188282538E-3</v>
      </c>
      <c r="L8" s="158">
        <f t="shared" ref="L8:L25" si="6">C8+F8+I8</f>
        <v>2.0023148148148153E-3</v>
      </c>
      <c r="M8" s="157">
        <f t="shared" ref="M8:M25" si="7">L8/L$26</f>
        <v>6.0625175217269428E-3</v>
      </c>
      <c r="N8" s="165">
        <f t="shared" ref="N8:N25" si="8">L8/L$37</f>
        <v>2.7829611994080183E-3</v>
      </c>
    </row>
    <row r="9" spans="2:14" x14ac:dyDescent="0.25">
      <c r="B9" s="97" t="s">
        <v>189</v>
      </c>
      <c r="C9" s="156">
        <v>7.1759259259259241E-3</v>
      </c>
      <c r="D9" s="157">
        <f t="shared" si="0"/>
        <v>3.8798498122653305E-2</v>
      </c>
      <c r="E9" s="157">
        <f t="shared" si="1"/>
        <v>1.8703994207795338E-2</v>
      </c>
      <c r="F9" s="156">
        <v>9.4907407407407408E-4</v>
      </c>
      <c r="G9" s="157">
        <f t="shared" si="2"/>
        <v>1.8025939766981754E-2</v>
      </c>
      <c r="H9" s="157">
        <f t="shared" si="3"/>
        <v>6.785832505792783E-3</v>
      </c>
      <c r="I9" s="156">
        <v>3.7152777777777774E-3</v>
      </c>
      <c r="J9" s="157">
        <f t="shared" si="4"/>
        <v>4.0089921318846006E-2</v>
      </c>
      <c r="K9" s="157">
        <f t="shared" si="5"/>
        <v>1.8958185683912117E-2</v>
      </c>
      <c r="L9" s="158">
        <f t="shared" si="6"/>
        <v>1.1840277777777776E-2</v>
      </c>
      <c r="M9" s="157">
        <f t="shared" si="7"/>
        <v>3.5849453322119425E-2</v>
      </c>
      <c r="N9" s="165">
        <f t="shared" si="8"/>
        <v>1.6456469982626599E-2</v>
      </c>
    </row>
    <row r="10" spans="2:14" x14ac:dyDescent="0.25">
      <c r="B10" s="97" t="s">
        <v>12</v>
      </c>
      <c r="C10" s="156">
        <v>1.9745370370370365E-2</v>
      </c>
      <c r="D10" s="157">
        <f t="shared" si="0"/>
        <v>0.10675844806007506</v>
      </c>
      <c r="E10" s="157">
        <f t="shared" si="1"/>
        <v>5.1466151804030393E-2</v>
      </c>
      <c r="F10" s="156">
        <v>3.3680555555555564E-3</v>
      </c>
      <c r="G10" s="157">
        <f t="shared" si="2"/>
        <v>6.3970103319410873E-2</v>
      </c>
      <c r="H10" s="157">
        <f t="shared" si="3"/>
        <v>2.4081429990069517E-2</v>
      </c>
      <c r="I10" s="156">
        <v>7.7199074074074036E-3</v>
      </c>
      <c r="J10" s="157">
        <f t="shared" si="4"/>
        <v>8.3302110653178427E-2</v>
      </c>
      <c r="K10" s="157">
        <f t="shared" si="5"/>
        <v>3.93928655799669E-2</v>
      </c>
      <c r="L10" s="158">
        <f t="shared" si="6"/>
        <v>3.0833333333333324E-2</v>
      </c>
      <c r="M10" s="157">
        <f t="shared" si="7"/>
        <v>9.33557611438183E-2</v>
      </c>
      <c r="N10" s="165">
        <f t="shared" si="8"/>
        <v>4.2854385174699174E-2</v>
      </c>
    </row>
    <row r="11" spans="2:14" x14ac:dyDescent="0.25">
      <c r="B11" s="97" t="s">
        <v>192</v>
      </c>
      <c r="C11" s="156">
        <v>3.969907407407409E-3</v>
      </c>
      <c r="D11" s="157">
        <f t="shared" si="0"/>
        <v>2.1464330413016278E-2</v>
      </c>
      <c r="E11" s="157">
        <f t="shared" si="1"/>
        <v>1.0347532279473879E-2</v>
      </c>
      <c r="F11" s="156">
        <v>1.3888888888888889E-3</v>
      </c>
      <c r="G11" s="157">
        <f t="shared" si="2"/>
        <v>2.6379424049241592E-2</v>
      </c>
      <c r="H11" s="157">
        <f t="shared" si="3"/>
        <v>9.9304865938430967E-3</v>
      </c>
      <c r="I11" s="156">
        <v>5.208333333333333E-3</v>
      </c>
      <c r="J11" s="157">
        <f t="shared" si="4"/>
        <v>5.6200824278756084E-2</v>
      </c>
      <c r="K11" s="157">
        <f t="shared" si="5"/>
        <v>2.6576895818568386E-2</v>
      </c>
      <c r="L11" s="158">
        <f t="shared" si="6"/>
        <v>1.0567129629629631E-2</v>
      </c>
      <c r="M11" s="157">
        <f t="shared" si="7"/>
        <v>3.1994673395009818E-2</v>
      </c>
      <c r="N11" s="165">
        <f t="shared" si="8"/>
        <v>1.4686957081268905E-2</v>
      </c>
    </row>
    <row r="12" spans="2:14" x14ac:dyDescent="0.25">
      <c r="B12" s="97" t="s">
        <v>13</v>
      </c>
      <c r="C12" s="156">
        <v>8.9814814814814792E-3</v>
      </c>
      <c r="D12" s="157">
        <f t="shared" si="0"/>
        <v>4.8560700876095104E-2</v>
      </c>
      <c r="E12" s="157">
        <f t="shared" si="1"/>
        <v>2.3410160492337392E-2</v>
      </c>
      <c r="F12" s="156">
        <v>1.261574074074074E-3</v>
      </c>
      <c r="G12" s="157">
        <f t="shared" si="2"/>
        <v>2.3961310178061111E-2</v>
      </c>
      <c r="H12" s="157">
        <f t="shared" si="3"/>
        <v>9.0201919894074799E-3</v>
      </c>
      <c r="I12" s="156">
        <v>4.5254629629629629E-3</v>
      </c>
      <c r="J12" s="157">
        <f t="shared" si="4"/>
        <v>4.8832271762208071E-2</v>
      </c>
      <c r="K12" s="157">
        <f t="shared" si="5"/>
        <v>2.3092369477911642E-2</v>
      </c>
      <c r="L12" s="158">
        <f t="shared" si="6"/>
        <v>1.4768518518518518E-2</v>
      </c>
      <c r="M12" s="157">
        <f t="shared" si="7"/>
        <v>4.4715447154471538E-2</v>
      </c>
      <c r="N12" s="165">
        <f t="shared" si="8"/>
        <v>2.0526349655749308E-2</v>
      </c>
    </row>
    <row r="13" spans="2:14" x14ac:dyDescent="0.25">
      <c r="B13" s="97" t="s">
        <v>102</v>
      </c>
      <c r="C13" s="156">
        <v>3.9699074074074095E-2</v>
      </c>
      <c r="D13" s="157">
        <f t="shared" si="0"/>
        <v>0.2146433041301628</v>
      </c>
      <c r="E13" s="157">
        <f t="shared" si="1"/>
        <v>0.10347532279473881</v>
      </c>
      <c r="F13" s="159">
        <v>1.0671296296296295E-2</v>
      </c>
      <c r="G13" s="157">
        <f t="shared" si="2"/>
        <v>0.20268190811167289</v>
      </c>
      <c r="H13" s="157">
        <f t="shared" si="3"/>
        <v>7.6299238662694446E-2</v>
      </c>
      <c r="I13" s="159">
        <v>1.8495370370370363E-2</v>
      </c>
      <c r="J13" s="157">
        <f t="shared" si="4"/>
        <v>0.19957537154989377</v>
      </c>
      <c r="K13" s="157">
        <f t="shared" si="5"/>
        <v>9.4377510040160595E-2</v>
      </c>
      <c r="L13" s="158">
        <f t="shared" si="6"/>
        <v>6.8865740740740755E-2</v>
      </c>
      <c r="M13" s="157">
        <f t="shared" si="7"/>
        <v>0.20850855060274745</v>
      </c>
      <c r="N13" s="165">
        <f t="shared" si="8"/>
        <v>9.5714561482530103E-2</v>
      </c>
    </row>
    <row r="14" spans="2:14" x14ac:dyDescent="0.25">
      <c r="B14" s="97" t="s">
        <v>169</v>
      </c>
      <c r="C14" s="156"/>
      <c r="D14" s="157"/>
      <c r="E14" s="157"/>
      <c r="F14" s="156"/>
      <c r="G14" s="157"/>
      <c r="H14" s="157"/>
      <c r="I14" s="156"/>
      <c r="J14" s="157"/>
      <c r="K14" s="157"/>
      <c r="L14" s="158"/>
      <c r="M14" s="157"/>
      <c r="N14" s="165"/>
    </row>
    <row r="15" spans="2:14" x14ac:dyDescent="0.25">
      <c r="B15" s="97" t="s">
        <v>96</v>
      </c>
      <c r="C15" s="156"/>
      <c r="D15" s="157"/>
      <c r="E15" s="157"/>
      <c r="F15" s="156"/>
      <c r="G15" s="157"/>
      <c r="H15" s="157"/>
      <c r="I15" s="156"/>
      <c r="J15" s="157"/>
      <c r="K15" s="157"/>
      <c r="L15" s="158"/>
      <c r="M15" s="157"/>
      <c r="N15" s="165"/>
    </row>
    <row r="16" spans="2:14" x14ac:dyDescent="0.25">
      <c r="B16" s="97" t="s">
        <v>14</v>
      </c>
      <c r="C16" s="156">
        <v>1.1574074074074073E-4</v>
      </c>
      <c r="D16" s="157">
        <f t="shared" si="0"/>
        <v>6.2578222778473082E-4</v>
      </c>
      <c r="E16" s="157">
        <f t="shared" si="1"/>
        <v>3.0167732593218291E-4</v>
      </c>
      <c r="F16" s="156">
        <v>1.273148148148148E-4</v>
      </c>
      <c r="G16" s="157">
        <f t="shared" si="2"/>
        <v>2.4181138711804793E-3</v>
      </c>
      <c r="H16" s="157">
        <f t="shared" si="3"/>
        <v>9.1029460443561709E-4</v>
      </c>
      <c r="I16" s="156">
        <v>1.273148148148148E-4</v>
      </c>
      <c r="J16" s="157">
        <f t="shared" si="4"/>
        <v>1.3737979268140376E-3</v>
      </c>
      <c r="K16" s="157">
        <f t="shared" si="5"/>
        <v>6.4965745334278279E-4</v>
      </c>
      <c r="L16" s="158">
        <f t="shared" si="6"/>
        <v>3.7037037037037035E-4</v>
      </c>
      <c r="M16" s="157">
        <f t="shared" si="7"/>
        <v>1.1213905242500701E-3</v>
      </c>
      <c r="N16" s="165">
        <f t="shared" si="8"/>
        <v>5.1476738948587602E-4</v>
      </c>
    </row>
    <row r="17" spans="2:14" x14ac:dyDescent="0.25">
      <c r="B17" s="97" t="s">
        <v>15</v>
      </c>
      <c r="C17" s="156">
        <v>1.7476851851851852E-3</v>
      </c>
      <c r="D17" s="157">
        <f t="shared" si="0"/>
        <v>9.4493116395494379E-3</v>
      </c>
      <c r="E17" s="157">
        <f t="shared" si="1"/>
        <v>4.5553276215759631E-3</v>
      </c>
      <c r="F17" s="156">
        <v>2.7777777777777778E-4</v>
      </c>
      <c r="G17" s="157">
        <f t="shared" si="2"/>
        <v>5.2758848098483184E-3</v>
      </c>
      <c r="H17" s="157">
        <f t="shared" si="3"/>
        <v>1.9860973187686192E-3</v>
      </c>
      <c r="I17" s="156">
        <v>6.8287037037037036E-4</v>
      </c>
      <c r="J17" s="157">
        <f t="shared" si="4"/>
        <v>7.3685525165480201E-3</v>
      </c>
      <c r="K17" s="157">
        <f t="shared" si="5"/>
        <v>3.4845263406567441E-3</v>
      </c>
      <c r="L17" s="158">
        <f t="shared" si="6"/>
        <v>2.7083333333333334E-3</v>
      </c>
      <c r="M17" s="157">
        <f t="shared" si="7"/>
        <v>8.2001682085786377E-3</v>
      </c>
      <c r="N17" s="165">
        <f t="shared" si="8"/>
        <v>3.7642365356154689E-3</v>
      </c>
    </row>
    <row r="18" spans="2:14" x14ac:dyDescent="0.25">
      <c r="B18" s="97" t="s">
        <v>16</v>
      </c>
      <c r="C18" s="156">
        <v>1.273148148148148E-4</v>
      </c>
      <c r="D18" s="157">
        <f t="shared" si="0"/>
        <v>6.8836045056320399E-4</v>
      </c>
      <c r="E18" s="157">
        <f t="shared" si="1"/>
        <v>3.3184505852540121E-4</v>
      </c>
      <c r="F18" s="156"/>
      <c r="G18" s="157"/>
      <c r="H18" s="157"/>
      <c r="I18" s="156"/>
      <c r="J18" s="157"/>
      <c r="K18" s="157"/>
      <c r="L18" s="158">
        <f t="shared" si="6"/>
        <v>1.273148148148148E-4</v>
      </c>
      <c r="M18" s="157">
        <f t="shared" si="7"/>
        <v>3.8547799271096157E-4</v>
      </c>
      <c r="N18" s="165">
        <f t="shared" si="8"/>
        <v>1.7695129013576988E-4</v>
      </c>
    </row>
    <row r="19" spans="2:14" x14ac:dyDescent="0.25">
      <c r="B19" s="97" t="s">
        <v>17</v>
      </c>
      <c r="C19" s="156">
        <v>1.3888888888888889E-4</v>
      </c>
      <c r="D19" s="157">
        <f t="shared" si="0"/>
        <v>7.5093867334167705E-4</v>
      </c>
      <c r="E19" s="157">
        <f t="shared" si="1"/>
        <v>3.6201279111861955E-4</v>
      </c>
      <c r="F19" s="156"/>
      <c r="G19" s="157"/>
      <c r="H19" s="157"/>
      <c r="I19" s="156">
        <v>1.273148148148148E-4</v>
      </c>
      <c r="J19" s="157">
        <f t="shared" si="4"/>
        <v>1.3737979268140376E-3</v>
      </c>
      <c r="K19" s="157">
        <f t="shared" si="5"/>
        <v>6.4965745334278279E-4</v>
      </c>
      <c r="L19" s="158">
        <f t="shared" si="6"/>
        <v>2.6620370370370372E-4</v>
      </c>
      <c r="M19" s="157">
        <f t="shared" si="7"/>
        <v>8.0599943930473794E-4</v>
      </c>
      <c r="N19" s="165">
        <f t="shared" si="8"/>
        <v>3.6998906119297347E-4</v>
      </c>
    </row>
    <row r="20" spans="2:14" x14ac:dyDescent="0.25">
      <c r="B20" s="97" t="s">
        <v>188</v>
      </c>
      <c r="C20" s="156">
        <v>5.7870370370370366E-5</v>
      </c>
      <c r="D20" s="157">
        <f t="shared" si="0"/>
        <v>3.1289111389236541E-4</v>
      </c>
      <c r="E20" s="157">
        <f t="shared" si="1"/>
        <v>1.5083866296609146E-4</v>
      </c>
      <c r="F20" s="156"/>
      <c r="G20" s="157"/>
      <c r="H20" s="157"/>
      <c r="I20" s="156"/>
      <c r="J20" s="157"/>
      <c r="K20" s="157"/>
      <c r="L20" s="158">
        <f t="shared" si="6"/>
        <v>5.7870370370370366E-5</v>
      </c>
      <c r="M20" s="157">
        <f t="shared" si="7"/>
        <v>1.7521726941407343E-4</v>
      </c>
      <c r="N20" s="165">
        <f t="shared" si="8"/>
        <v>8.0432404607168128E-5</v>
      </c>
    </row>
    <row r="21" spans="2:14" x14ac:dyDescent="0.25">
      <c r="B21" s="97" t="s">
        <v>194</v>
      </c>
      <c r="C21" s="156">
        <v>1.2384259259259258E-3</v>
      </c>
      <c r="D21" s="157">
        <f t="shared" si="0"/>
        <v>6.6958698372966202E-3</v>
      </c>
      <c r="E21" s="157">
        <f t="shared" si="1"/>
        <v>3.2279473874743574E-3</v>
      </c>
      <c r="F21" s="156">
        <v>7.5231481481481482E-4</v>
      </c>
      <c r="G21" s="157">
        <f t="shared" si="2"/>
        <v>1.4288854693339195E-2</v>
      </c>
      <c r="H21" s="157">
        <f t="shared" si="3"/>
        <v>5.3790135716650107E-3</v>
      </c>
      <c r="I21" s="156">
        <v>1.6319444444444443E-3</v>
      </c>
      <c r="J21" s="157">
        <f t="shared" si="4"/>
        <v>1.7609591607343572E-2</v>
      </c>
      <c r="K21" s="157">
        <f t="shared" si="5"/>
        <v>8.3274273564847619E-3</v>
      </c>
      <c r="L21" s="158">
        <f t="shared" si="6"/>
        <v>3.6226851851851854E-3</v>
      </c>
      <c r="M21" s="157">
        <f t="shared" si="7"/>
        <v>1.0968601065320998E-2</v>
      </c>
      <c r="N21" s="165">
        <f t="shared" si="8"/>
        <v>5.0350685284087258E-3</v>
      </c>
    </row>
    <row r="22" spans="2:14" x14ac:dyDescent="0.25">
      <c r="B22" s="97" t="s">
        <v>18</v>
      </c>
      <c r="C22" s="156"/>
      <c r="D22" s="157"/>
      <c r="E22" s="157"/>
      <c r="F22" s="156"/>
      <c r="G22" s="157"/>
      <c r="H22" s="157"/>
      <c r="I22" s="156"/>
      <c r="J22" s="157"/>
      <c r="K22" s="157"/>
      <c r="L22" s="158"/>
      <c r="M22" s="157"/>
      <c r="N22" s="165"/>
    </row>
    <row r="23" spans="2:14" x14ac:dyDescent="0.25">
      <c r="B23" s="97" t="s">
        <v>170</v>
      </c>
      <c r="C23" s="156"/>
      <c r="D23" s="157"/>
      <c r="E23" s="157"/>
      <c r="F23" s="156"/>
      <c r="G23" s="157"/>
      <c r="H23" s="157"/>
      <c r="I23" s="156"/>
      <c r="J23" s="157"/>
      <c r="K23" s="157"/>
      <c r="L23" s="158"/>
      <c r="M23" s="157"/>
      <c r="N23" s="165"/>
    </row>
    <row r="24" spans="2:14" x14ac:dyDescent="0.25">
      <c r="B24" s="97" t="s">
        <v>193</v>
      </c>
      <c r="C24" s="156">
        <v>1.4120370370370372E-3</v>
      </c>
      <c r="D24" s="157">
        <f t="shared" si="0"/>
        <v>7.6345431789737175E-3</v>
      </c>
      <c r="E24" s="157">
        <f t="shared" si="1"/>
        <v>3.6804633763726324E-3</v>
      </c>
      <c r="F24" s="156"/>
      <c r="G24" s="157"/>
      <c r="H24" s="157"/>
      <c r="I24" s="156">
        <v>3.7037037037037041E-4</v>
      </c>
      <c r="J24" s="157">
        <f t="shared" si="4"/>
        <v>3.9965030598226557E-3</v>
      </c>
      <c r="K24" s="157">
        <f t="shared" si="5"/>
        <v>1.8899125915426411E-3</v>
      </c>
      <c r="L24" s="158">
        <f t="shared" si="6"/>
        <v>1.7824074074074075E-3</v>
      </c>
      <c r="M24" s="157">
        <f t="shared" si="7"/>
        <v>5.3966918979534628E-3</v>
      </c>
      <c r="N24" s="165">
        <f t="shared" si="8"/>
        <v>2.4773180619007788E-3</v>
      </c>
    </row>
    <row r="25" spans="2:14" x14ac:dyDescent="0.25">
      <c r="B25" s="97" t="s">
        <v>19</v>
      </c>
      <c r="C25" s="156">
        <v>2.4085648148148151E-2</v>
      </c>
      <c r="D25" s="157">
        <f t="shared" si="0"/>
        <v>0.13022528160200253</v>
      </c>
      <c r="E25" s="157">
        <f t="shared" si="1"/>
        <v>6.2779051526487273E-2</v>
      </c>
      <c r="F25" s="156">
        <v>1.4004629629629629E-2</v>
      </c>
      <c r="G25" s="157">
        <f t="shared" si="2"/>
        <v>0.26599252582985272</v>
      </c>
      <c r="H25" s="157">
        <f t="shared" si="3"/>
        <v>0.10013240648791789</v>
      </c>
      <c r="I25" s="156">
        <v>9.3402777777777772E-3</v>
      </c>
      <c r="J25" s="157">
        <f t="shared" si="4"/>
        <v>0.10078681153990258</v>
      </c>
      <c r="K25" s="157">
        <f t="shared" si="5"/>
        <v>4.7661233167965972E-2</v>
      </c>
      <c r="L25" s="158">
        <f t="shared" si="6"/>
        <v>4.7430555555555559E-2</v>
      </c>
      <c r="M25" s="157">
        <f t="shared" si="7"/>
        <v>0.14360807401177461</v>
      </c>
      <c r="N25" s="165">
        <f t="shared" si="8"/>
        <v>6.5922398816035011E-2</v>
      </c>
    </row>
    <row r="26" spans="2:14" x14ac:dyDescent="0.25">
      <c r="B26" s="51" t="s">
        <v>3</v>
      </c>
      <c r="C26" s="25">
        <f t="shared" ref="C26:N26" si="9">SUM(C7:C25)</f>
        <v>0.1849537037037037</v>
      </c>
      <c r="D26" s="160">
        <f t="shared" si="9"/>
        <v>1</v>
      </c>
      <c r="E26" s="19">
        <f t="shared" si="9"/>
        <v>0.4820803668396284</v>
      </c>
      <c r="F26" s="25">
        <f t="shared" si="9"/>
        <v>5.2650462962962961E-2</v>
      </c>
      <c r="G26" s="160">
        <f t="shared" si="9"/>
        <v>1</v>
      </c>
      <c r="H26" s="19">
        <f t="shared" si="9"/>
        <v>0.37644819596160206</v>
      </c>
      <c r="I26" s="25">
        <f t="shared" si="9"/>
        <v>9.2673611111111109E-2</v>
      </c>
      <c r="J26" s="160">
        <f t="shared" si="9"/>
        <v>0.99999999999999967</v>
      </c>
      <c r="K26" s="19">
        <f t="shared" si="9"/>
        <v>0.47289156626506013</v>
      </c>
      <c r="L26" s="25">
        <f t="shared" si="9"/>
        <v>0.33027777777777778</v>
      </c>
      <c r="M26" s="160">
        <f t="shared" si="9"/>
        <v>0.99999999999999978</v>
      </c>
      <c r="N26" s="20">
        <f t="shared" si="9"/>
        <v>0.4590438195740299</v>
      </c>
    </row>
    <row r="27" spans="2:14" x14ac:dyDescent="0.25">
      <c r="B27" s="67"/>
      <c r="C27" s="68"/>
      <c r="D27" s="68"/>
      <c r="E27" s="68"/>
      <c r="F27" s="68"/>
      <c r="G27" s="68"/>
      <c r="H27" s="68"/>
      <c r="I27" s="68"/>
      <c r="J27" s="68"/>
      <c r="K27" s="68"/>
      <c r="L27" s="68"/>
      <c r="M27" s="68"/>
      <c r="N27" s="69"/>
    </row>
    <row r="28" spans="2:14" x14ac:dyDescent="0.25">
      <c r="B28" s="1" t="s">
        <v>20</v>
      </c>
      <c r="C28" s="154" t="s">
        <v>4</v>
      </c>
      <c r="D28" s="134" t="s">
        <v>5</v>
      </c>
      <c r="E28" s="134" t="s">
        <v>5</v>
      </c>
      <c r="F28" s="154" t="s">
        <v>4</v>
      </c>
      <c r="G28" s="134" t="s">
        <v>5</v>
      </c>
      <c r="H28" s="134" t="s">
        <v>5</v>
      </c>
      <c r="I28" s="154" t="s">
        <v>4</v>
      </c>
      <c r="J28" s="134" t="s">
        <v>5</v>
      </c>
      <c r="K28" s="134" t="s">
        <v>5</v>
      </c>
      <c r="L28" s="153" t="s">
        <v>4</v>
      </c>
      <c r="M28" s="134" t="s">
        <v>5</v>
      </c>
      <c r="N28" s="135" t="s">
        <v>5</v>
      </c>
    </row>
    <row r="29" spans="2:14" x14ac:dyDescent="0.25">
      <c r="B29" s="47" t="s">
        <v>21</v>
      </c>
      <c r="C29" s="156">
        <v>1.3622685185185182E-2</v>
      </c>
      <c r="D29" s="158"/>
      <c r="E29" s="157">
        <f t="shared" ref="E29:E34" si="10">C29/C$37</f>
        <v>3.5507421262217925E-2</v>
      </c>
      <c r="F29" s="156">
        <v>5.4976851851851853E-3</v>
      </c>
      <c r="G29" s="158"/>
      <c r="H29" s="157">
        <f t="shared" ref="H29:H34" si="11">F29/F$37</f>
        <v>3.9308176100628929E-2</v>
      </c>
      <c r="I29" s="156">
        <v>9.7222222222222206E-3</v>
      </c>
      <c r="J29" s="158"/>
      <c r="K29" s="157">
        <f t="shared" ref="K29:K34" si="12">I29/I$37</f>
        <v>4.9610205527994319E-2</v>
      </c>
      <c r="L29" s="158">
        <f t="shared" ref="L29:L34" si="13">C29+F29+I29</f>
        <v>2.8842592592592586E-2</v>
      </c>
      <c r="M29" s="158"/>
      <c r="N29" s="165">
        <f t="shared" ref="N29:N34" si="14">L29/L$37</f>
        <v>4.0087510456212595E-2</v>
      </c>
    </row>
    <row r="30" spans="2:14" x14ac:dyDescent="0.25">
      <c r="B30" s="47" t="s">
        <v>22</v>
      </c>
      <c r="C30" s="156">
        <v>3.3217592592592591E-3</v>
      </c>
      <c r="D30" s="158"/>
      <c r="E30" s="157">
        <f t="shared" si="10"/>
        <v>8.6581392542536498E-3</v>
      </c>
      <c r="F30" s="156">
        <v>8.6805555555555551E-4</v>
      </c>
      <c r="G30" s="158"/>
      <c r="H30" s="157">
        <f t="shared" si="11"/>
        <v>6.2065541211519352E-3</v>
      </c>
      <c r="I30" s="156">
        <v>1.0185185185185186E-3</v>
      </c>
      <c r="J30" s="158"/>
      <c r="K30" s="157">
        <f t="shared" si="12"/>
        <v>5.1972596267422632E-3</v>
      </c>
      <c r="L30" s="158">
        <f t="shared" si="13"/>
        <v>5.208333333333333E-3</v>
      </c>
      <c r="M30" s="158"/>
      <c r="N30" s="165">
        <f t="shared" si="14"/>
        <v>7.2389164146451322E-3</v>
      </c>
    </row>
    <row r="31" spans="2:14" x14ac:dyDescent="0.25">
      <c r="B31" s="47" t="s">
        <v>23</v>
      </c>
      <c r="C31" s="156">
        <v>2.1643518518518522E-3</v>
      </c>
      <c r="D31" s="158"/>
      <c r="E31" s="157">
        <f t="shared" si="10"/>
        <v>5.6413659949318224E-3</v>
      </c>
      <c r="F31" s="156">
        <v>1.3657407407407407E-3</v>
      </c>
      <c r="G31" s="158"/>
      <c r="H31" s="157">
        <f t="shared" si="11"/>
        <v>9.7649784839457122E-3</v>
      </c>
      <c r="I31" s="156">
        <v>1.9097222222222226E-3</v>
      </c>
      <c r="J31" s="158"/>
      <c r="K31" s="157">
        <f t="shared" si="12"/>
        <v>9.744861800141745E-3</v>
      </c>
      <c r="L31" s="158">
        <f t="shared" si="13"/>
        <v>5.4398148148148157E-3</v>
      </c>
      <c r="M31" s="158"/>
      <c r="N31" s="165">
        <f t="shared" si="14"/>
        <v>7.5606460330738066E-3</v>
      </c>
    </row>
    <row r="32" spans="2:14" x14ac:dyDescent="0.25">
      <c r="B32" s="47" t="s">
        <v>24</v>
      </c>
      <c r="C32" s="156">
        <v>3.8009259259259222E-2</v>
      </c>
      <c r="D32" s="158"/>
      <c r="E32" s="157">
        <f t="shared" si="10"/>
        <v>9.9070833836128788E-2</v>
      </c>
      <c r="F32" s="156">
        <v>1.7094907407407406E-2</v>
      </c>
      <c r="G32" s="158"/>
      <c r="H32" s="157">
        <f t="shared" si="11"/>
        <v>0.12222773915921878</v>
      </c>
      <c r="I32" s="156">
        <v>2.2361111111111106E-2</v>
      </c>
      <c r="J32" s="158"/>
      <c r="K32" s="157">
        <f t="shared" si="12"/>
        <v>0.11410347271438692</v>
      </c>
      <c r="L32" s="158">
        <f t="shared" si="13"/>
        <v>7.746527777777773E-2</v>
      </c>
      <c r="M32" s="158"/>
      <c r="N32" s="165">
        <f t="shared" si="14"/>
        <v>0.1076668168071552</v>
      </c>
    </row>
    <row r="33" spans="2:14" x14ac:dyDescent="0.25">
      <c r="B33" s="47" t="s">
        <v>25</v>
      </c>
      <c r="C33" s="156">
        <v>9.7754629629629705E-2</v>
      </c>
      <c r="D33" s="158"/>
      <c r="E33" s="157">
        <f t="shared" si="10"/>
        <v>0.25479666948232194</v>
      </c>
      <c r="F33" s="156">
        <v>3.5659722222222232E-2</v>
      </c>
      <c r="G33" s="158"/>
      <c r="H33" s="157">
        <f t="shared" si="11"/>
        <v>0.25496524329692161</v>
      </c>
      <c r="I33" s="156">
        <v>4.6863425925925947E-2</v>
      </c>
      <c r="J33" s="158"/>
      <c r="K33" s="157">
        <f t="shared" si="12"/>
        <v>0.23913300259862991</v>
      </c>
      <c r="L33" s="158">
        <f t="shared" si="13"/>
        <v>0.18027777777777787</v>
      </c>
      <c r="M33" s="158"/>
      <c r="N33" s="165">
        <f t="shared" si="14"/>
        <v>0.25056302683225029</v>
      </c>
    </row>
    <row r="34" spans="2:14" x14ac:dyDescent="0.25">
      <c r="B34" s="47" t="s">
        <v>26</v>
      </c>
      <c r="C34" s="156">
        <v>4.3831018518518498E-2</v>
      </c>
      <c r="D34" s="158"/>
      <c r="E34" s="157">
        <f t="shared" si="10"/>
        <v>0.11424520333051763</v>
      </c>
      <c r="F34" s="156">
        <v>2.672453703703704E-2</v>
      </c>
      <c r="G34" s="158"/>
      <c r="H34" s="157">
        <f t="shared" si="11"/>
        <v>0.19107911287653095</v>
      </c>
      <c r="I34" s="156">
        <v>2.1423611111111109E-2</v>
      </c>
      <c r="J34" s="158"/>
      <c r="K34" s="157">
        <f t="shared" si="12"/>
        <v>0.10931963146704463</v>
      </c>
      <c r="L34" s="158">
        <f t="shared" si="13"/>
        <v>9.197916666666664E-2</v>
      </c>
      <c r="M34" s="158"/>
      <c r="N34" s="165">
        <f t="shared" si="14"/>
        <v>0.127839263882633</v>
      </c>
    </row>
    <row r="35" spans="2:14" x14ac:dyDescent="0.25">
      <c r="B35" s="51" t="s">
        <v>3</v>
      </c>
      <c r="C35" s="129">
        <f>SUM(C29:C34)</f>
        <v>0.19870370370370372</v>
      </c>
      <c r="D35" s="162"/>
      <c r="E35" s="160">
        <f>SUM(E29:E34)</f>
        <v>0.51791963316037171</v>
      </c>
      <c r="F35" s="129">
        <f>SUM(F29:F34)</f>
        <v>8.7210648148148162E-2</v>
      </c>
      <c r="G35" s="162"/>
      <c r="H35" s="160">
        <f>SUM(H29:H34)</f>
        <v>0.62355180403839783</v>
      </c>
      <c r="I35" s="129">
        <f>SUM(I29:I34)</f>
        <v>0.10329861111111113</v>
      </c>
      <c r="J35" s="162"/>
      <c r="K35" s="160">
        <f>SUM(K29:K34)</f>
        <v>0.52710843373493976</v>
      </c>
      <c r="L35" s="129">
        <f>SUM(L29:L34)</f>
        <v>0.38921296296296293</v>
      </c>
      <c r="M35" s="162"/>
      <c r="N35" s="164">
        <f>SUM(N29:N34)</f>
        <v>0.54095618042597005</v>
      </c>
    </row>
    <row r="36" spans="2:14" x14ac:dyDescent="0.25">
      <c r="B36" s="70"/>
      <c r="C36" s="71"/>
      <c r="D36" s="71"/>
      <c r="E36" s="71"/>
      <c r="F36" s="71"/>
      <c r="G36" s="71"/>
      <c r="H36" s="71"/>
      <c r="I36" s="71"/>
      <c r="J36" s="71"/>
      <c r="K36" s="71"/>
      <c r="L36" s="71"/>
      <c r="M36" s="71"/>
      <c r="N36" s="72"/>
    </row>
    <row r="37" spans="2:14" x14ac:dyDescent="0.25">
      <c r="B37" s="51" t="s">
        <v>6</v>
      </c>
      <c r="C37" s="129">
        <f>C26+C35</f>
        <v>0.38365740740740739</v>
      </c>
      <c r="D37" s="22"/>
      <c r="E37" s="160">
        <f>E26+E35</f>
        <v>1</v>
      </c>
      <c r="F37" s="129">
        <f>F26+F35</f>
        <v>0.13986111111111113</v>
      </c>
      <c r="G37" s="22"/>
      <c r="H37" s="160">
        <f>H26+H35</f>
        <v>0.99999999999999989</v>
      </c>
      <c r="I37" s="129">
        <f>I26+I35</f>
        <v>0.19597222222222224</v>
      </c>
      <c r="J37" s="22"/>
      <c r="K37" s="160">
        <f>K26+K35</f>
        <v>0.99999999999999989</v>
      </c>
      <c r="L37" s="129">
        <f>L26+L35</f>
        <v>0.71949074074074071</v>
      </c>
      <c r="M37" s="22"/>
      <c r="N37" s="164">
        <f>N26+N35</f>
        <v>1</v>
      </c>
    </row>
    <row r="38" spans="2:14" ht="66" customHeight="1" thickBot="1" x14ac:dyDescent="0.3">
      <c r="B38" s="177" t="s">
        <v>55</v>
      </c>
      <c r="C38" s="178"/>
      <c r="D38" s="178"/>
      <c r="E38" s="178"/>
      <c r="F38" s="178"/>
      <c r="G38" s="178"/>
      <c r="H38" s="179"/>
      <c r="I38" s="178"/>
      <c r="J38" s="178"/>
      <c r="K38" s="178"/>
      <c r="L38" s="178"/>
      <c r="M38" s="178"/>
      <c r="N38" s="179"/>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28515625" style="43" customWidth="1"/>
    <col min="7" max="7" width="10.28515625" style="2" customWidth="1"/>
    <col min="8" max="8" width="10.28515625" style="43" customWidth="1"/>
    <col min="9" max="11" width="10.2851562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69" t="s">
        <v>101</v>
      </c>
      <c r="C3" s="170"/>
      <c r="D3" s="170"/>
      <c r="E3" s="170"/>
      <c r="F3" s="170"/>
      <c r="G3" s="170"/>
      <c r="H3" s="171"/>
      <c r="I3" s="170"/>
      <c r="J3" s="170"/>
      <c r="K3" s="171"/>
    </row>
    <row r="4" spans="2:11" s="65" customFormat="1" x14ac:dyDescent="0.25">
      <c r="B4" s="183" t="s">
        <v>195</v>
      </c>
      <c r="C4" s="173"/>
      <c r="D4" s="173"/>
      <c r="E4" s="173"/>
      <c r="F4" s="173"/>
      <c r="G4" s="173"/>
      <c r="H4" s="173"/>
      <c r="I4" s="173"/>
      <c r="J4" s="173"/>
      <c r="K4" s="174"/>
    </row>
    <row r="5" spans="2:11" s="65" customFormat="1" x14ac:dyDescent="0.25">
      <c r="B5" s="66"/>
      <c r="C5" s="175" t="s">
        <v>56</v>
      </c>
      <c r="D5" s="173"/>
      <c r="E5" s="176"/>
      <c r="F5" s="175" t="s">
        <v>57</v>
      </c>
      <c r="G5" s="173"/>
      <c r="H5" s="176"/>
      <c r="I5" s="173" t="s">
        <v>58</v>
      </c>
      <c r="J5" s="173"/>
      <c r="K5" s="174"/>
    </row>
    <row r="6" spans="2:11" s="65" customFormat="1" x14ac:dyDescent="0.25">
      <c r="B6" s="1" t="s">
        <v>10</v>
      </c>
      <c r="C6" s="63" t="s">
        <v>4</v>
      </c>
      <c r="D6" s="7" t="s">
        <v>5</v>
      </c>
      <c r="E6" s="64" t="s">
        <v>5</v>
      </c>
      <c r="F6" s="63" t="s">
        <v>4</v>
      </c>
      <c r="G6" s="7" t="s">
        <v>5</v>
      </c>
      <c r="H6" s="64" t="s">
        <v>5</v>
      </c>
      <c r="I6" s="61" t="s">
        <v>4</v>
      </c>
      <c r="J6" s="7" t="s">
        <v>5</v>
      </c>
      <c r="K6" s="62" t="s">
        <v>5</v>
      </c>
    </row>
    <row r="7" spans="2:11" s="65" customFormat="1" x14ac:dyDescent="0.25">
      <c r="B7" s="97" t="s">
        <v>11</v>
      </c>
      <c r="C7" s="156">
        <v>2.4965277777777767E-2</v>
      </c>
      <c r="D7" s="157">
        <f>C7/C$26</f>
        <v>0.48439254435212209</v>
      </c>
      <c r="E7" s="157">
        <f>C7/C$37</f>
        <v>0.1567359395436709</v>
      </c>
      <c r="F7" s="156">
        <v>1.0729166666666665E-2</v>
      </c>
      <c r="G7" s="157">
        <f>F7/F$26</f>
        <v>0.50462710941752853</v>
      </c>
      <c r="H7" s="157">
        <f>F7/F$37</f>
        <v>0.25203915171288743</v>
      </c>
      <c r="I7" s="158">
        <f>C7+F7</f>
        <v>3.5694444444444431E-2</v>
      </c>
      <c r="J7" s="157">
        <f>I7/I$26</f>
        <v>0.49030206677265498</v>
      </c>
      <c r="K7" s="165">
        <f>I7/I$37</f>
        <v>0.17683486238532106</v>
      </c>
    </row>
    <row r="8" spans="2:11" s="65" customFormat="1" x14ac:dyDescent="0.25">
      <c r="B8" s="97" t="s">
        <v>191</v>
      </c>
      <c r="C8" s="156">
        <v>4.0509259259259258E-4</v>
      </c>
      <c r="D8" s="157">
        <f t="shared" ref="D8:D25" si="0">C8/C$26</f>
        <v>7.8598697507298466E-3</v>
      </c>
      <c r="E8" s="157">
        <f t="shared" ref="E8:E25" si="1">C8/C$37</f>
        <v>2.5432349949135302E-3</v>
      </c>
      <c r="F8" s="156"/>
      <c r="G8" s="157"/>
      <c r="H8" s="157"/>
      <c r="I8" s="158">
        <f t="shared" ref="I8:I25" si="2">C8+F8</f>
        <v>4.0509259259259258E-4</v>
      </c>
      <c r="J8" s="157">
        <f t="shared" ref="J8:J25" si="3">I8/I$26</f>
        <v>5.5643879173290951E-3</v>
      </c>
      <c r="K8" s="165">
        <f t="shared" ref="K8:K25" si="4">I8/I$37</f>
        <v>2.0068807339449542E-3</v>
      </c>
    </row>
    <row r="9" spans="2:11" s="65" customFormat="1" x14ac:dyDescent="0.25">
      <c r="B9" s="97" t="s">
        <v>189</v>
      </c>
      <c r="C9" s="156">
        <v>1.3310185185185187E-3</v>
      </c>
      <c r="D9" s="157">
        <f t="shared" si="0"/>
        <v>2.5825286323826645E-2</v>
      </c>
      <c r="E9" s="157">
        <f t="shared" si="1"/>
        <v>8.3563435547158865E-3</v>
      </c>
      <c r="F9" s="156">
        <v>9.2592592592592596E-4</v>
      </c>
      <c r="G9" s="157">
        <f t="shared" ref="G9:G25" si="5">F9/F$26</f>
        <v>4.3549265106151341E-2</v>
      </c>
      <c r="H9" s="157">
        <f t="shared" ref="H9:H25" si="6">F9/F$37</f>
        <v>2.1750951604132686E-2</v>
      </c>
      <c r="I9" s="158">
        <f t="shared" si="2"/>
        <v>2.2569444444444447E-3</v>
      </c>
      <c r="J9" s="157">
        <f t="shared" si="3"/>
        <v>3.1001589825119247E-2</v>
      </c>
      <c r="K9" s="165">
        <f t="shared" si="4"/>
        <v>1.1181192660550461E-2</v>
      </c>
    </row>
    <row r="10" spans="2:11" s="65" customFormat="1" x14ac:dyDescent="0.25">
      <c r="B10" s="97" t="s">
        <v>12</v>
      </c>
      <c r="C10" s="156">
        <v>3.0324074074074064E-3</v>
      </c>
      <c r="D10" s="157">
        <f t="shared" si="0"/>
        <v>5.8836739276891981E-2</v>
      </c>
      <c r="E10" s="157">
        <f t="shared" si="1"/>
        <v>1.9037930533352704E-2</v>
      </c>
      <c r="F10" s="156">
        <v>1.6550925925925926E-3</v>
      </c>
      <c r="G10" s="157">
        <f t="shared" si="5"/>
        <v>7.7844311377245512E-2</v>
      </c>
      <c r="H10" s="157">
        <f t="shared" si="6"/>
        <v>3.8879825992387172E-2</v>
      </c>
      <c r="I10" s="158">
        <f t="shared" si="2"/>
        <v>4.687499999999999E-3</v>
      </c>
      <c r="J10" s="157">
        <f t="shared" si="3"/>
        <v>6.4387917329093797E-2</v>
      </c>
      <c r="K10" s="165">
        <f t="shared" si="4"/>
        <v>2.322247706422018E-2</v>
      </c>
    </row>
    <row r="11" spans="2:11" s="65" customFormat="1" x14ac:dyDescent="0.25">
      <c r="B11" s="97" t="s">
        <v>192</v>
      </c>
      <c r="C11" s="156">
        <v>4.5138888888888887E-4</v>
      </c>
      <c r="D11" s="157">
        <f t="shared" si="0"/>
        <v>8.7581405793846871E-3</v>
      </c>
      <c r="E11" s="157">
        <f t="shared" si="1"/>
        <v>2.8338904229036478E-3</v>
      </c>
      <c r="F11" s="156">
        <v>5.4398148148148144E-4</v>
      </c>
      <c r="G11" s="157">
        <f t="shared" si="5"/>
        <v>2.558519324986391E-2</v>
      </c>
      <c r="H11" s="157">
        <f t="shared" si="6"/>
        <v>1.2778684067427951E-2</v>
      </c>
      <c r="I11" s="158">
        <f t="shared" si="2"/>
        <v>9.9537037037037042E-4</v>
      </c>
      <c r="J11" s="157">
        <f t="shared" si="3"/>
        <v>1.3672496025437205E-2</v>
      </c>
      <c r="K11" s="165">
        <f t="shared" si="4"/>
        <v>4.931192660550459E-3</v>
      </c>
    </row>
    <row r="12" spans="2:11" s="65" customFormat="1" x14ac:dyDescent="0.25">
      <c r="B12" s="97" t="s">
        <v>13</v>
      </c>
      <c r="C12" s="156">
        <v>6.7708333333333318E-3</v>
      </c>
      <c r="D12" s="157">
        <f t="shared" si="0"/>
        <v>0.13137210869077029</v>
      </c>
      <c r="E12" s="157">
        <f t="shared" si="1"/>
        <v>4.250835634355471E-2</v>
      </c>
      <c r="F12" s="156">
        <v>6.9444444444444447E-4</v>
      </c>
      <c r="G12" s="157">
        <f t="shared" si="5"/>
        <v>3.2661948829613506E-2</v>
      </c>
      <c r="H12" s="157">
        <f t="shared" si="6"/>
        <v>1.6313213703099513E-2</v>
      </c>
      <c r="I12" s="158">
        <f t="shared" si="2"/>
        <v>7.4652777777777764E-3</v>
      </c>
      <c r="J12" s="157">
        <f t="shared" si="3"/>
        <v>0.10254372019077902</v>
      </c>
      <c r="K12" s="165">
        <f t="shared" si="4"/>
        <v>3.6983944954128434E-2</v>
      </c>
    </row>
    <row r="13" spans="2:11" s="65" customFormat="1" x14ac:dyDescent="0.25">
      <c r="B13" s="97" t="s">
        <v>102</v>
      </c>
      <c r="C13" s="159">
        <v>1.045138888888889E-2</v>
      </c>
      <c r="D13" s="157">
        <f t="shared" si="0"/>
        <v>0.20278463956883008</v>
      </c>
      <c r="E13" s="157">
        <f t="shared" si="1"/>
        <v>6.5615462868769084E-2</v>
      </c>
      <c r="F13" s="159">
        <v>3.3796296296296291E-3</v>
      </c>
      <c r="G13" s="157">
        <f t="shared" si="5"/>
        <v>0.15895481763745237</v>
      </c>
      <c r="H13" s="157">
        <f t="shared" si="6"/>
        <v>7.9390973355084285E-2</v>
      </c>
      <c r="I13" s="158">
        <f t="shared" si="2"/>
        <v>1.383101851851852E-2</v>
      </c>
      <c r="J13" s="157">
        <f t="shared" si="3"/>
        <v>0.1899841017488077</v>
      </c>
      <c r="K13" s="165">
        <f t="shared" si="4"/>
        <v>6.8520642201834875E-2</v>
      </c>
    </row>
    <row r="14" spans="2:11" s="65" customFormat="1" x14ac:dyDescent="0.25">
      <c r="B14" s="97" t="s">
        <v>169</v>
      </c>
      <c r="C14" s="156"/>
      <c r="D14" s="157"/>
      <c r="E14" s="157"/>
      <c r="F14" s="156"/>
      <c r="G14" s="157"/>
      <c r="H14" s="157"/>
      <c r="I14" s="158"/>
      <c r="J14" s="157"/>
      <c r="K14" s="165"/>
    </row>
    <row r="15" spans="2:11" s="65" customFormat="1" x14ac:dyDescent="0.25">
      <c r="B15" s="97" t="s">
        <v>96</v>
      </c>
      <c r="C15" s="156"/>
      <c r="D15" s="157"/>
      <c r="E15" s="157"/>
      <c r="F15" s="156"/>
      <c r="G15" s="157"/>
      <c r="H15" s="157"/>
      <c r="I15" s="158"/>
      <c r="J15" s="157"/>
      <c r="K15" s="165"/>
    </row>
    <row r="16" spans="2:11" s="65" customFormat="1" x14ac:dyDescent="0.25">
      <c r="B16" s="97" t="s">
        <v>14</v>
      </c>
      <c r="C16" s="156"/>
      <c r="D16" s="157"/>
      <c r="E16" s="157"/>
      <c r="F16" s="156"/>
      <c r="G16" s="157"/>
      <c r="H16" s="157"/>
      <c r="I16" s="158"/>
      <c r="J16" s="157"/>
      <c r="K16" s="165"/>
    </row>
    <row r="17" spans="2:14" s="65" customFormat="1" x14ac:dyDescent="0.25">
      <c r="B17" s="97" t="s">
        <v>15</v>
      </c>
      <c r="C17" s="156"/>
      <c r="D17" s="157"/>
      <c r="E17" s="157"/>
      <c r="F17" s="156"/>
      <c r="G17" s="157"/>
      <c r="H17" s="157"/>
      <c r="I17" s="158"/>
      <c r="J17" s="157"/>
      <c r="K17" s="165"/>
    </row>
    <row r="18" spans="2:14" s="65" customFormat="1" x14ac:dyDescent="0.25">
      <c r="B18" s="97" t="s">
        <v>16</v>
      </c>
      <c r="C18" s="156"/>
      <c r="D18" s="157"/>
      <c r="E18" s="157"/>
      <c r="F18" s="156">
        <v>1.5046296296296297E-4</v>
      </c>
      <c r="G18" s="157">
        <f t="shared" si="5"/>
        <v>7.0767555797495935E-3</v>
      </c>
      <c r="H18" s="157">
        <f t="shared" si="6"/>
        <v>3.5345296356715616E-3</v>
      </c>
      <c r="I18" s="158">
        <f t="shared" si="2"/>
        <v>1.5046296296296297E-4</v>
      </c>
      <c r="J18" s="157">
        <f t="shared" si="3"/>
        <v>2.0667726550079499E-3</v>
      </c>
      <c r="K18" s="165">
        <f t="shared" si="4"/>
        <v>7.454128440366974E-4</v>
      </c>
    </row>
    <row r="19" spans="2:14" s="65" customFormat="1" x14ac:dyDescent="0.25">
      <c r="B19" s="97" t="s">
        <v>17</v>
      </c>
      <c r="C19" s="156"/>
      <c r="D19" s="157"/>
      <c r="E19" s="157"/>
      <c r="F19" s="156"/>
      <c r="G19" s="157"/>
      <c r="H19" s="157"/>
      <c r="I19" s="158"/>
      <c r="J19" s="157"/>
      <c r="K19" s="165"/>
    </row>
    <row r="20" spans="2:14" s="65" customFormat="1" x14ac:dyDescent="0.25">
      <c r="B20" s="97" t="s">
        <v>188</v>
      </c>
      <c r="C20" s="156"/>
      <c r="D20" s="157"/>
      <c r="E20" s="157"/>
      <c r="F20" s="156"/>
      <c r="G20" s="157"/>
      <c r="H20" s="157"/>
      <c r="I20" s="158"/>
      <c r="J20" s="157"/>
      <c r="K20" s="165"/>
    </row>
    <row r="21" spans="2:14" s="65" customFormat="1" x14ac:dyDescent="0.25">
      <c r="B21" s="97" t="s">
        <v>194</v>
      </c>
      <c r="C21" s="156">
        <v>7.0601851851851858E-4</v>
      </c>
      <c r="D21" s="157">
        <f t="shared" si="0"/>
        <v>1.3698630136986308E-2</v>
      </c>
      <c r="E21" s="157">
        <f t="shared" si="1"/>
        <v>4.4324952768492959E-3</v>
      </c>
      <c r="F21" s="156">
        <v>3.9351851851851852E-4</v>
      </c>
      <c r="G21" s="157">
        <f t="shared" si="5"/>
        <v>1.8508437670114321E-2</v>
      </c>
      <c r="H21" s="157">
        <f t="shared" si="6"/>
        <v>9.2441544317563903E-3</v>
      </c>
      <c r="I21" s="158">
        <f t="shared" si="2"/>
        <v>1.0995370370370371E-3</v>
      </c>
      <c r="J21" s="157">
        <f t="shared" si="3"/>
        <v>1.5103338632750402E-2</v>
      </c>
      <c r="K21" s="165">
        <f t="shared" si="4"/>
        <v>5.4472477064220187E-3</v>
      </c>
    </row>
    <row r="22" spans="2:14" s="65" customFormat="1" x14ac:dyDescent="0.25">
      <c r="B22" s="97" t="s">
        <v>18</v>
      </c>
      <c r="C22" s="156"/>
      <c r="D22" s="157"/>
      <c r="E22" s="157"/>
      <c r="F22" s="156"/>
      <c r="G22" s="157"/>
      <c r="H22" s="157"/>
      <c r="I22" s="158"/>
      <c r="J22" s="157"/>
      <c r="K22" s="165"/>
    </row>
    <row r="23" spans="2:14" s="65" customFormat="1" x14ac:dyDescent="0.25">
      <c r="B23" s="97" t="s">
        <v>170</v>
      </c>
      <c r="C23" s="156">
        <v>3.4722222222222224E-4</v>
      </c>
      <c r="D23" s="157">
        <f t="shared" si="0"/>
        <v>6.7370312149112981E-3</v>
      </c>
      <c r="E23" s="157">
        <f t="shared" si="1"/>
        <v>2.179915709925883E-3</v>
      </c>
      <c r="F23" s="156"/>
      <c r="G23" s="157"/>
      <c r="H23" s="157"/>
      <c r="I23" s="158">
        <f t="shared" si="2"/>
        <v>3.4722222222222224E-4</v>
      </c>
      <c r="J23" s="157">
        <f t="shared" si="3"/>
        <v>4.7694753577106532E-3</v>
      </c>
      <c r="K23" s="165">
        <f t="shared" si="4"/>
        <v>1.7201834862385322E-3</v>
      </c>
    </row>
    <row r="24" spans="2:14" s="65" customFormat="1" x14ac:dyDescent="0.25">
      <c r="B24" s="97" t="s">
        <v>193</v>
      </c>
      <c r="C24" s="156">
        <v>9.837962962962962E-4</v>
      </c>
      <c r="D24" s="157">
        <f t="shared" si="0"/>
        <v>1.908825510891534E-2</v>
      </c>
      <c r="E24" s="157">
        <f t="shared" si="1"/>
        <v>6.1764278447900009E-3</v>
      </c>
      <c r="F24" s="156"/>
      <c r="G24" s="157"/>
      <c r="H24" s="157"/>
      <c r="I24" s="158">
        <f t="shared" si="2"/>
        <v>9.837962962962962E-4</v>
      </c>
      <c r="J24" s="157">
        <f t="shared" si="3"/>
        <v>1.3513513513513516E-2</v>
      </c>
      <c r="K24" s="165">
        <f t="shared" si="4"/>
        <v>4.8738532110091746E-3</v>
      </c>
    </row>
    <row r="25" spans="2:14" s="65" customFormat="1" x14ac:dyDescent="0.25">
      <c r="B25" s="97" t="s">
        <v>19</v>
      </c>
      <c r="C25" s="156">
        <v>2.0949074074074073E-3</v>
      </c>
      <c r="D25" s="157">
        <f t="shared" si="0"/>
        <v>4.0646754996631493E-2</v>
      </c>
      <c r="E25" s="157">
        <f t="shared" si="1"/>
        <v>1.3152158116552827E-2</v>
      </c>
      <c r="F25" s="156">
        <v>2.7893518518518519E-3</v>
      </c>
      <c r="G25" s="157">
        <f t="shared" si="5"/>
        <v>0.13119216113228091</v>
      </c>
      <c r="H25" s="157">
        <f t="shared" si="6"/>
        <v>6.5524741707449707E-2</v>
      </c>
      <c r="I25" s="158">
        <f t="shared" si="2"/>
        <v>4.8842592592592592E-3</v>
      </c>
      <c r="J25" s="157">
        <f t="shared" si="3"/>
        <v>6.7090620031796513E-2</v>
      </c>
      <c r="K25" s="165">
        <f t="shared" si="4"/>
        <v>2.419724770642202E-2</v>
      </c>
    </row>
    <row r="26" spans="2:14" s="65" customFormat="1" x14ac:dyDescent="0.25">
      <c r="B26" s="51" t="s">
        <v>3</v>
      </c>
      <c r="C26" s="25">
        <f t="shared" ref="C26:K26" si="7">SUM(C7:C25)</f>
        <v>5.1539351851851836E-2</v>
      </c>
      <c r="D26" s="160">
        <f t="shared" si="7"/>
        <v>1.0000000000000002</v>
      </c>
      <c r="E26" s="19">
        <f t="shared" si="7"/>
        <v>0.32357215520999844</v>
      </c>
      <c r="F26" s="25">
        <f t="shared" si="7"/>
        <v>2.1261574074074072E-2</v>
      </c>
      <c r="G26" s="160">
        <f t="shared" si="7"/>
        <v>1</v>
      </c>
      <c r="H26" s="19">
        <f t="shared" si="7"/>
        <v>0.49945622620989671</v>
      </c>
      <c r="I26" s="25">
        <f t="shared" si="7"/>
        <v>7.2800925925925908E-2</v>
      </c>
      <c r="J26" s="160">
        <f t="shared" si="7"/>
        <v>1</v>
      </c>
      <c r="K26" s="20">
        <f t="shared" si="7"/>
        <v>0.36066513761467883</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54" t="s">
        <v>4</v>
      </c>
      <c r="D28" s="134" t="s">
        <v>5</v>
      </c>
      <c r="E28" s="134" t="s">
        <v>5</v>
      </c>
      <c r="F28" s="154" t="s">
        <v>4</v>
      </c>
      <c r="G28" s="134" t="s">
        <v>5</v>
      </c>
      <c r="H28" s="134" t="s">
        <v>5</v>
      </c>
      <c r="I28" s="153" t="s">
        <v>4</v>
      </c>
      <c r="J28" s="134" t="s">
        <v>5</v>
      </c>
      <c r="K28" s="135" t="s">
        <v>5</v>
      </c>
    </row>
    <row r="29" spans="2:14" s="65" customFormat="1" x14ac:dyDescent="0.25">
      <c r="B29" s="47" t="s">
        <v>21</v>
      </c>
      <c r="C29" s="156">
        <v>5.1273148148148146E-3</v>
      </c>
      <c r="D29" s="158"/>
      <c r="E29" s="157">
        <f t="shared" ref="E29:E34" si="8">C29/C$37</f>
        <v>3.2190088649905538E-2</v>
      </c>
      <c r="F29" s="156">
        <v>2.7083333333333334E-3</v>
      </c>
      <c r="G29" s="158"/>
      <c r="H29" s="157">
        <f t="shared" ref="H29:H34" si="9">F29/F$37</f>
        <v>6.362153344208811E-2</v>
      </c>
      <c r="I29" s="158">
        <f t="shared" ref="I29:I34" si="10">C29+F29</f>
        <v>7.8356481481481471E-3</v>
      </c>
      <c r="J29" s="158"/>
      <c r="K29" s="165">
        <f t="shared" ref="K29:K34" si="11">I29/I$37</f>
        <v>3.8818807339449542E-2</v>
      </c>
    </row>
    <row r="30" spans="2:14" s="65" customFormat="1" x14ac:dyDescent="0.25">
      <c r="B30" s="47" t="s">
        <v>22</v>
      </c>
      <c r="C30" s="156"/>
      <c r="D30" s="158"/>
      <c r="E30" s="157"/>
      <c r="F30" s="156"/>
      <c r="G30" s="158"/>
      <c r="H30" s="157"/>
      <c r="I30" s="158"/>
      <c r="J30" s="158"/>
      <c r="K30" s="165"/>
    </row>
    <row r="31" spans="2:14" s="65" customFormat="1" x14ac:dyDescent="0.25">
      <c r="B31" s="47" t="s">
        <v>23</v>
      </c>
      <c r="C31" s="156">
        <v>4.3981481481481476E-4</v>
      </c>
      <c r="D31" s="158"/>
      <c r="E31" s="157">
        <f t="shared" si="8"/>
        <v>2.7612265659061178E-3</v>
      </c>
      <c r="F31" s="156">
        <v>2.7777777777777778E-4</v>
      </c>
      <c r="G31" s="158"/>
      <c r="H31" s="157">
        <f t="shared" si="9"/>
        <v>6.5252854812398054E-3</v>
      </c>
      <c r="I31" s="158">
        <f t="shared" si="10"/>
        <v>7.1759259259259259E-4</v>
      </c>
      <c r="J31" s="158"/>
      <c r="K31" s="165">
        <f t="shared" si="11"/>
        <v>3.5550458715596332E-3</v>
      </c>
    </row>
    <row r="32" spans="2:14" s="65" customFormat="1" x14ac:dyDescent="0.25">
      <c r="B32" s="47" t="s">
        <v>24</v>
      </c>
      <c r="C32" s="156">
        <v>1.699074074074074E-2</v>
      </c>
      <c r="D32" s="158"/>
      <c r="E32" s="157">
        <f t="shared" si="8"/>
        <v>0.1066705420723732</v>
      </c>
      <c r="F32" s="156">
        <v>6.516203703703702E-3</v>
      </c>
      <c r="G32" s="158"/>
      <c r="H32" s="157">
        <f t="shared" si="9"/>
        <v>0.15307232191408374</v>
      </c>
      <c r="I32" s="158">
        <f t="shared" si="10"/>
        <v>2.3506944444444441E-2</v>
      </c>
      <c r="J32" s="158"/>
      <c r="K32" s="165">
        <f t="shared" si="11"/>
        <v>0.11645642201834862</v>
      </c>
    </row>
    <row r="33" spans="2:14" s="65" customFormat="1" x14ac:dyDescent="0.25">
      <c r="B33" s="47" t="s">
        <v>25</v>
      </c>
      <c r="C33" s="156">
        <v>5.3391203703703691E-2</v>
      </c>
      <c r="D33" s="158"/>
      <c r="E33" s="157">
        <f t="shared" si="8"/>
        <v>0.3351983723296032</v>
      </c>
      <c r="F33" s="156">
        <v>1.1527777777777777E-2</v>
      </c>
      <c r="G33" s="158"/>
      <c r="H33" s="157">
        <f t="shared" si="9"/>
        <v>0.2707993474714519</v>
      </c>
      <c r="I33" s="158">
        <f t="shared" si="10"/>
        <v>6.4918981481481466E-2</v>
      </c>
      <c r="J33" s="158"/>
      <c r="K33" s="165">
        <f t="shared" si="11"/>
        <v>0.32161697247706417</v>
      </c>
    </row>
    <row r="34" spans="2:14" s="65" customFormat="1" x14ac:dyDescent="0.25">
      <c r="B34" s="47" t="s">
        <v>26</v>
      </c>
      <c r="C34" s="156">
        <v>3.1793981481481493E-2</v>
      </c>
      <c r="D34" s="158"/>
      <c r="E34" s="157">
        <f t="shared" si="8"/>
        <v>0.19960761517221343</v>
      </c>
      <c r="F34" s="156">
        <v>2.7777777777777778E-4</v>
      </c>
      <c r="G34" s="158"/>
      <c r="H34" s="157">
        <f t="shared" si="9"/>
        <v>6.5252854812398054E-3</v>
      </c>
      <c r="I34" s="158">
        <f t="shared" si="10"/>
        <v>3.2071759259259272E-2</v>
      </c>
      <c r="J34" s="158"/>
      <c r="K34" s="165">
        <f t="shared" si="11"/>
        <v>0.15888761467889917</v>
      </c>
    </row>
    <row r="35" spans="2:14" s="65" customFormat="1" x14ac:dyDescent="0.25">
      <c r="B35" s="51" t="s">
        <v>3</v>
      </c>
      <c r="C35" s="129">
        <f>SUM(C29:C34)</f>
        <v>0.10774305555555555</v>
      </c>
      <c r="D35" s="162"/>
      <c r="E35" s="160">
        <f>SUM(E29:E34)</f>
        <v>0.6764278447900014</v>
      </c>
      <c r="F35" s="129">
        <f>SUM(F29:F34)</f>
        <v>2.1307870370370369E-2</v>
      </c>
      <c r="G35" s="162"/>
      <c r="H35" s="160">
        <f>SUM(H29:H34)</f>
        <v>0.50054377379010329</v>
      </c>
      <c r="I35" s="129">
        <f>SUM(I29:I34)</f>
        <v>0.12905092592592593</v>
      </c>
      <c r="J35" s="162"/>
      <c r="K35" s="164">
        <f>SUM(K29:K34)</f>
        <v>0.63933486238532111</v>
      </c>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29">
        <f>C26+C35</f>
        <v>0.1592824074074074</v>
      </c>
      <c r="D37" s="22"/>
      <c r="E37" s="160">
        <f>E26+E35</f>
        <v>0.99999999999999978</v>
      </c>
      <c r="F37" s="129">
        <f>F26+F35</f>
        <v>4.2569444444444438E-2</v>
      </c>
      <c r="G37" s="22"/>
      <c r="H37" s="160">
        <f>H26+H35</f>
        <v>1</v>
      </c>
      <c r="I37" s="129">
        <f>I26+I35</f>
        <v>0.20185185185185184</v>
      </c>
      <c r="J37" s="22"/>
      <c r="K37" s="164">
        <f>K26+K35</f>
        <v>1</v>
      </c>
    </row>
    <row r="38" spans="2:14" s="65" customFormat="1" ht="66" customHeight="1" thickBot="1" x14ac:dyDescent="0.3">
      <c r="B38" s="180" t="s">
        <v>59</v>
      </c>
      <c r="C38" s="181"/>
      <c r="D38" s="181"/>
      <c r="E38" s="181"/>
      <c r="F38" s="181"/>
      <c r="G38" s="181"/>
      <c r="H38" s="182"/>
      <c r="I38" s="181"/>
      <c r="J38" s="181"/>
      <c r="K38" s="182"/>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14" width="8.42578125" style="2" customWidth="1"/>
    <col min="15" max="16384" width="8.85546875" style="2"/>
  </cols>
  <sheetData>
    <row r="2" spans="2:14" ht="15.75" thickBot="1" x14ac:dyDescent="0.3"/>
    <row r="3" spans="2:14" x14ac:dyDescent="0.25">
      <c r="B3" s="169" t="s">
        <v>62</v>
      </c>
      <c r="C3" s="170"/>
      <c r="D3" s="170"/>
      <c r="E3" s="170"/>
      <c r="F3" s="170"/>
      <c r="G3" s="170"/>
      <c r="H3" s="171"/>
      <c r="I3" s="170"/>
      <c r="J3" s="170"/>
      <c r="K3" s="170"/>
      <c r="L3" s="170"/>
      <c r="M3" s="170"/>
      <c r="N3" s="171"/>
    </row>
    <row r="4" spans="2:14" x14ac:dyDescent="0.25">
      <c r="B4" s="172" t="s">
        <v>195</v>
      </c>
      <c r="C4" s="173"/>
      <c r="D4" s="173"/>
      <c r="E4" s="173"/>
      <c r="F4" s="173"/>
      <c r="G4" s="173"/>
      <c r="H4" s="174"/>
      <c r="I4" s="173"/>
      <c r="J4" s="173"/>
      <c r="K4" s="173"/>
      <c r="L4" s="173"/>
      <c r="M4" s="173"/>
      <c r="N4" s="174"/>
    </row>
    <row r="5" spans="2:14" x14ac:dyDescent="0.25">
      <c r="B5" s="66"/>
      <c r="C5" s="175" t="s">
        <v>0</v>
      </c>
      <c r="D5" s="173"/>
      <c r="E5" s="176"/>
      <c r="F5" s="175" t="s">
        <v>1</v>
      </c>
      <c r="G5" s="173"/>
      <c r="H5" s="176"/>
      <c r="I5" s="173" t="s">
        <v>2</v>
      </c>
      <c r="J5" s="173"/>
      <c r="K5" s="176"/>
      <c r="L5" s="175" t="s">
        <v>3</v>
      </c>
      <c r="M5" s="173"/>
      <c r="N5" s="174"/>
    </row>
    <row r="6" spans="2:14" x14ac:dyDescent="0.25">
      <c r="B6" s="1" t="s">
        <v>10</v>
      </c>
      <c r="C6" s="46" t="s">
        <v>4</v>
      </c>
      <c r="D6" s="7" t="s">
        <v>5</v>
      </c>
      <c r="E6" s="52" t="s">
        <v>5</v>
      </c>
      <c r="F6" s="46" t="s">
        <v>4</v>
      </c>
      <c r="G6" s="7" t="s">
        <v>5</v>
      </c>
      <c r="H6" s="52" t="s">
        <v>5</v>
      </c>
      <c r="I6" s="44" t="s">
        <v>4</v>
      </c>
      <c r="J6" s="7" t="s">
        <v>5</v>
      </c>
      <c r="K6" s="52" t="s">
        <v>5</v>
      </c>
      <c r="L6" s="46" t="s">
        <v>4</v>
      </c>
      <c r="M6" s="7" t="s">
        <v>5</v>
      </c>
      <c r="N6" s="45" t="s">
        <v>5</v>
      </c>
    </row>
    <row r="7" spans="2:14" x14ac:dyDescent="0.25">
      <c r="B7" s="97" t="s">
        <v>11</v>
      </c>
      <c r="C7" s="156">
        <v>0.14982638888888902</v>
      </c>
      <c r="D7" s="157">
        <f>C7/C$26</f>
        <v>0.39701281972643104</v>
      </c>
      <c r="E7" s="157">
        <f>C7/C$37</f>
        <v>0.16982394458583697</v>
      </c>
      <c r="F7" s="156">
        <v>1.982638888888888E-2</v>
      </c>
      <c r="G7" s="157">
        <f>F7/F$26</f>
        <v>0.37764550264550251</v>
      </c>
      <c r="H7" s="157">
        <f>F7/F$37</f>
        <v>0.10195821677281112</v>
      </c>
      <c r="I7" s="156">
        <v>3.8159722222222206E-2</v>
      </c>
      <c r="J7" s="157">
        <f>I7/I$26</f>
        <v>0.42536446910076109</v>
      </c>
      <c r="K7" s="157">
        <f>I7/I$37</f>
        <v>0.19134118739481157</v>
      </c>
      <c r="L7" s="158">
        <f>C7+F7+I7</f>
        <v>0.20781250000000012</v>
      </c>
      <c r="M7" s="157">
        <f>L7/L$26</f>
        <v>0.39995099458712968</v>
      </c>
      <c r="N7" s="165">
        <f>L7/L$37</f>
        <v>0.16284532641622387</v>
      </c>
    </row>
    <row r="8" spans="2:14" x14ac:dyDescent="0.25">
      <c r="B8" s="97" t="s">
        <v>191</v>
      </c>
      <c r="C8" s="156">
        <v>3.5532407407407388E-3</v>
      </c>
      <c r="D8" s="157">
        <f t="shared" ref="D8:D25" si="0">C8/C$26</f>
        <v>9.415445010120831E-3</v>
      </c>
      <c r="E8" s="157">
        <f t="shared" ref="E8:E25" si="1">C8/C$37</f>
        <v>4.0274971794400831E-3</v>
      </c>
      <c r="F8" s="156">
        <v>4.6296296296296294E-5</v>
      </c>
      <c r="G8" s="157">
        <f t="shared" ref="G8:G25" si="2">F8/F$26</f>
        <v>8.8183421516754856E-4</v>
      </c>
      <c r="H8" s="157">
        <f t="shared" ref="H8:H25" si="3">F8/F$37</f>
        <v>2.3808106660317844E-4</v>
      </c>
      <c r="I8" s="156">
        <v>4.7453703703703704E-4</v>
      </c>
      <c r="J8" s="157">
        <f t="shared" ref="J8:J25" si="4">I8/I$26</f>
        <v>5.2896400464456208E-3</v>
      </c>
      <c r="K8" s="157">
        <f t="shared" ref="K8:K25" si="5">I8/I$37</f>
        <v>2.3794324183158259E-3</v>
      </c>
      <c r="L8" s="158">
        <f t="shared" ref="L8:L25" si="6">C8+F8+I8</f>
        <v>4.074074074074072E-3</v>
      </c>
      <c r="M8" s="157">
        <f t="shared" ref="M8:M25" si="7">L8/L$26</f>
        <v>7.840866059296547E-3</v>
      </c>
      <c r="N8" s="165">
        <f t="shared" ref="N8:N25" si="8">L8/L$37</f>
        <v>3.1925121079649532E-3</v>
      </c>
    </row>
    <row r="9" spans="2:14" x14ac:dyDescent="0.25">
      <c r="B9" s="97" t="s">
        <v>189</v>
      </c>
      <c r="C9" s="156">
        <v>1.1851851851851853E-2</v>
      </c>
      <c r="D9" s="157">
        <f t="shared" si="0"/>
        <v>3.1405262835061031E-2</v>
      </c>
      <c r="E9" s="157">
        <f t="shared" si="1"/>
        <v>1.3433736520347387E-2</v>
      </c>
      <c r="F9" s="156">
        <v>6.9444444444444447E-4</v>
      </c>
      <c r="G9" s="157">
        <f t="shared" si="2"/>
        <v>1.322751322751323E-2</v>
      </c>
      <c r="H9" s="157">
        <f t="shared" si="3"/>
        <v>3.571215999047677E-3</v>
      </c>
      <c r="I9" s="156">
        <v>3.3564814814814816E-3</v>
      </c>
      <c r="J9" s="157">
        <f t="shared" si="4"/>
        <v>3.74145271577861E-2</v>
      </c>
      <c r="K9" s="157">
        <f t="shared" si="5"/>
        <v>1.6830131739307062E-2</v>
      </c>
      <c r="L9" s="158">
        <f t="shared" si="6"/>
        <v>1.590277777777778E-2</v>
      </c>
      <c r="M9" s="157">
        <f t="shared" si="7"/>
        <v>3.06061078564587E-2</v>
      </c>
      <c r="N9" s="165">
        <f t="shared" si="8"/>
        <v>1.2461680785067751E-2</v>
      </c>
    </row>
    <row r="10" spans="2:14" x14ac:dyDescent="0.25">
      <c r="B10" s="97" t="s">
        <v>12</v>
      </c>
      <c r="C10" s="156">
        <v>3.2303240740740709E-2</v>
      </c>
      <c r="D10" s="157">
        <f t="shared" si="0"/>
        <v>8.5597742746733638E-2</v>
      </c>
      <c r="E10" s="157">
        <f t="shared" si="1"/>
        <v>3.6614803347938978E-2</v>
      </c>
      <c r="F10" s="156">
        <v>2.8703703703703708E-3</v>
      </c>
      <c r="G10" s="157">
        <f t="shared" si="2"/>
        <v>5.4673721340388025E-2</v>
      </c>
      <c r="H10" s="157">
        <f t="shared" si="3"/>
        <v>1.4761026129397066E-2</v>
      </c>
      <c r="I10" s="156">
        <v>5.9143518518518538E-3</v>
      </c>
      <c r="J10" s="157">
        <f t="shared" si="4"/>
        <v>6.59269771642369E-2</v>
      </c>
      <c r="K10" s="157">
        <f t="shared" si="5"/>
        <v>2.9655852823399696E-2</v>
      </c>
      <c r="L10" s="158">
        <f t="shared" si="6"/>
        <v>4.108796296296293E-2</v>
      </c>
      <c r="M10" s="157">
        <f t="shared" si="7"/>
        <v>7.9076916223019128E-2</v>
      </c>
      <c r="N10" s="165">
        <f t="shared" si="8"/>
        <v>3.2197210179760176E-2</v>
      </c>
    </row>
    <row r="11" spans="2:14" x14ac:dyDescent="0.25">
      <c r="B11" s="97" t="s">
        <v>192</v>
      </c>
      <c r="C11" s="156">
        <v>6.6435185185185191E-3</v>
      </c>
      <c r="D11" s="157">
        <f t="shared" si="0"/>
        <v>1.7604121940747102E-2</v>
      </c>
      <c r="E11" s="157">
        <f t="shared" si="1"/>
        <v>7.5302390260541018E-3</v>
      </c>
      <c r="F11" s="156">
        <v>9.4907407407407408E-4</v>
      </c>
      <c r="G11" s="157">
        <f t="shared" si="2"/>
        <v>1.8077601410934747E-2</v>
      </c>
      <c r="H11" s="157">
        <f t="shared" si="3"/>
        <v>4.8806618653651586E-3</v>
      </c>
      <c r="I11" s="156">
        <v>3.9814814814814825E-3</v>
      </c>
      <c r="J11" s="157">
        <f t="shared" si="4"/>
        <v>4.4381370145787656E-2</v>
      </c>
      <c r="K11" s="157">
        <f t="shared" si="5"/>
        <v>1.9964018339040105E-2</v>
      </c>
      <c r="L11" s="158">
        <f t="shared" si="6"/>
        <v>1.1574074074074077E-2</v>
      </c>
      <c r="M11" s="157">
        <f t="shared" si="7"/>
        <v>2.2275187668456115E-2</v>
      </c>
      <c r="N11" s="165">
        <f t="shared" si="8"/>
        <v>9.0696366703549875E-3</v>
      </c>
    </row>
    <row r="12" spans="2:14" x14ac:dyDescent="0.25">
      <c r="B12" s="97" t="s">
        <v>13</v>
      </c>
      <c r="C12" s="156">
        <v>2.24421296296296E-2</v>
      </c>
      <c r="D12" s="157">
        <f t="shared" si="0"/>
        <v>5.9467582653499274E-2</v>
      </c>
      <c r="E12" s="157">
        <f t="shared" si="1"/>
        <v>2.5437514758743698E-2</v>
      </c>
      <c r="F12" s="156">
        <v>1.7476851851851852E-3</v>
      </c>
      <c r="G12" s="157">
        <f t="shared" si="2"/>
        <v>3.3289241622574961E-2</v>
      </c>
      <c r="H12" s="157">
        <f t="shared" si="3"/>
        <v>8.9875602642699864E-3</v>
      </c>
      <c r="I12" s="156">
        <v>4.9652777777777785E-3</v>
      </c>
      <c r="J12" s="157">
        <f t="shared" si="4"/>
        <v>5.5347697071345646E-2</v>
      </c>
      <c r="K12" s="157">
        <f t="shared" si="5"/>
        <v>2.4896987986768038E-2</v>
      </c>
      <c r="L12" s="158">
        <f t="shared" si="6"/>
        <v>2.9155092592592566E-2</v>
      </c>
      <c r="M12" s="157">
        <f t="shared" si="7"/>
        <v>5.6111197736840888E-2</v>
      </c>
      <c r="N12" s="165">
        <f t="shared" si="8"/>
        <v>2.2846414772624186E-2</v>
      </c>
    </row>
    <row r="13" spans="2:14" x14ac:dyDescent="0.25">
      <c r="B13" s="97" t="s">
        <v>102</v>
      </c>
      <c r="C13" s="156">
        <v>9.1377314814814814E-2</v>
      </c>
      <c r="D13" s="157">
        <f t="shared" si="0"/>
        <v>0.24213334969024106</v>
      </c>
      <c r="E13" s="157">
        <f t="shared" si="1"/>
        <v>0.10357358381654551</v>
      </c>
      <c r="F13" s="159">
        <v>1.0694444444444442E-2</v>
      </c>
      <c r="G13" s="157">
        <f t="shared" si="2"/>
        <v>0.20370370370370369</v>
      </c>
      <c r="H13" s="157">
        <f t="shared" si="3"/>
        <v>5.4996726385334212E-2</v>
      </c>
      <c r="I13" s="159">
        <v>2.1689814814814804E-2</v>
      </c>
      <c r="J13" s="157">
        <f t="shared" si="4"/>
        <v>0.24177525480583142</v>
      </c>
      <c r="K13" s="157">
        <f t="shared" si="5"/>
        <v>0.10875747199814283</v>
      </c>
      <c r="L13" s="158">
        <f t="shared" si="6"/>
        <v>0.12376157407407405</v>
      </c>
      <c r="M13" s="157">
        <f t="shared" si="7"/>
        <v>0.23818858173880114</v>
      </c>
      <c r="N13" s="165">
        <f t="shared" si="8"/>
        <v>9.6981624916105846E-2</v>
      </c>
    </row>
    <row r="14" spans="2:14" x14ac:dyDescent="0.25">
      <c r="B14" s="97" t="s">
        <v>169</v>
      </c>
      <c r="C14" s="156">
        <v>4.6296296296296294E-5</v>
      </c>
      <c r="D14" s="157">
        <f t="shared" si="0"/>
        <v>1.2267680794945715E-4</v>
      </c>
      <c r="E14" s="157">
        <f t="shared" si="1"/>
        <v>5.2475533282606972E-5</v>
      </c>
      <c r="F14" s="156"/>
      <c r="G14" s="157"/>
      <c r="H14" s="157"/>
      <c r="I14" s="156"/>
      <c r="J14" s="157"/>
      <c r="K14" s="157"/>
      <c r="L14" s="158">
        <f t="shared" si="6"/>
        <v>4.6296296296296294E-5</v>
      </c>
      <c r="M14" s="157">
        <f t="shared" si="7"/>
        <v>8.9100750673824436E-5</v>
      </c>
      <c r="N14" s="165">
        <f t="shared" si="8"/>
        <v>3.6278546681419941E-5</v>
      </c>
    </row>
    <row r="15" spans="2:14" x14ac:dyDescent="0.25">
      <c r="B15" s="97" t="s">
        <v>96</v>
      </c>
      <c r="C15" s="156"/>
      <c r="D15" s="157"/>
      <c r="E15" s="157"/>
      <c r="F15" s="156"/>
      <c r="G15" s="157"/>
      <c r="H15" s="157"/>
      <c r="I15" s="156"/>
      <c r="J15" s="157"/>
      <c r="K15" s="157"/>
      <c r="L15" s="158"/>
      <c r="M15" s="157"/>
      <c r="N15" s="165"/>
    </row>
    <row r="16" spans="2:14" x14ac:dyDescent="0.25">
      <c r="B16" s="97" t="s">
        <v>14</v>
      </c>
      <c r="C16" s="156"/>
      <c r="D16" s="157"/>
      <c r="E16" s="157"/>
      <c r="F16" s="156"/>
      <c r="G16" s="157"/>
      <c r="H16" s="157"/>
      <c r="I16" s="156"/>
      <c r="J16" s="157"/>
      <c r="K16" s="157"/>
      <c r="L16" s="158"/>
      <c r="M16" s="157"/>
      <c r="N16" s="165"/>
    </row>
    <row r="17" spans="2:14" x14ac:dyDescent="0.25">
      <c r="B17" s="97" t="s">
        <v>15</v>
      </c>
      <c r="C17" s="156">
        <v>3.854166666666665E-3</v>
      </c>
      <c r="D17" s="157">
        <f t="shared" si="0"/>
        <v>1.0212844261792304E-2</v>
      </c>
      <c r="E17" s="157">
        <f t="shared" si="1"/>
        <v>4.368588145777029E-3</v>
      </c>
      <c r="F17" s="156">
        <v>2.7777777777777778E-4</v>
      </c>
      <c r="G17" s="157">
        <f t="shared" si="2"/>
        <v>5.2910052910052916E-3</v>
      </c>
      <c r="H17" s="157">
        <f t="shared" si="3"/>
        <v>1.4284863996190708E-3</v>
      </c>
      <c r="I17" s="156">
        <v>8.3333333333333328E-4</v>
      </c>
      <c r="J17" s="157">
        <f t="shared" si="4"/>
        <v>9.2891239840020654E-3</v>
      </c>
      <c r="K17" s="157">
        <f t="shared" si="5"/>
        <v>4.1785154663107182E-3</v>
      </c>
      <c r="L17" s="158">
        <f t="shared" si="6"/>
        <v>4.9652777777777759E-3</v>
      </c>
      <c r="M17" s="157">
        <f t="shared" si="7"/>
        <v>9.5560555097676681E-3</v>
      </c>
      <c r="N17" s="165">
        <f t="shared" si="8"/>
        <v>3.8908741315822875E-3</v>
      </c>
    </row>
    <row r="18" spans="2:14" x14ac:dyDescent="0.25">
      <c r="B18" s="97" t="s">
        <v>16</v>
      </c>
      <c r="C18" s="156"/>
      <c r="D18" s="157"/>
      <c r="E18" s="157"/>
      <c r="F18" s="156"/>
      <c r="G18" s="157"/>
      <c r="H18" s="157"/>
      <c r="I18" s="156"/>
      <c r="J18" s="157"/>
      <c r="K18" s="157"/>
      <c r="L18" s="158"/>
      <c r="M18" s="157"/>
      <c r="N18" s="165"/>
    </row>
    <row r="19" spans="2:14" x14ac:dyDescent="0.25">
      <c r="B19" s="97" t="s">
        <v>17</v>
      </c>
      <c r="C19" s="156">
        <v>6.01851851851852E-4</v>
      </c>
      <c r="D19" s="157">
        <f t="shared" si="0"/>
        <v>1.5947985033429434E-3</v>
      </c>
      <c r="E19" s="157">
        <f t="shared" si="1"/>
        <v>6.8218193267389083E-4</v>
      </c>
      <c r="F19" s="156"/>
      <c r="G19" s="157"/>
      <c r="H19" s="157"/>
      <c r="I19" s="156">
        <v>1.273148148148148E-4</v>
      </c>
      <c r="J19" s="157">
        <f t="shared" si="4"/>
        <v>1.4191717197780931E-3</v>
      </c>
      <c r="K19" s="157">
        <f t="shared" si="5"/>
        <v>6.3838430735302636E-4</v>
      </c>
      <c r="L19" s="158">
        <f t="shared" si="6"/>
        <v>7.2916666666666681E-4</v>
      </c>
      <c r="M19" s="157">
        <f t="shared" si="7"/>
        <v>1.4033368231127351E-3</v>
      </c>
      <c r="N19" s="165">
        <f t="shared" si="8"/>
        <v>5.7138711023236417E-4</v>
      </c>
    </row>
    <row r="20" spans="2:14" x14ac:dyDescent="0.25">
      <c r="B20" s="97" t="s">
        <v>188</v>
      </c>
      <c r="C20" s="156">
        <v>3.0092592592592589E-4</v>
      </c>
      <c r="D20" s="157">
        <f t="shared" si="0"/>
        <v>7.9739925167147138E-4</v>
      </c>
      <c r="E20" s="157">
        <f t="shared" si="1"/>
        <v>3.4109096633694531E-4</v>
      </c>
      <c r="F20" s="156"/>
      <c r="G20" s="157"/>
      <c r="H20" s="157"/>
      <c r="I20" s="156"/>
      <c r="J20" s="157"/>
      <c r="K20" s="157"/>
      <c r="L20" s="158">
        <f t="shared" si="6"/>
        <v>3.0092592592592589E-4</v>
      </c>
      <c r="M20" s="157">
        <f t="shared" si="7"/>
        <v>5.7915487937985877E-4</v>
      </c>
      <c r="N20" s="165">
        <f t="shared" si="8"/>
        <v>2.3581055342922959E-4</v>
      </c>
    </row>
    <row r="21" spans="2:14" s="65" customFormat="1" x14ac:dyDescent="0.25">
      <c r="B21" s="97" t="s">
        <v>194</v>
      </c>
      <c r="C21" s="156">
        <v>3.2060185185185186E-3</v>
      </c>
      <c r="D21" s="157">
        <f t="shared" si="0"/>
        <v>8.4953689504999076E-3</v>
      </c>
      <c r="E21" s="157">
        <f t="shared" si="1"/>
        <v>3.6339306798205333E-3</v>
      </c>
      <c r="F21" s="156">
        <v>5.2083333333333333E-4</v>
      </c>
      <c r="G21" s="157">
        <f t="shared" si="2"/>
        <v>9.9206349206349218E-3</v>
      </c>
      <c r="H21" s="157">
        <f t="shared" si="3"/>
        <v>2.6784119992857578E-3</v>
      </c>
      <c r="I21" s="156">
        <v>9.4907407407407419E-4</v>
      </c>
      <c r="J21" s="157">
        <f t="shared" si="4"/>
        <v>1.0579280092891243E-2</v>
      </c>
      <c r="K21" s="157">
        <f t="shared" si="5"/>
        <v>4.7588648366316526E-3</v>
      </c>
      <c r="L21" s="158">
        <f t="shared" si="6"/>
        <v>4.6759259259259263E-3</v>
      </c>
      <c r="M21" s="157">
        <f t="shared" si="7"/>
        <v>8.9991758180562684E-3</v>
      </c>
      <c r="N21" s="165">
        <f t="shared" si="8"/>
        <v>3.6641332148234142E-3</v>
      </c>
    </row>
    <row r="22" spans="2:14" x14ac:dyDescent="0.25">
      <c r="B22" s="97" t="s">
        <v>18</v>
      </c>
      <c r="C22" s="156">
        <v>9.4907407407407397E-4</v>
      </c>
      <c r="D22" s="157">
        <f t="shared" si="0"/>
        <v>2.5148745629638711E-3</v>
      </c>
      <c r="E22" s="157">
        <f t="shared" si="1"/>
        <v>1.0757484322934429E-3</v>
      </c>
      <c r="F22" s="156"/>
      <c r="G22" s="157"/>
      <c r="H22" s="157"/>
      <c r="I22" s="156"/>
      <c r="J22" s="157"/>
      <c r="K22" s="157"/>
      <c r="L22" s="158">
        <f t="shared" si="6"/>
        <v>9.4907407407407397E-4</v>
      </c>
      <c r="M22" s="157">
        <f t="shared" si="7"/>
        <v>1.8265653888134008E-3</v>
      </c>
      <c r="N22" s="165">
        <f t="shared" si="8"/>
        <v>7.437102069691087E-4</v>
      </c>
    </row>
    <row r="23" spans="2:14" x14ac:dyDescent="0.25">
      <c r="B23" s="97" t="s">
        <v>170</v>
      </c>
      <c r="C23" s="156">
        <v>2.3148148148148147E-5</v>
      </c>
      <c r="D23" s="157">
        <f t="shared" si="0"/>
        <v>6.1338403974728575E-5</v>
      </c>
      <c r="E23" s="157">
        <f t="shared" si="1"/>
        <v>2.6237766641303486E-5</v>
      </c>
      <c r="F23" s="156"/>
      <c r="G23" s="157"/>
      <c r="H23" s="157"/>
      <c r="I23" s="156"/>
      <c r="J23" s="157"/>
      <c r="K23" s="157"/>
      <c r="L23" s="158">
        <f t="shared" si="6"/>
        <v>2.3148148148148147E-5</v>
      </c>
      <c r="M23" s="157">
        <f t="shared" si="7"/>
        <v>4.4550375336912218E-5</v>
      </c>
      <c r="N23" s="165">
        <f t="shared" si="8"/>
        <v>1.8139273340709971E-5</v>
      </c>
    </row>
    <row r="24" spans="2:14" x14ac:dyDescent="0.25">
      <c r="B24" s="97" t="s">
        <v>193</v>
      </c>
      <c r="C24" s="156">
        <v>1.7824074074074075E-3</v>
      </c>
      <c r="D24" s="157">
        <f t="shared" si="0"/>
        <v>4.7230571060541005E-3</v>
      </c>
      <c r="E24" s="157">
        <f t="shared" si="1"/>
        <v>2.0203080313803685E-3</v>
      </c>
      <c r="F24" s="156">
        <v>5.5555555555555556E-4</v>
      </c>
      <c r="G24" s="157">
        <f t="shared" si="2"/>
        <v>1.0582010582010583E-2</v>
      </c>
      <c r="H24" s="157">
        <f t="shared" si="3"/>
        <v>2.8569727992381415E-3</v>
      </c>
      <c r="I24" s="156">
        <v>6.3657407407407413E-4</v>
      </c>
      <c r="J24" s="157">
        <f t="shared" si="4"/>
        <v>7.0958585988904676E-3</v>
      </c>
      <c r="K24" s="157">
        <f t="shared" si="5"/>
        <v>3.1919215367651327E-3</v>
      </c>
      <c r="L24" s="158">
        <f t="shared" si="6"/>
        <v>2.9745370370370373E-3</v>
      </c>
      <c r="M24" s="157">
        <f t="shared" si="7"/>
        <v>5.7247232307932206E-3</v>
      </c>
      <c r="N24" s="165">
        <f t="shared" si="8"/>
        <v>2.3308966242812316E-3</v>
      </c>
    </row>
    <row r="25" spans="2:14" x14ac:dyDescent="0.25">
      <c r="B25" s="97" t="s">
        <v>19</v>
      </c>
      <c r="C25" s="156">
        <v>4.8622685185185158E-2</v>
      </c>
      <c r="D25" s="157">
        <f t="shared" si="0"/>
        <v>0.12884131754891728</v>
      </c>
      <c r="E25" s="157">
        <f t="shared" si="1"/>
        <v>5.5112428830057944E-2</v>
      </c>
      <c r="F25" s="156">
        <v>1.4317129629629628E-2</v>
      </c>
      <c r="G25" s="157">
        <f t="shared" si="2"/>
        <v>0.27270723104056438</v>
      </c>
      <c r="H25" s="157">
        <f t="shared" si="3"/>
        <v>7.3626569847032933E-2</v>
      </c>
      <c r="I25" s="156">
        <v>8.6226851851851881E-3</v>
      </c>
      <c r="J25" s="157">
        <f t="shared" si="4"/>
        <v>9.6116630112243626E-2</v>
      </c>
      <c r="K25" s="157">
        <f t="shared" si="5"/>
        <v>4.3236028088909535E-2</v>
      </c>
      <c r="L25" s="158">
        <f t="shared" si="6"/>
        <v>7.1562499999999973E-2</v>
      </c>
      <c r="M25" s="157">
        <f t="shared" si="7"/>
        <v>0.13772748535406407</v>
      </c>
      <c r="N25" s="165">
        <f t="shared" si="8"/>
        <v>5.6077563532804853E-2</v>
      </c>
    </row>
    <row r="26" spans="2:14" s="5" customFormat="1" x14ac:dyDescent="0.25">
      <c r="B26" s="51" t="s">
        <v>3</v>
      </c>
      <c r="C26" s="25">
        <f t="shared" ref="C26:N26" si="9">SUM(C7:C25)</f>
        <v>0.37738425925925928</v>
      </c>
      <c r="D26" s="160">
        <f t="shared" si="9"/>
        <v>0.99999999999999989</v>
      </c>
      <c r="E26" s="19">
        <f t="shared" si="9"/>
        <v>0.42775430955317079</v>
      </c>
      <c r="F26" s="25">
        <f t="shared" si="9"/>
        <v>5.2499999999999991E-2</v>
      </c>
      <c r="G26" s="160">
        <f t="shared" si="9"/>
        <v>0.99999999999999989</v>
      </c>
      <c r="H26" s="19">
        <f t="shared" si="9"/>
        <v>0.26998392952800426</v>
      </c>
      <c r="I26" s="25">
        <f t="shared" si="9"/>
        <v>8.9710648148148137E-2</v>
      </c>
      <c r="J26" s="160">
        <f t="shared" si="9"/>
        <v>0.99999999999999989</v>
      </c>
      <c r="K26" s="19">
        <f t="shared" si="9"/>
        <v>0.44982879693575512</v>
      </c>
      <c r="L26" s="25">
        <f t="shared" si="9"/>
        <v>0.51959490740740732</v>
      </c>
      <c r="M26" s="160">
        <f t="shared" si="9"/>
        <v>1.0000000000000004</v>
      </c>
      <c r="N26" s="20">
        <f t="shared" si="9"/>
        <v>0.4071631990422464</v>
      </c>
    </row>
    <row r="27" spans="2:14" x14ac:dyDescent="0.25">
      <c r="B27" s="67"/>
      <c r="C27" s="68"/>
      <c r="D27" s="68"/>
      <c r="E27" s="68"/>
      <c r="F27" s="68"/>
      <c r="G27" s="68"/>
      <c r="H27" s="68"/>
      <c r="I27" s="68"/>
      <c r="J27" s="68"/>
      <c r="K27" s="68"/>
      <c r="L27" s="68"/>
      <c r="M27" s="68"/>
      <c r="N27" s="69"/>
    </row>
    <row r="28" spans="2:14" x14ac:dyDescent="0.25">
      <c r="B28" s="1" t="s">
        <v>20</v>
      </c>
      <c r="C28" s="154" t="s">
        <v>4</v>
      </c>
      <c r="D28" s="134" t="s">
        <v>5</v>
      </c>
      <c r="E28" s="134" t="s">
        <v>5</v>
      </c>
      <c r="F28" s="154" t="s">
        <v>4</v>
      </c>
      <c r="G28" s="134" t="s">
        <v>5</v>
      </c>
      <c r="H28" s="134" t="s">
        <v>5</v>
      </c>
      <c r="I28" s="154" t="s">
        <v>4</v>
      </c>
      <c r="J28" s="134" t="s">
        <v>5</v>
      </c>
      <c r="K28" s="134" t="s">
        <v>5</v>
      </c>
      <c r="L28" s="153" t="s">
        <v>4</v>
      </c>
      <c r="M28" s="134" t="s">
        <v>5</v>
      </c>
      <c r="N28" s="135" t="s">
        <v>5</v>
      </c>
    </row>
    <row r="29" spans="2:14" x14ac:dyDescent="0.25">
      <c r="B29" s="47" t="s">
        <v>21</v>
      </c>
      <c r="C29" s="156">
        <v>3.1238425925925895E-2</v>
      </c>
      <c r="D29" s="158"/>
      <c r="E29" s="157">
        <f t="shared" ref="E29:E34" si="10">C29/C$37</f>
        <v>3.5407866082439024E-2</v>
      </c>
      <c r="F29" s="156">
        <v>6.4351851851851853E-3</v>
      </c>
      <c r="G29" s="158"/>
      <c r="H29" s="157">
        <f t="shared" ref="H29:H34" si="11">F29/F$37</f>
        <v>3.3093268257841806E-2</v>
      </c>
      <c r="I29" s="156">
        <v>7.7314814814814798E-3</v>
      </c>
      <c r="J29" s="158"/>
      <c r="K29" s="157">
        <f t="shared" ref="K29:K34" si="12">I29/I$37</f>
        <v>3.8767337937438327E-2</v>
      </c>
      <c r="L29" s="158">
        <f t="shared" ref="L29:L34" si="13">C29+F29+I29</f>
        <v>4.5405092592592559E-2</v>
      </c>
      <c r="M29" s="158"/>
      <c r="N29" s="165">
        <f t="shared" ref="N29:N34" si="14">L29/L$37</f>
        <v>3.5580184657802584E-2</v>
      </c>
    </row>
    <row r="30" spans="2:14" x14ac:dyDescent="0.25">
      <c r="B30" s="47" t="s">
        <v>22</v>
      </c>
      <c r="C30" s="156">
        <v>2.8703703703703708E-3</v>
      </c>
      <c r="D30" s="158"/>
      <c r="E30" s="157">
        <f t="shared" si="10"/>
        <v>3.253483063521633E-3</v>
      </c>
      <c r="F30" s="156">
        <v>1.1574074074074073E-3</v>
      </c>
      <c r="G30" s="158"/>
      <c r="H30" s="157">
        <f t="shared" si="11"/>
        <v>5.9520266650794611E-3</v>
      </c>
      <c r="I30" s="156">
        <v>9.1435185185185185E-4</v>
      </c>
      <c r="J30" s="158"/>
      <c r="K30" s="157">
        <f t="shared" si="12"/>
        <v>4.5847600255353718E-3</v>
      </c>
      <c r="L30" s="158">
        <f t="shared" si="13"/>
        <v>4.9421296296296297E-3</v>
      </c>
      <c r="M30" s="158"/>
      <c r="N30" s="165">
        <f t="shared" si="14"/>
        <v>3.872734858241579E-3</v>
      </c>
    </row>
    <row r="31" spans="2:14" x14ac:dyDescent="0.25">
      <c r="B31" s="47" t="s">
        <v>23</v>
      </c>
      <c r="C31" s="156">
        <v>7.2106481481481449E-3</v>
      </c>
      <c r="D31" s="158"/>
      <c r="E31" s="157">
        <f t="shared" si="10"/>
        <v>8.1730643087660326E-3</v>
      </c>
      <c r="F31" s="156">
        <v>1.6435185185185185E-3</v>
      </c>
      <c r="G31" s="158"/>
      <c r="H31" s="157">
        <f t="shared" si="11"/>
        <v>8.4518778644128347E-3</v>
      </c>
      <c r="I31" s="156">
        <v>1.0648148148148147E-3</v>
      </c>
      <c r="J31" s="158"/>
      <c r="K31" s="157">
        <f t="shared" si="12"/>
        <v>5.3392142069525845E-3</v>
      </c>
      <c r="L31" s="158">
        <f t="shared" si="13"/>
        <v>9.9189814814814783E-3</v>
      </c>
      <c r="M31" s="158"/>
      <c r="N31" s="165">
        <f t="shared" si="14"/>
        <v>7.7726786264942201E-3</v>
      </c>
    </row>
    <row r="32" spans="2:14" x14ac:dyDescent="0.25">
      <c r="B32" s="47" t="s">
        <v>24</v>
      </c>
      <c r="C32" s="156">
        <v>0.10576388888888887</v>
      </c>
      <c r="D32" s="158"/>
      <c r="E32" s="157">
        <f t="shared" si="10"/>
        <v>0.1198803557841156</v>
      </c>
      <c r="F32" s="156">
        <v>2.1851851851851848E-2</v>
      </c>
      <c r="G32" s="158"/>
      <c r="H32" s="157">
        <f t="shared" si="11"/>
        <v>0.11237426343670021</v>
      </c>
      <c r="I32" s="156">
        <v>2.2488425925925929E-2</v>
      </c>
      <c r="J32" s="158"/>
      <c r="K32" s="157">
        <f t="shared" si="12"/>
        <v>0.11276188265335733</v>
      </c>
      <c r="L32" s="158">
        <f t="shared" si="13"/>
        <v>0.15010416666666665</v>
      </c>
      <c r="M32" s="158"/>
      <c r="N32" s="165">
        <f t="shared" si="14"/>
        <v>0.11762411797783379</v>
      </c>
    </row>
    <row r="33" spans="2:14" x14ac:dyDescent="0.25">
      <c r="B33" s="47" t="s">
        <v>25</v>
      </c>
      <c r="C33" s="156">
        <v>0.23108796296296302</v>
      </c>
      <c r="D33" s="158"/>
      <c r="E33" s="157">
        <f t="shared" si="10"/>
        <v>0.26193162438013279</v>
      </c>
      <c r="F33" s="156">
        <v>6.8182870370370338E-2</v>
      </c>
      <c r="G33" s="158"/>
      <c r="H33" s="157">
        <f t="shared" si="11"/>
        <v>0.35063389083983093</v>
      </c>
      <c r="I33" s="156">
        <v>5.1458333333333356E-2</v>
      </c>
      <c r="J33" s="158"/>
      <c r="K33" s="157">
        <f t="shared" si="12"/>
        <v>0.25802333004468697</v>
      </c>
      <c r="L33" s="158">
        <f t="shared" si="13"/>
        <v>0.35072916666666676</v>
      </c>
      <c r="M33" s="158"/>
      <c r="N33" s="165">
        <f t="shared" si="14"/>
        <v>0.2748372000217672</v>
      </c>
    </row>
    <row r="34" spans="2:14" x14ac:dyDescent="0.25">
      <c r="B34" s="47" t="s">
        <v>26</v>
      </c>
      <c r="C34" s="156">
        <v>0.12668981481481487</v>
      </c>
      <c r="D34" s="158"/>
      <c r="E34" s="157">
        <f t="shared" si="10"/>
        <v>0.14359929682785405</v>
      </c>
      <c r="F34" s="156">
        <v>4.2685185185185173E-2</v>
      </c>
      <c r="G34" s="158"/>
      <c r="H34" s="157">
        <f t="shared" si="11"/>
        <v>0.21951074340813048</v>
      </c>
      <c r="I34" s="156">
        <v>2.6064814814814808E-2</v>
      </c>
      <c r="J34" s="158"/>
      <c r="K34" s="157">
        <f t="shared" si="12"/>
        <v>0.13069467819627412</v>
      </c>
      <c r="L34" s="158">
        <f t="shared" si="13"/>
        <v>0.19543981481481487</v>
      </c>
      <c r="M34" s="158"/>
      <c r="N34" s="165">
        <f t="shared" si="14"/>
        <v>0.15314988481561434</v>
      </c>
    </row>
    <row r="35" spans="2:14" s="5" customFormat="1" x14ac:dyDescent="0.25">
      <c r="B35" s="51" t="s">
        <v>3</v>
      </c>
      <c r="C35" s="129">
        <f>SUM(C29:C34)</f>
        <v>0.5048611111111112</v>
      </c>
      <c r="D35" s="162"/>
      <c r="E35" s="160">
        <f>SUM(E29:E34)</f>
        <v>0.57224569044682916</v>
      </c>
      <c r="F35" s="129">
        <f>SUM(F29:F34)</f>
        <v>0.14195601851851847</v>
      </c>
      <c r="G35" s="162"/>
      <c r="H35" s="160">
        <f>SUM(H29:H34)</f>
        <v>0.73001607047199579</v>
      </c>
      <c r="I35" s="129">
        <f>SUM(I29:I34)</f>
        <v>0.10972222222222223</v>
      </c>
      <c r="J35" s="162"/>
      <c r="K35" s="160">
        <f>SUM(K29:K34)</f>
        <v>0.55017120306424472</v>
      </c>
      <c r="L35" s="129">
        <f>SUM(L29:L34)</f>
        <v>0.75653935185185195</v>
      </c>
      <c r="M35" s="162"/>
      <c r="N35" s="164">
        <f>SUM(N29:N34)</f>
        <v>0.59283680095775371</v>
      </c>
    </row>
    <row r="36" spans="2:14" x14ac:dyDescent="0.25">
      <c r="B36" s="70"/>
      <c r="C36" s="71"/>
      <c r="D36" s="71"/>
      <c r="E36" s="71"/>
      <c r="F36" s="71"/>
      <c r="G36" s="71"/>
      <c r="H36" s="71"/>
      <c r="I36" s="71"/>
      <c r="J36" s="71"/>
      <c r="K36" s="71"/>
      <c r="L36" s="71"/>
      <c r="M36" s="71"/>
      <c r="N36" s="72"/>
    </row>
    <row r="37" spans="2:14" x14ac:dyDescent="0.25">
      <c r="B37" s="51" t="s">
        <v>6</v>
      </c>
      <c r="C37" s="129">
        <f>C26+C35</f>
        <v>0.88224537037037054</v>
      </c>
      <c r="D37" s="22"/>
      <c r="E37" s="160">
        <f>E26+E35</f>
        <v>1</v>
      </c>
      <c r="F37" s="129">
        <f>F26+F35</f>
        <v>0.19445601851851846</v>
      </c>
      <c r="G37" s="22"/>
      <c r="H37" s="160">
        <f>H26+H35</f>
        <v>1</v>
      </c>
      <c r="I37" s="129">
        <f>I26+I35</f>
        <v>0.19943287037037039</v>
      </c>
      <c r="J37" s="22"/>
      <c r="K37" s="160">
        <f>K26+K35</f>
        <v>0.99999999999999978</v>
      </c>
      <c r="L37" s="129">
        <f>L26+L35</f>
        <v>1.2761342592592593</v>
      </c>
      <c r="M37" s="22"/>
      <c r="N37" s="164">
        <f>N26+N35</f>
        <v>1</v>
      </c>
    </row>
    <row r="38" spans="2:14" ht="66" customHeight="1" thickBot="1" x14ac:dyDescent="0.3">
      <c r="B38" s="177" t="s">
        <v>54</v>
      </c>
      <c r="C38" s="178"/>
      <c r="D38" s="178"/>
      <c r="E38" s="178"/>
      <c r="F38" s="178"/>
      <c r="G38" s="178"/>
      <c r="H38" s="179"/>
      <c r="I38" s="178"/>
      <c r="J38" s="178"/>
      <c r="K38" s="178"/>
      <c r="L38" s="178"/>
      <c r="M38" s="178"/>
      <c r="N38" s="179"/>
    </row>
    <row r="40" spans="2:14" x14ac:dyDescent="0.25">
      <c r="L40" s="73"/>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0" zoomScaleSheetLayoutView="110" workbookViewId="0">
      <selection activeCell="B4" sqref="B4:H4"/>
    </sheetView>
  </sheetViews>
  <sheetFormatPr defaultColWidth="8.85546875" defaultRowHeight="15" x14ac:dyDescent="0.25"/>
  <cols>
    <col min="1" max="1" width="6.140625" style="65" customWidth="1"/>
    <col min="2" max="2" width="56.7109375" style="65" bestFit="1" customWidth="1"/>
    <col min="3" max="6" width="10.7109375" style="75" customWidth="1"/>
    <col min="7" max="7" width="10.7109375" style="65" customWidth="1"/>
    <col min="8" max="8" width="10.7109375" style="75" customWidth="1"/>
    <col min="9" max="11" width="10.7109375" style="65" customWidth="1"/>
    <col min="12" max="16384" width="8.85546875" style="65"/>
  </cols>
  <sheetData>
    <row r="2" spans="2:11" ht="15.75" thickBot="1" x14ac:dyDescent="0.3"/>
    <row r="3" spans="2:11" x14ac:dyDescent="0.25">
      <c r="B3" s="169" t="s">
        <v>117</v>
      </c>
      <c r="C3" s="170"/>
      <c r="D3" s="170"/>
      <c r="E3" s="170"/>
      <c r="F3" s="170"/>
      <c r="G3" s="170"/>
      <c r="H3" s="171"/>
      <c r="I3" s="170"/>
      <c r="J3" s="170"/>
      <c r="K3" s="171"/>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56">
        <v>6.7476851851851847E-3</v>
      </c>
      <c r="D7" s="157">
        <f>C7/C$26</f>
        <v>0.37347853939782194</v>
      </c>
      <c r="E7" s="157">
        <f>C7/C$37</f>
        <v>0.12551130247578038</v>
      </c>
      <c r="F7" s="156">
        <v>1.8402777777777779E-3</v>
      </c>
      <c r="G7" s="157">
        <f>F7/F$26</f>
        <v>0.24054462934947052</v>
      </c>
      <c r="H7" s="157">
        <f>F7/F$37</f>
        <v>0.11734317343173432</v>
      </c>
      <c r="I7" s="158">
        <f>C7+F7</f>
        <v>8.5879629629629622E-3</v>
      </c>
      <c r="J7" s="157">
        <f>I7/I$26</f>
        <v>0.33393339333933397</v>
      </c>
      <c r="K7" s="165">
        <f>I7/I$37</f>
        <v>0.12366666666666665</v>
      </c>
    </row>
    <row r="8" spans="2:11" x14ac:dyDescent="0.25">
      <c r="B8" s="97" t="s">
        <v>191</v>
      </c>
      <c r="C8" s="156"/>
      <c r="D8" s="157"/>
      <c r="E8" s="157"/>
      <c r="F8" s="156"/>
      <c r="G8" s="157"/>
      <c r="H8" s="157"/>
      <c r="I8" s="158"/>
      <c r="J8" s="157"/>
      <c r="K8" s="165"/>
    </row>
    <row r="9" spans="2:11" x14ac:dyDescent="0.25">
      <c r="B9" s="97" t="s">
        <v>189</v>
      </c>
      <c r="C9" s="156">
        <v>6.1342592592592601E-4</v>
      </c>
      <c r="D9" s="157">
        <f t="shared" ref="D9:D25" si="0">C9/C$26</f>
        <v>3.3952594490711092E-2</v>
      </c>
      <c r="E9" s="157">
        <f t="shared" ref="E9:E25" si="1">C9/C$37</f>
        <v>1.1410118406889129E-2</v>
      </c>
      <c r="F9" s="156">
        <v>1.0300925925925926E-3</v>
      </c>
      <c r="G9" s="157">
        <f t="shared" ref="G9:G25" si="2">F9/F$26</f>
        <v>0.1346444780635401</v>
      </c>
      <c r="H9" s="157">
        <f t="shared" ref="H9:H25" si="3">F9/F$37</f>
        <v>6.5682656826568264E-2</v>
      </c>
      <c r="I9" s="158">
        <f t="shared" ref="I9:I25" si="4">C9+F9</f>
        <v>1.6435185185185185E-3</v>
      </c>
      <c r="J9" s="157">
        <f t="shared" ref="J9:J25" si="5">I9/I$26</f>
        <v>6.390639063906392E-2</v>
      </c>
      <c r="K9" s="165">
        <f t="shared" ref="K9:K25" si="6">I9/I$37</f>
        <v>2.3666666666666666E-2</v>
      </c>
    </row>
    <row r="10" spans="2:11" x14ac:dyDescent="0.25">
      <c r="B10" s="97" t="s">
        <v>12</v>
      </c>
      <c r="C10" s="156">
        <v>1.0300925925925924E-3</v>
      </c>
      <c r="D10" s="157">
        <f t="shared" si="0"/>
        <v>5.7014734144778985E-2</v>
      </c>
      <c r="E10" s="157">
        <f t="shared" si="1"/>
        <v>1.9160387513455324E-2</v>
      </c>
      <c r="F10" s="156">
        <v>1.0416666666666667E-3</v>
      </c>
      <c r="G10" s="157">
        <f t="shared" si="2"/>
        <v>0.13615733736762481</v>
      </c>
      <c r="H10" s="157">
        <f t="shared" si="3"/>
        <v>6.6420664206642055E-2</v>
      </c>
      <c r="I10" s="158">
        <f t="shared" si="4"/>
        <v>2.0717592592592593E-3</v>
      </c>
      <c r="J10" s="157">
        <f t="shared" si="5"/>
        <v>8.0558055805580578E-2</v>
      </c>
      <c r="K10" s="165">
        <f t="shared" si="6"/>
        <v>2.9833333333333333E-2</v>
      </c>
    </row>
    <row r="11" spans="2:11" x14ac:dyDescent="0.25">
      <c r="B11" s="97" t="s">
        <v>192</v>
      </c>
      <c r="C11" s="156">
        <v>1.6203703703703703E-4</v>
      </c>
      <c r="D11" s="157">
        <f t="shared" si="0"/>
        <v>8.9686098654708536E-3</v>
      </c>
      <c r="E11" s="157">
        <f t="shared" si="1"/>
        <v>3.0139935414424108E-3</v>
      </c>
      <c r="F11" s="156">
        <v>6.134259259259259E-4</v>
      </c>
      <c r="G11" s="157">
        <f t="shared" si="2"/>
        <v>8.0181543116490159E-2</v>
      </c>
      <c r="H11" s="157">
        <f t="shared" si="3"/>
        <v>3.9114391143911437E-2</v>
      </c>
      <c r="I11" s="158">
        <f t="shared" si="4"/>
        <v>7.7546296296296293E-4</v>
      </c>
      <c r="J11" s="157">
        <f t="shared" si="5"/>
        <v>3.0153015301530157E-2</v>
      </c>
      <c r="K11" s="165">
        <f t="shared" si="6"/>
        <v>1.1166666666666665E-2</v>
      </c>
    </row>
    <row r="12" spans="2:11" x14ac:dyDescent="0.25">
      <c r="B12" s="97" t="s">
        <v>13</v>
      </c>
      <c r="C12" s="156">
        <v>2.1990740740740743E-4</v>
      </c>
      <c r="D12" s="157">
        <f t="shared" si="0"/>
        <v>1.2171684817424731E-2</v>
      </c>
      <c r="E12" s="157">
        <f t="shared" si="1"/>
        <v>4.0904198062432723E-3</v>
      </c>
      <c r="F12" s="156">
        <v>1.8518518518518518E-4</v>
      </c>
      <c r="G12" s="157">
        <f t="shared" si="2"/>
        <v>2.4205748865355519E-2</v>
      </c>
      <c r="H12" s="157">
        <f t="shared" si="3"/>
        <v>1.180811808118081E-2</v>
      </c>
      <c r="I12" s="158">
        <f t="shared" si="4"/>
        <v>4.0509259259259264E-4</v>
      </c>
      <c r="J12" s="157">
        <f t="shared" si="5"/>
        <v>1.5751575157515758E-2</v>
      </c>
      <c r="K12" s="165">
        <f t="shared" si="6"/>
        <v>5.8333333333333336E-3</v>
      </c>
    </row>
    <row r="13" spans="2:11" x14ac:dyDescent="0.25">
      <c r="B13" s="97" t="s">
        <v>102</v>
      </c>
      <c r="C13" s="159">
        <v>3.518518518518518E-3</v>
      </c>
      <c r="D13" s="157">
        <f t="shared" si="0"/>
        <v>0.19474695707879563</v>
      </c>
      <c r="E13" s="157">
        <f t="shared" si="1"/>
        <v>6.5446716899892343E-2</v>
      </c>
      <c r="F13" s="159">
        <v>2.2916666666666667E-3</v>
      </c>
      <c r="G13" s="157">
        <f t="shared" si="2"/>
        <v>0.29954614220877457</v>
      </c>
      <c r="H13" s="157">
        <f t="shared" si="3"/>
        <v>0.14612546125461254</v>
      </c>
      <c r="I13" s="158">
        <f t="shared" si="4"/>
        <v>5.8101851851851847E-3</v>
      </c>
      <c r="J13" s="157">
        <f t="shared" si="5"/>
        <v>0.22592259225922595</v>
      </c>
      <c r="K13" s="165">
        <f t="shared" si="6"/>
        <v>8.3666666666666653E-2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v>1.9675925925925926E-4</v>
      </c>
      <c r="D18" s="157">
        <f t="shared" si="0"/>
        <v>1.0890454836643179E-2</v>
      </c>
      <c r="E18" s="157">
        <f t="shared" si="1"/>
        <v>3.6598493003229277E-3</v>
      </c>
      <c r="F18" s="156"/>
      <c r="G18" s="157"/>
      <c r="H18" s="157"/>
      <c r="I18" s="158">
        <f t="shared" si="4"/>
        <v>1.9675925925925926E-4</v>
      </c>
      <c r="J18" s="157">
        <f t="shared" si="5"/>
        <v>7.6507650765076521E-3</v>
      </c>
      <c r="K18" s="165">
        <f t="shared" si="6"/>
        <v>2.8333333333333331E-3</v>
      </c>
    </row>
    <row r="19" spans="2:14" x14ac:dyDescent="0.25">
      <c r="B19" s="97" t="s">
        <v>17</v>
      </c>
      <c r="C19" s="156"/>
      <c r="D19" s="157"/>
      <c r="E19" s="157"/>
      <c r="F19" s="156"/>
      <c r="G19" s="157"/>
      <c r="H19" s="157"/>
      <c r="I19" s="158"/>
      <c r="J19" s="157"/>
      <c r="K19" s="165"/>
    </row>
    <row r="20" spans="2:14" x14ac:dyDescent="0.25">
      <c r="B20" s="97" t="s">
        <v>188</v>
      </c>
      <c r="C20" s="156">
        <v>2.3148148148148147E-5</v>
      </c>
      <c r="D20" s="157">
        <f t="shared" si="0"/>
        <v>1.2812299807815504E-3</v>
      </c>
      <c r="E20" s="157">
        <f t="shared" si="1"/>
        <v>4.3057050592034437E-4</v>
      </c>
      <c r="F20" s="156"/>
      <c r="G20" s="157"/>
      <c r="H20" s="157"/>
      <c r="I20" s="158">
        <f t="shared" si="4"/>
        <v>2.3148148148148147E-5</v>
      </c>
      <c r="J20" s="157">
        <f t="shared" si="5"/>
        <v>9.0009000900090027E-4</v>
      </c>
      <c r="K20" s="165">
        <f t="shared" si="6"/>
        <v>3.3333333333333332E-4</v>
      </c>
    </row>
    <row r="21" spans="2:14" x14ac:dyDescent="0.25">
      <c r="B21" s="97" t="s">
        <v>194</v>
      </c>
      <c r="C21" s="156"/>
      <c r="D21" s="157"/>
      <c r="E21" s="157"/>
      <c r="F21" s="156"/>
      <c r="G21" s="157"/>
      <c r="H21" s="157"/>
      <c r="I21" s="158"/>
      <c r="J21" s="157"/>
      <c r="K21" s="165"/>
    </row>
    <row r="22" spans="2:14" x14ac:dyDescent="0.25">
      <c r="B22" s="97" t="s">
        <v>18</v>
      </c>
      <c r="C22" s="156">
        <v>2.0833333333333335E-4</v>
      </c>
      <c r="D22" s="157">
        <f t="shared" si="0"/>
        <v>1.1531069827033955E-2</v>
      </c>
      <c r="E22" s="157">
        <f t="shared" si="1"/>
        <v>3.8751345532831E-3</v>
      </c>
      <c r="F22" s="156"/>
      <c r="G22" s="157"/>
      <c r="H22" s="157"/>
      <c r="I22" s="158">
        <f t="shared" si="4"/>
        <v>2.0833333333333335E-4</v>
      </c>
      <c r="J22" s="157">
        <f t="shared" si="5"/>
        <v>8.100810081008103E-3</v>
      </c>
      <c r="K22" s="165">
        <f t="shared" si="6"/>
        <v>3.0000000000000001E-3</v>
      </c>
    </row>
    <row r="23" spans="2:14" x14ac:dyDescent="0.25">
      <c r="B23" s="97" t="s">
        <v>170</v>
      </c>
      <c r="C23" s="156"/>
      <c r="D23" s="157"/>
      <c r="E23" s="157"/>
      <c r="F23" s="156"/>
      <c r="G23" s="157"/>
      <c r="H23" s="157"/>
      <c r="I23" s="158"/>
      <c r="J23" s="157"/>
      <c r="K23" s="165"/>
    </row>
    <row r="24" spans="2:14" x14ac:dyDescent="0.25">
      <c r="B24" s="97" t="s">
        <v>193</v>
      </c>
      <c r="C24" s="156">
        <v>6.9444444444444444E-5</v>
      </c>
      <c r="D24" s="157">
        <f t="shared" si="0"/>
        <v>3.8436899423446515E-3</v>
      </c>
      <c r="E24" s="157">
        <f t="shared" si="1"/>
        <v>1.2917115177610333E-3</v>
      </c>
      <c r="F24" s="156"/>
      <c r="G24" s="157"/>
      <c r="H24" s="157"/>
      <c r="I24" s="158">
        <f t="shared" si="4"/>
        <v>6.9444444444444444E-5</v>
      </c>
      <c r="J24" s="157">
        <f t="shared" si="5"/>
        <v>2.7002700270027007E-3</v>
      </c>
      <c r="K24" s="165">
        <f t="shared" si="6"/>
        <v>1E-3</v>
      </c>
    </row>
    <row r="25" spans="2:14" x14ac:dyDescent="0.25">
      <c r="B25" s="97" t="s">
        <v>19</v>
      </c>
      <c r="C25" s="156">
        <v>5.2777777777777762E-3</v>
      </c>
      <c r="D25" s="157">
        <f t="shared" si="0"/>
        <v>0.2921204356181934</v>
      </c>
      <c r="E25" s="157">
        <f t="shared" si="1"/>
        <v>9.8170075349838501E-2</v>
      </c>
      <c r="F25" s="156">
        <v>6.4814814814814813E-4</v>
      </c>
      <c r="G25" s="157">
        <f t="shared" si="2"/>
        <v>8.4720121028744322E-2</v>
      </c>
      <c r="H25" s="157">
        <f t="shared" si="3"/>
        <v>4.1328413284132837E-2</v>
      </c>
      <c r="I25" s="158">
        <f t="shared" si="4"/>
        <v>5.9259259259259248E-3</v>
      </c>
      <c r="J25" s="157">
        <f t="shared" si="5"/>
        <v>0.23042304230423044</v>
      </c>
      <c r="K25" s="165">
        <f t="shared" si="6"/>
        <v>8.5333333333333317E-2</v>
      </c>
    </row>
    <row r="26" spans="2:14" x14ac:dyDescent="0.25">
      <c r="B26" s="51" t="s">
        <v>3</v>
      </c>
      <c r="C26" s="25">
        <f t="shared" ref="C26:K26" si="7">SUM(C7:C25)</f>
        <v>1.8067129629629627E-2</v>
      </c>
      <c r="D26" s="160">
        <f t="shared" si="7"/>
        <v>1</v>
      </c>
      <c r="E26" s="19">
        <f t="shared" si="7"/>
        <v>0.33606027987082876</v>
      </c>
      <c r="F26" s="25">
        <f t="shared" si="7"/>
        <v>7.6504629629629631E-3</v>
      </c>
      <c r="G26" s="160">
        <f t="shared" si="7"/>
        <v>1</v>
      </c>
      <c r="H26" s="19">
        <f t="shared" si="7"/>
        <v>0.48782287822878223</v>
      </c>
      <c r="I26" s="25">
        <f t="shared" si="7"/>
        <v>2.5717592592592587E-2</v>
      </c>
      <c r="J26" s="160">
        <f t="shared" si="7"/>
        <v>1.0000000000000002</v>
      </c>
      <c r="K26" s="20">
        <f t="shared" si="7"/>
        <v>0.37033333333333329</v>
      </c>
    </row>
    <row r="27" spans="2:14" x14ac:dyDescent="0.25">
      <c r="B27" s="67"/>
      <c r="C27" s="68"/>
      <c r="D27" s="68"/>
      <c r="E27" s="68"/>
      <c r="F27" s="68"/>
      <c r="G27" s="68"/>
      <c r="H27" s="68"/>
      <c r="I27" s="68"/>
      <c r="J27" s="68"/>
      <c r="K27" s="69"/>
      <c r="L27" s="11"/>
      <c r="M27" s="11"/>
      <c r="N27" s="11"/>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47" t="s">
        <v>21</v>
      </c>
      <c r="C29" s="156">
        <v>2.0254629629629629E-3</v>
      </c>
      <c r="D29" s="158"/>
      <c r="E29" s="157">
        <f t="shared" ref="E29:E34" si="8">C29/C$37</f>
        <v>3.7674919268030134E-2</v>
      </c>
      <c r="F29" s="156">
        <v>3.0092592592592595E-4</v>
      </c>
      <c r="G29" s="158"/>
      <c r="H29" s="157">
        <f t="shared" ref="H29:H33" si="9">F29/F$37</f>
        <v>1.9188191881918819E-2</v>
      </c>
      <c r="I29" s="158">
        <f t="shared" ref="I29:I34" si="10">C29+F29</f>
        <v>2.3263888888888887E-3</v>
      </c>
      <c r="J29" s="158"/>
      <c r="K29" s="165">
        <f t="shared" ref="K29:K34" si="11">I29/I$37</f>
        <v>3.3499999999999995E-2</v>
      </c>
    </row>
    <row r="30" spans="2:14" x14ac:dyDescent="0.25">
      <c r="B30" s="47" t="s">
        <v>22</v>
      </c>
      <c r="C30" s="156">
        <v>3.2407407407407406E-4</v>
      </c>
      <c r="D30" s="158"/>
      <c r="E30" s="157">
        <f t="shared" si="8"/>
        <v>6.0279870828848217E-3</v>
      </c>
      <c r="F30" s="156">
        <v>4.3981481481481481E-4</v>
      </c>
      <c r="G30" s="158"/>
      <c r="H30" s="157">
        <f t="shared" si="9"/>
        <v>2.8044280442804426E-2</v>
      </c>
      <c r="I30" s="158">
        <f t="shared" si="10"/>
        <v>7.6388888888888882E-4</v>
      </c>
      <c r="J30" s="158"/>
      <c r="K30" s="165">
        <f t="shared" si="11"/>
        <v>1.0999999999999999E-2</v>
      </c>
    </row>
    <row r="31" spans="2:14" x14ac:dyDescent="0.25">
      <c r="B31" s="47" t="s">
        <v>23</v>
      </c>
      <c r="C31" s="156">
        <v>3.9351851851851852E-4</v>
      </c>
      <c r="D31" s="158"/>
      <c r="E31" s="157">
        <f t="shared" si="8"/>
        <v>7.3196986006458555E-3</v>
      </c>
      <c r="F31" s="156"/>
      <c r="G31" s="158"/>
      <c r="H31" s="157"/>
      <c r="I31" s="158">
        <f t="shared" si="10"/>
        <v>3.9351851851851852E-4</v>
      </c>
      <c r="J31" s="158"/>
      <c r="K31" s="165">
        <f t="shared" si="11"/>
        <v>5.6666666666666662E-3</v>
      </c>
    </row>
    <row r="32" spans="2:14" x14ac:dyDescent="0.25">
      <c r="B32" s="47" t="s">
        <v>24</v>
      </c>
      <c r="C32" s="156">
        <v>7.6736111111111093E-3</v>
      </c>
      <c r="D32" s="158"/>
      <c r="E32" s="157">
        <f t="shared" si="8"/>
        <v>0.14273412271259414</v>
      </c>
      <c r="F32" s="156">
        <v>2.3148148148148151E-3</v>
      </c>
      <c r="G32" s="158"/>
      <c r="H32" s="157">
        <f t="shared" si="9"/>
        <v>0.14760147601476015</v>
      </c>
      <c r="I32" s="158">
        <f t="shared" si="10"/>
        <v>9.9884259259259249E-3</v>
      </c>
      <c r="J32" s="158"/>
      <c r="K32" s="165">
        <f t="shared" si="11"/>
        <v>0.14383333333333331</v>
      </c>
    </row>
    <row r="33" spans="2:14" x14ac:dyDescent="0.25">
      <c r="B33" s="47" t="s">
        <v>25</v>
      </c>
      <c r="C33" s="156">
        <v>2.0682870370370379E-2</v>
      </c>
      <c r="D33" s="158"/>
      <c r="E33" s="157">
        <f t="shared" si="8"/>
        <v>0.38471474703982789</v>
      </c>
      <c r="F33" s="156">
        <v>4.9768518518518521E-3</v>
      </c>
      <c r="G33" s="158"/>
      <c r="H33" s="157">
        <f t="shared" si="9"/>
        <v>0.31734317343173429</v>
      </c>
      <c r="I33" s="158">
        <f t="shared" si="10"/>
        <v>2.565972222222223E-2</v>
      </c>
      <c r="J33" s="158"/>
      <c r="K33" s="165">
        <f t="shared" si="11"/>
        <v>0.36950000000000011</v>
      </c>
    </row>
    <row r="34" spans="2:14" x14ac:dyDescent="0.25">
      <c r="B34" s="47" t="s">
        <v>26</v>
      </c>
      <c r="C34" s="156">
        <v>4.5949074074074069E-3</v>
      </c>
      <c r="D34" s="158"/>
      <c r="E34" s="157">
        <f t="shared" si="8"/>
        <v>8.5468245425188355E-2</v>
      </c>
      <c r="F34" s="156"/>
      <c r="G34" s="158"/>
      <c r="H34" s="157"/>
      <c r="I34" s="158">
        <f t="shared" si="10"/>
        <v>4.5949074074074069E-3</v>
      </c>
      <c r="J34" s="158"/>
      <c r="K34" s="165">
        <f t="shared" si="11"/>
        <v>6.6166666666666651E-2</v>
      </c>
    </row>
    <row r="35" spans="2:14" x14ac:dyDescent="0.25">
      <c r="B35" s="51" t="s">
        <v>3</v>
      </c>
      <c r="C35" s="129">
        <f>SUM(C29:C34)</f>
        <v>3.5694444444444452E-2</v>
      </c>
      <c r="D35" s="162"/>
      <c r="E35" s="160">
        <f>SUM(E29:E34)</f>
        <v>0.66393972012917124</v>
      </c>
      <c r="F35" s="129">
        <f>SUM(F29:F34)</f>
        <v>8.0324074074074082E-3</v>
      </c>
      <c r="G35" s="162"/>
      <c r="H35" s="160">
        <f>SUM(H29:H34)</f>
        <v>0.51217712177121766</v>
      </c>
      <c r="I35" s="129">
        <f>SUM(I29:I34)</f>
        <v>4.3726851851851864E-2</v>
      </c>
      <c r="J35" s="162"/>
      <c r="K35" s="164">
        <f>SUM(K29:K34)</f>
        <v>0.62966666666666682</v>
      </c>
    </row>
    <row r="36" spans="2:14" x14ac:dyDescent="0.25">
      <c r="B36" s="70"/>
      <c r="C36" s="71"/>
      <c r="D36" s="71"/>
      <c r="E36" s="71"/>
      <c r="F36" s="71"/>
      <c r="G36" s="71"/>
      <c r="H36" s="71"/>
      <c r="I36" s="71"/>
      <c r="J36" s="71"/>
      <c r="K36" s="72"/>
      <c r="L36" s="79"/>
      <c r="M36" s="79"/>
      <c r="N36" s="79"/>
    </row>
    <row r="37" spans="2:14" x14ac:dyDescent="0.25">
      <c r="B37" s="51" t="s">
        <v>6</v>
      </c>
      <c r="C37" s="129">
        <f>C26+C35</f>
        <v>5.376157407407408E-2</v>
      </c>
      <c r="D37" s="22"/>
      <c r="E37" s="160">
        <f>E26+E35</f>
        <v>1</v>
      </c>
      <c r="F37" s="129">
        <f>F26+F35</f>
        <v>1.5682870370370371E-2</v>
      </c>
      <c r="G37" s="22"/>
      <c r="H37" s="160">
        <f>H26+H35</f>
        <v>0.99999999999999989</v>
      </c>
      <c r="I37" s="129">
        <f>I26+I35</f>
        <v>6.9444444444444448E-2</v>
      </c>
      <c r="J37" s="22"/>
      <c r="K37" s="164">
        <f>K26+K35</f>
        <v>1</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&amp;R23</oddHeader>
  </headerFooter>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3"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1.28515625" style="43" customWidth="1"/>
    <col min="7" max="7" width="11.28515625" style="2" customWidth="1"/>
    <col min="8" max="8" width="11.28515625" style="43" customWidth="1"/>
    <col min="9" max="11" width="11.28515625" style="2" customWidth="1"/>
    <col min="12" max="16384" width="8.85546875" style="2"/>
  </cols>
  <sheetData>
    <row r="2" spans="2:11" ht="15.75" thickBot="1" x14ac:dyDescent="0.3"/>
    <row r="3" spans="2:11" x14ac:dyDescent="0.25">
      <c r="B3" s="169" t="s">
        <v>118</v>
      </c>
      <c r="C3" s="170"/>
      <c r="D3" s="170"/>
      <c r="E3" s="170"/>
      <c r="F3" s="170"/>
      <c r="G3" s="170"/>
      <c r="H3" s="171"/>
      <c r="I3" s="170"/>
      <c r="J3" s="170"/>
      <c r="K3" s="171"/>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56">
        <v>1.4155092592592589E-2</v>
      </c>
      <c r="D7" s="157">
        <f>C7/C$26</f>
        <v>0.39928174991838067</v>
      </c>
      <c r="E7" s="157">
        <f>C7/C$37</f>
        <v>0.22040007208506035</v>
      </c>
      <c r="F7" s="156">
        <v>9.525462962962963E-3</v>
      </c>
      <c r="G7" s="157">
        <f>F7/F$26</f>
        <v>0.40541871921182271</v>
      </c>
      <c r="H7" s="157">
        <f>F7/F$37</f>
        <v>0.31103552532123963</v>
      </c>
      <c r="I7" s="158">
        <f>C7+F7</f>
        <v>2.3680555555555552E-2</v>
      </c>
      <c r="J7" s="157">
        <f>I7/I$26</f>
        <v>0.40172786177105829</v>
      </c>
      <c r="K7" s="165">
        <f>I7/I$37</f>
        <v>0.24966442953020135</v>
      </c>
    </row>
    <row r="8" spans="2:11" x14ac:dyDescent="0.25">
      <c r="B8" s="97" t="s">
        <v>191</v>
      </c>
      <c r="C8" s="156"/>
      <c r="D8" s="157"/>
      <c r="E8" s="157"/>
      <c r="F8" s="156"/>
      <c r="G8" s="157"/>
      <c r="H8" s="157"/>
      <c r="I8" s="158"/>
      <c r="J8" s="157"/>
      <c r="K8" s="165"/>
    </row>
    <row r="9" spans="2:11" x14ac:dyDescent="0.25">
      <c r="B9" s="97" t="s">
        <v>189</v>
      </c>
      <c r="C9" s="156">
        <v>4.0509259259259258E-4</v>
      </c>
      <c r="D9" s="157">
        <f t="shared" ref="D9:D25" si="0">C9/C$26</f>
        <v>1.1426705843943849E-2</v>
      </c>
      <c r="E9" s="157">
        <f t="shared" ref="E9:E25" si="1">C9/C$37</f>
        <v>6.3074427824833315E-3</v>
      </c>
      <c r="F9" s="156"/>
      <c r="G9" s="157"/>
      <c r="H9" s="157"/>
      <c r="I9" s="158">
        <f t="shared" ref="I9:I25" si="2">C9+F9</f>
        <v>4.0509259259259258E-4</v>
      </c>
      <c r="J9" s="157">
        <f t="shared" ref="J9:J25" si="3">I9/I$26</f>
        <v>6.8721774985273905E-3</v>
      </c>
      <c r="K9" s="165">
        <f t="shared" ref="K9:K25" si="4">I9/I$37</f>
        <v>4.2708968883465532E-3</v>
      </c>
    </row>
    <row r="10" spans="2:11" x14ac:dyDescent="0.25">
      <c r="B10" s="97" t="s">
        <v>12</v>
      </c>
      <c r="C10" s="156">
        <v>2.4537037037037036E-3</v>
      </c>
      <c r="D10" s="157">
        <f t="shared" si="0"/>
        <v>6.9213189683317022E-2</v>
      </c>
      <c r="E10" s="157">
        <f t="shared" si="1"/>
        <v>3.8205081996756179E-2</v>
      </c>
      <c r="F10" s="156">
        <v>1.7592592592592592E-3</v>
      </c>
      <c r="G10" s="157">
        <f t="shared" ref="G10:G25" si="5">F10/F$26</f>
        <v>7.4876847290640397E-2</v>
      </c>
      <c r="H10" s="157">
        <f t="shared" ref="H10:H25" si="6">F10/F$37</f>
        <v>5.7445200302343159E-2</v>
      </c>
      <c r="I10" s="158">
        <f t="shared" si="2"/>
        <v>4.2129629629629626E-3</v>
      </c>
      <c r="J10" s="157">
        <f t="shared" si="3"/>
        <v>7.1470645984684861E-2</v>
      </c>
      <c r="K10" s="165">
        <f t="shared" si="4"/>
        <v>4.4417327638804155E-2</v>
      </c>
    </row>
    <row r="11" spans="2:11" x14ac:dyDescent="0.25">
      <c r="B11" s="97" t="s">
        <v>192</v>
      </c>
      <c r="C11" s="156">
        <v>7.1759259259259259E-4</v>
      </c>
      <c r="D11" s="157">
        <f t="shared" si="0"/>
        <v>2.024159320927196E-2</v>
      </c>
      <c r="E11" s="157">
        <f t="shared" si="1"/>
        <v>1.1173184357541902E-2</v>
      </c>
      <c r="F11" s="156"/>
      <c r="G11" s="157"/>
      <c r="H11" s="157"/>
      <c r="I11" s="158">
        <f t="shared" si="2"/>
        <v>7.1759259259259259E-4</v>
      </c>
      <c r="J11" s="157">
        <f t="shared" si="3"/>
        <v>1.2173571568819951E-2</v>
      </c>
      <c r="K11" s="165">
        <f t="shared" si="4"/>
        <v>7.5655887736424659E-3</v>
      </c>
    </row>
    <row r="12" spans="2:11" x14ac:dyDescent="0.25">
      <c r="B12" s="97" t="s">
        <v>13</v>
      </c>
      <c r="C12" s="156">
        <v>4.6412037037037029E-3</v>
      </c>
      <c r="D12" s="157">
        <f t="shared" si="0"/>
        <v>0.1309174012406138</v>
      </c>
      <c r="E12" s="157">
        <f t="shared" si="1"/>
        <v>7.2265273022166163E-2</v>
      </c>
      <c r="F12" s="156">
        <v>7.7546296296296304E-4</v>
      </c>
      <c r="G12" s="157">
        <f t="shared" si="5"/>
        <v>3.300492610837439E-2</v>
      </c>
      <c r="H12" s="157">
        <f t="shared" si="6"/>
        <v>2.5321239606953896E-2</v>
      </c>
      <c r="I12" s="158">
        <f t="shared" si="2"/>
        <v>5.416666666666666E-3</v>
      </c>
      <c r="J12" s="157">
        <f t="shared" si="3"/>
        <v>9.1890830551737676E-2</v>
      </c>
      <c r="K12" s="165">
        <f t="shared" si="4"/>
        <v>5.7107992678462477E-2</v>
      </c>
    </row>
    <row r="13" spans="2:11" x14ac:dyDescent="0.25">
      <c r="B13" s="97" t="s">
        <v>102</v>
      </c>
      <c r="C13" s="159">
        <v>6.7129629629629622E-3</v>
      </c>
      <c r="D13" s="157">
        <f t="shared" si="0"/>
        <v>0.1893568396996409</v>
      </c>
      <c r="E13" s="157">
        <f t="shared" si="1"/>
        <v>0.10452333753829519</v>
      </c>
      <c r="F13" s="159">
        <v>3.3912037037037036E-3</v>
      </c>
      <c r="G13" s="157">
        <f t="shared" si="5"/>
        <v>0.14433497536945813</v>
      </c>
      <c r="H13" s="157">
        <f t="shared" si="6"/>
        <v>0.11073318216175358</v>
      </c>
      <c r="I13" s="158">
        <f t="shared" si="2"/>
        <v>1.0104166666666666E-2</v>
      </c>
      <c r="J13" s="157">
        <f t="shared" si="3"/>
        <v>0.17141174160612604</v>
      </c>
      <c r="K13" s="165">
        <f t="shared" si="4"/>
        <v>0.10652837095790116</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v>2.6620370370370372E-4</v>
      </c>
      <c r="D18" s="157">
        <f t="shared" si="0"/>
        <v>7.5089781260202441E-3</v>
      </c>
      <c r="E18" s="157">
        <f t="shared" si="1"/>
        <v>4.1448909713461893E-3</v>
      </c>
      <c r="F18" s="156"/>
      <c r="G18" s="157"/>
      <c r="H18" s="157"/>
      <c r="I18" s="158">
        <f t="shared" si="2"/>
        <v>2.6620370370370372E-4</v>
      </c>
      <c r="J18" s="157">
        <f t="shared" si="3"/>
        <v>4.5160023561751431E-3</v>
      </c>
      <c r="K18" s="165">
        <f t="shared" si="4"/>
        <v>2.8065893837705925E-3</v>
      </c>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v>3.1250000000000001E-4</v>
      </c>
      <c r="G21" s="157">
        <f t="shared" si="5"/>
        <v>1.330049261083744E-2</v>
      </c>
      <c r="H21" s="157">
        <f t="shared" si="6"/>
        <v>1.0204081632653062E-2</v>
      </c>
      <c r="I21" s="158">
        <f t="shared" si="2"/>
        <v>3.1250000000000001E-4</v>
      </c>
      <c r="J21" s="157">
        <f t="shared" si="3"/>
        <v>5.3013940702925592E-3</v>
      </c>
      <c r="K21" s="165">
        <f t="shared" si="4"/>
        <v>3.2946918852959127E-3</v>
      </c>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v>4.5138888888888887E-4</v>
      </c>
      <c r="D24" s="157">
        <f t="shared" si="0"/>
        <v>1.2732615083251717E-2</v>
      </c>
      <c r="E24" s="157">
        <f t="shared" si="1"/>
        <v>7.0282933861957123E-3</v>
      </c>
      <c r="F24" s="156">
        <v>2.199074074074074E-4</v>
      </c>
      <c r="G24" s="157">
        <f t="shared" si="5"/>
        <v>9.3596059113300496E-3</v>
      </c>
      <c r="H24" s="157">
        <f t="shared" si="6"/>
        <v>7.1806500377928949E-3</v>
      </c>
      <c r="I24" s="158">
        <f t="shared" si="2"/>
        <v>6.7129629629629625E-4</v>
      </c>
      <c r="J24" s="157">
        <f t="shared" si="3"/>
        <v>1.1388179854702533E-2</v>
      </c>
      <c r="K24" s="165">
        <f t="shared" si="4"/>
        <v>7.0774862721171448E-3</v>
      </c>
    </row>
    <row r="25" spans="2:14" x14ac:dyDescent="0.25">
      <c r="B25" s="97" t="s">
        <v>19</v>
      </c>
      <c r="C25" s="156">
        <v>5.6481481481481469E-3</v>
      </c>
      <c r="D25" s="157">
        <f t="shared" si="0"/>
        <v>0.1593209271955599</v>
      </c>
      <c r="E25" s="157">
        <f t="shared" si="1"/>
        <v>8.7943773652910437E-2</v>
      </c>
      <c r="F25" s="156">
        <v>7.5115740740740742E-3</v>
      </c>
      <c r="G25" s="157">
        <f t="shared" si="5"/>
        <v>0.31970443349753697</v>
      </c>
      <c r="H25" s="157">
        <f t="shared" si="6"/>
        <v>0.245275888133031</v>
      </c>
      <c r="I25" s="158">
        <f t="shared" si="2"/>
        <v>1.3159722222222222E-2</v>
      </c>
      <c r="J25" s="157">
        <f t="shared" si="3"/>
        <v>0.22324759473787553</v>
      </c>
      <c r="K25" s="165">
        <f t="shared" si="4"/>
        <v>0.1387431360585723</v>
      </c>
    </row>
    <row r="26" spans="2:14" x14ac:dyDescent="0.25">
      <c r="B26" s="51" t="s">
        <v>3</v>
      </c>
      <c r="C26" s="25">
        <f t="shared" ref="C26:K26" si="7">SUM(C7:C25)</f>
        <v>3.545138888888888E-2</v>
      </c>
      <c r="D26" s="160">
        <f t="shared" si="7"/>
        <v>1</v>
      </c>
      <c r="E26" s="19">
        <f t="shared" si="7"/>
        <v>0.55199134979275544</v>
      </c>
      <c r="F26" s="25">
        <f t="shared" si="7"/>
        <v>2.3495370370370368E-2</v>
      </c>
      <c r="G26" s="160">
        <f t="shared" si="7"/>
        <v>1</v>
      </c>
      <c r="H26" s="19">
        <f t="shared" si="7"/>
        <v>0.76719576719576721</v>
      </c>
      <c r="I26" s="25">
        <f t="shared" si="7"/>
        <v>5.8946759259259254E-2</v>
      </c>
      <c r="J26" s="160">
        <f t="shared" si="7"/>
        <v>0.99999999999999978</v>
      </c>
      <c r="K26" s="20">
        <f t="shared" si="7"/>
        <v>0.62147651006711402</v>
      </c>
    </row>
    <row r="27" spans="2:14" x14ac:dyDescent="0.25">
      <c r="B27" s="67"/>
      <c r="C27" s="68"/>
      <c r="D27" s="68"/>
      <c r="E27" s="68"/>
      <c r="F27" s="68"/>
      <c r="G27" s="68"/>
      <c r="H27" s="68"/>
      <c r="I27" s="68"/>
      <c r="J27" s="68"/>
      <c r="K27" s="69"/>
      <c r="L27" s="11"/>
      <c r="M27" s="11"/>
      <c r="N27" s="11"/>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47" t="s">
        <v>21</v>
      </c>
      <c r="C29" s="156">
        <v>4.5138888888888887E-4</v>
      </c>
      <c r="D29" s="158"/>
      <c r="E29" s="157">
        <f t="shared" ref="E29:E34" si="8">C29/C$37</f>
        <v>7.0282933861957123E-3</v>
      </c>
      <c r="F29" s="156">
        <v>2.199074074074074E-4</v>
      </c>
      <c r="G29" s="158"/>
      <c r="H29" s="157">
        <f t="shared" ref="H29:H34" si="9">F29/F$37</f>
        <v>7.1806500377928949E-3</v>
      </c>
      <c r="I29" s="158">
        <f t="shared" ref="I29:I34" si="10">C29+F29</f>
        <v>6.7129629629629625E-4</v>
      </c>
      <c r="J29" s="158"/>
      <c r="K29" s="165">
        <f t="shared" ref="K29:K34" si="11">I29/I$37</f>
        <v>7.0774862721171448E-3</v>
      </c>
    </row>
    <row r="30" spans="2:14" x14ac:dyDescent="0.25">
      <c r="B30" s="47" t="s">
        <v>22</v>
      </c>
      <c r="C30" s="156"/>
      <c r="D30" s="158"/>
      <c r="E30" s="157"/>
      <c r="F30" s="156"/>
      <c r="G30" s="158"/>
      <c r="H30" s="157"/>
      <c r="I30" s="158"/>
      <c r="J30" s="158"/>
      <c r="K30" s="165"/>
    </row>
    <row r="31" spans="2:14" x14ac:dyDescent="0.25">
      <c r="B31" s="47" t="s">
        <v>23</v>
      </c>
      <c r="C31" s="156">
        <v>1.5046296296296295E-4</v>
      </c>
      <c r="D31" s="158"/>
      <c r="E31" s="157">
        <f t="shared" si="8"/>
        <v>2.342764462065237E-3</v>
      </c>
      <c r="F31" s="156">
        <v>1.273148148148148E-4</v>
      </c>
      <c r="G31" s="158"/>
      <c r="H31" s="157">
        <f t="shared" si="9"/>
        <v>4.1572184429327285E-3</v>
      </c>
      <c r="I31" s="158">
        <f t="shared" si="10"/>
        <v>2.7777777777777772E-4</v>
      </c>
      <c r="J31" s="158"/>
      <c r="K31" s="165">
        <f t="shared" si="11"/>
        <v>2.9286150091519217E-3</v>
      </c>
    </row>
    <row r="32" spans="2:14" x14ac:dyDescent="0.25">
      <c r="B32" s="47" t="s">
        <v>24</v>
      </c>
      <c r="C32" s="156">
        <v>4.5601851851851853E-3</v>
      </c>
      <c r="D32" s="158"/>
      <c r="E32" s="157">
        <f t="shared" si="8"/>
        <v>7.1003784465669503E-2</v>
      </c>
      <c r="F32" s="156">
        <v>1.9560185185185188E-3</v>
      </c>
      <c r="G32" s="158"/>
      <c r="H32" s="157">
        <f t="shared" si="9"/>
        <v>6.3869992441421025E-2</v>
      </c>
      <c r="I32" s="158">
        <f t="shared" si="10"/>
        <v>6.5162037037037046E-3</v>
      </c>
      <c r="J32" s="158"/>
      <c r="K32" s="165">
        <f t="shared" si="11"/>
        <v>6.8700427089688848E-2</v>
      </c>
    </row>
    <row r="33" spans="2:14" x14ac:dyDescent="0.25">
      <c r="B33" s="47" t="s">
        <v>25</v>
      </c>
      <c r="C33" s="156">
        <v>1.7974537037037035E-2</v>
      </c>
      <c r="D33" s="158"/>
      <c r="E33" s="157">
        <f t="shared" si="8"/>
        <v>0.27987024689133178</v>
      </c>
      <c r="F33" s="156">
        <v>4.0856481481481481E-3</v>
      </c>
      <c r="G33" s="158"/>
      <c r="H33" s="157">
        <f t="shared" si="9"/>
        <v>0.13340891912320485</v>
      </c>
      <c r="I33" s="158">
        <f t="shared" si="10"/>
        <v>2.2060185185185183E-2</v>
      </c>
      <c r="J33" s="158"/>
      <c r="K33" s="165">
        <f t="shared" si="11"/>
        <v>0.23258084197681514</v>
      </c>
    </row>
    <row r="34" spans="2:14" x14ac:dyDescent="0.25">
      <c r="B34" s="47" t="s">
        <v>26</v>
      </c>
      <c r="C34" s="156">
        <v>5.6365740740740742E-3</v>
      </c>
      <c r="D34" s="158"/>
      <c r="E34" s="157">
        <f t="shared" si="8"/>
        <v>8.7763561001982363E-2</v>
      </c>
      <c r="F34" s="156">
        <v>7.407407407407407E-4</v>
      </c>
      <c r="G34" s="158"/>
      <c r="H34" s="157">
        <f t="shared" si="9"/>
        <v>2.4187452758881331E-2</v>
      </c>
      <c r="I34" s="158">
        <f t="shared" si="10"/>
        <v>6.3773148148148148E-3</v>
      </c>
      <c r="J34" s="158"/>
      <c r="K34" s="165">
        <f t="shared" si="11"/>
        <v>6.7236119585112886E-2</v>
      </c>
    </row>
    <row r="35" spans="2:14" x14ac:dyDescent="0.25">
      <c r="B35" s="51" t="s">
        <v>3</v>
      </c>
      <c r="C35" s="129">
        <f>SUM(C29:C34)</f>
        <v>2.8773148148148148E-2</v>
      </c>
      <c r="D35" s="162"/>
      <c r="E35" s="160">
        <f>SUM(E29:E34)</f>
        <v>0.44800865020724456</v>
      </c>
      <c r="F35" s="129">
        <f>SUM(F29:F34)</f>
        <v>7.1296296296296299E-3</v>
      </c>
      <c r="G35" s="162"/>
      <c r="H35" s="160">
        <f>SUM(H29:H34)</f>
        <v>0.23280423280423285</v>
      </c>
      <c r="I35" s="129">
        <f>SUM(I29:I34)</f>
        <v>3.5902777777777777E-2</v>
      </c>
      <c r="J35" s="162"/>
      <c r="K35" s="164">
        <f>SUM(K29:K34)</f>
        <v>0.37852348993288593</v>
      </c>
    </row>
    <row r="36" spans="2:14" x14ac:dyDescent="0.25">
      <c r="B36" s="70"/>
      <c r="C36" s="71"/>
      <c r="D36" s="71"/>
      <c r="E36" s="71"/>
      <c r="F36" s="71"/>
      <c r="G36" s="71"/>
      <c r="H36" s="71"/>
      <c r="I36" s="71"/>
      <c r="J36" s="71"/>
      <c r="K36" s="72"/>
      <c r="L36" s="79"/>
      <c r="M36" s="79"/>
      <c r="N36" s="79"/>
    </row>
    <row r="37" spans="2:14" x14ac:dyDescent="0.25">
      <c r="B37" s="51" t="s">
        <v>6</v>
      </c>
      <c r="C37" s="129">
        <f>C26+C35</f>
        <v>6.4224537037037024E-2</v>
      </c>
      <c r="D37" s="22"/>
      <c r="E37" s="160">
        <f>E26+E35</f>
        <v>1</v>
      </c>
      <c r="F37" s="129">
        <f>F26+F35</f>
        <v>3.0624999999999999E-2</v>
      </c>
      <c r="G37" s="22"/>
      <c r="H37" s="160">
        <f>H26+H35</f>
        <v>1</v>
      </c>
      <c r="I37" s="129">
        <f>I26+I35</f>
        <v>9.4849537037037024E-2</v>
      </c>
      <c r="J37" s="22"/>
      <c r="K37" s="164">
        <f>K26+K35</f>
        <v>1</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&amp;R24</oddHeader>
  </headerFooter>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0"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28515625" style="43" customWidth="1"/>
    <col min="7" max="7" width="10.28515625" style="2" customWidth="1"/>
    <col min="8" max="8" width="10.28515625" style="43" customWidth="1"/>
    <col min="9" max="11" width="10.28515625" style="2" customWidth="1"/>
    <col min="12" max="16384" width="8.85546875" style="2"/>
  </cols>
  <sheetData>
    <row r="2" spans="2:11" ht="15.75" thickBot="1" x14ac:dyDescent="0.3"/>
    <row r="3" spans="2:11" x14ac:dyDescent="0.25">
      <c r="B3" s="187" t="s">
        <v>119</v>
      </c>
      <c r="C3" s="188"/>
      <c r="D3" s="188"/>
      <c r="E3" s="188"/>
      <c r="F3" s="188"/>
      <c r="G3" s="188"/>
      <c r="H3" s="189"/>
      <c r="I3" s="188"/>
      <c r="J3" s="188"/>
      <c r="K3" s="189"/>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56">
        <v>3.0902777777777764E-3</v>
      </c>
      <c r="D7" s="157">
        <f>C7/C$26</f>
        <v>0.35647530040053393</v>
      </c>
      <c r="E7" s="157">
        <f>C7/C$37</f>
        <v>0.12476635514018687</v>
      </c>
      <c r="F7" s="156"/>
      <c r="G7" s="157"/>
      <c r="H7" s="157"/>
      <c r="I7" s="158">
        <f>C7+F7</f>
        <v>3.0902777777777764E-3</v>
      </c>
      <c r="J7" s="157">
        <f>I7/I$26</f>
        <v>0.35647530040053393</v>
      </c>
      <c r="K7" s="165">
        <f>I7/I$37</f>
        <v>0.12476635514018687</v>
      </c>
    </row>
    <row r="8" spans="2:11" x14ac:dyDescent="0.25">
      <c r="B8" s="97" t="s">
        <v>191</v>
      </c>
      <c r="C8" s="156">
        <v>2.3148148148148147E-5</v>
      </c>
      <c r="D8" s="157">
        <f t="shared" ref="D8:D25" si="0">C8/C$26</f>
        <v>2.6702269692923898E-3</v>
      </c>
      <c r="E8" s="157">
        <f t="shared" ref="E8:E25" si="1">C8/C$37</f>
        <v>9.3457943925233649E-4</v>
      </c>
      <c r="F8" s="156"/>
      <c r="G8" s="157"/>
      <c r="H8" s="157"/>
      <c r="I8" s="158">
        <f t="shared" ref="I8:I25" si="2">C8+F8</f>
        <v>2.3148148148148147E-5</v>
      </c>
      <c r="J8" s="157">
        <f t="shared" ref="J8:J25" si="3">I8/I$26</f>
        <v>2.6702269692923898E-3</v>
      </c>
      <c r="K8" s="165">
        <f t="shared" ref="K8:K25" si="4">I8/I$37</f>
        <v>9.3457943925233649E-4</v>
      </c>
    </row>
    <row r="9" spans="2:11" x14ac:dyDescent="0.25">
      <c r="B9" s="97" t="s">
        <v>189</v>
      </c>
      <c r="C9" s="156">
        <v>3.4722222222222224E-4</v>
      </c>
      <c r="D9" s="157">
        <f t="shared" si="0"/>
        <v>4.0053404539385856E-2</v>
      </c>
      <c r="E9" s="157">
        <f t="shared" si="1"/>
        <v>1.4018691588785048E-2</v>
      </c>
      <c r="F9" s="156"/>
      <c r="G9" s="157"/>
      <c r="H9" s="157"/>
      <c r="I9" s="158">
        <f t="shared" si="2"/>
        <v>3.4722222222222224E-4</v>
      </c>
      <c r="J9" s="157">
        <f t="shared" si="3"/>
        <v>4.0053404539385856E-2</v>
      </c>
      <c r="K9" s="165">
        <f t="shared" si="4"/>
        <v>1.4018691588785048E-2</v>
      </c>
    </row>
    <row r="10" spans="2:11" x14ac:dyDescent="0.25">
      <c r="B10" s="97" t="s">
        <v>12</v>
      </c>
      <c r="C10" s="156">
        <v>1.3541666666666669E-3</v>
      </c>
      <c r="D10" s="157">
        <f t="shared" si="0"/>
        <v>0.15620827770360485</v>
      </c>
      <c r="E10" s="157">
        <f t="shared" si="1"/>
        <v>5.4672897196261699E-2</v>
      </c>
      <c r="F10" s="156"/>
      <c r="G10" s="157"/>
      <c r="H10" s="157"/>
      <c r="I10" s="158">
        <f t="shared" si="2"/>
        <v>1.3541666666666669E-3</v>
      </c>
      <c r="J10" s="157">
        <f t="shared" si="3"/>
        <v>0.15620827770360485</v>
      </c>
      <c r="K10" s="165">
        <f t="shared" si="4"/>
        <v>5.4672897196261699E-2</v>
      </c>
    </row>
    <row r="11" spans="2:11" x14ac:dyDescent="0.25">
      <c r="B11" s="97" t="s">
        <v>192</v>
      </c>
      <c r="C11" s="156">
        <v>2.3148148148148149E-4</v>
      </c>
      <c r="D11" s="157">
        <f t="shared" si="0"/>
        <v>2.6702269692923903E-2</v>
      </c>
      <c r="E11" s="157">
        <f t="shared" si="1"/>
        <v>9.3457943925233655E-3</v>
      </c>
      <c r="F11" s="156"/>
      <c r="G11" s="157"/>
      <c r="H11" s="157"/>
      <c r="I11" s="158">
        <f t="shared" si="2"/>
        <v>2.3148148148148149E-4</v>
      </c>
      <c r="J11" s="157">
        <f t="shared" si="3"/>
        <v>2.6702269692923903E-2</v>
      </c>
      <c r="K11" s="165">
        <f t="shared" si="4"/>
        <v>9.3457943925233655E-3</v>
      </c>
    </row>
    <row r="12" spans="2:11" x14ac:dyDescent="0.25">
      <c r="B12" s="97" t="s">
        <v>13</v>
      </c>
      <c r="C12" s="156">
        <v>1.0416666666666669E-3</v>
      </c>
      <c r="D12" s="157">
        <f t="shared" si="0"/>
        <v>0.12016021361815758</v>
      </c>
      <c r="E12" s="157">
        <f t="shared" si="1"/>
        <v>4.2056074766355152E-2</v>
      </c>
      <c r="F12" s="156"/>
      <c r="G12" s="157"/>
      <c r="H12" s="157"/>
      <c r="I12" s="158">
        <f t="shared" si="2"/>
        <v>1.0416666666666669E-3</v>
      </c>
      <c r="J12" s="157">
        <f t="shared" si="3"/>
        <v>0.12016021361815758</v>
      </c>
      <c r="K12" s="165">
        <f t="shared" si="4"/>
        <v>4.2056074766355152E-2</v>
      </c>
    </row>
    <row r="13" spans="2:11" x14ac:dyDescent="0.25">
      <c r="B13" s="97" t="s">
        <v>102</v>
      </c>
      <c r="C13" s="159">
        <v>1.4583333333333332E-3</v>
      </c>
      <c r="D13" s="157">
        <f t="shared" si="0"/>
        <v>0.16822429906542055</v>
      </c>
      <c r="E13" s="157">
        <f t="shared" si="1"/>
        <v>5.8878504672897194E-2</v>
      </c>
      <c r="F13" s="159"/>
      <c r="G13" s="157"/>
      <c r="H13" s="157"/>
      <c r="I13" s="158">
        <f t="shared" si="2"/>
        <v>1.4583333333333332E-3</v>
      </c>
      <c r="J13" s="157">
        <f t="shared" si="3"/>
        <v>0.16822429906542055</v>
      </c>
      <c r="K13" s="165">
        <f t="shared" si="4"/>
        <v>5.8878504672897194E-2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v>3.4722222222222222E-5</v>
      </c>
      <c r="D17" s="157">
        <f t="shared" si="0"/>
        <v>4.0053404539385851E-3</v>
      </c>
      <c r="E17" s="157">
        <f t="shared" si="1"/>
        <v>1.4018691588785048E-3</v>
      </c>
      <c r="F17" s="156"/>
      <c r="G17" s="157"/>
      <c r="H17" s="157"/>
      <c r="I17" s="158">
        <f t="shared" si="2"/>
        <v>3.4722222222222222E-5</v>
      </c>
      <c r="J17" s="157">
        <f t="shared" si="3"/>
        <v>4.0053404539385851E-3</v>
      </c>
      <c r="K17" s="165">
        <f t="shared" si="4"/>
        <v>1.4018691588785048E-3</v>
      </c>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v>6.9444444444444444E-5</v>
      </c>
      <c r="D24" s="157">
        <f t="shared" si="0"/>
        <v>8.0106809078771702E-3</v>
      </c>
      <c r="E24" s="157">
        <f t="shared" si="1"/>
        <v>2.8037383177570096E-3</v>
      </c>
      <c r="F24" s="156"/>
      <c r="G24" s="157"/>
      <c r="H24" s="157"/>
      <c r="I24" s="158">
        <f t="shared" si="2"/>
        <v>6.9444444444444444E-5</v>
      </c>
      <c r="J24" s="157">
        <f t="shared" si="3"/>
        <v>8.0106809078771702E-3</v>
      </c>
      <c r="K24" s="165">
        <f t="shared" si="4"/>
        <v>2.8037383177570096E-3</v>
      </c>
    </row>
    <row r="25" spans="2:14" x14ac:dyDescent="0.25">
      <c r="B25" s="97" t="s">
        <v>19</v>
      </c>
      <c r="C25" s="156">
        <v>1.0185185185185189E-3</v>
      </c>
      <c r="D25" s="157">
        <f t="shared" si="0"/>
        <v>0.1174899866488652</v>
      </c>
      <c r="E25" s="157">
        <f t="shared" si="1"/>
        <v>4.1121495327102825E-2</v>
      </c>
      <c r="F25" s="156"/>
      <c r="G25" s="157"/>
      <c r="H25" s="157"/>
      <c r="I25" s="158">
        <f t="shared" si="2"/>
        <v>1.0185185185185189E-3</v>
      </c>
      <c r="J25" s="157">
        <f t="shared" si="3"/>
        <v>0.1174899866488652</v>
      </c>
      <c r="K25" s="165">
        <f t="shared" si="4"/>
        <v>4.1121495327102825E-2</v>
      </c>
    </row>
    <row r="26" spans="2:14" s="5" customFormat="1" x14ac:dyDescent="0.25">
      <c r="B26" s="51" t="s">
        <v>3</v>
      </c>
      <c r="C26" s="25">
        <f>SUM(C7:C25)</f>
        <v>8.6689814814814806E-3</v>
      </c>
      <c r="D26" s="160">
        <f>SUM(D7:D25)</f>
        <v>1</v>
      </c>
      <c r="E26" s="19">
        <f>SUM(E7:E25)</f>
        <v>0.35</v>
      </c>
      <c r="F26" s="25"/>
      <c r="G26" s="160"/>
      <c r="H26" s="19"/>
      <c r="I26" s="25">
        <f>SUM(I7:I25)</f>
        <v>8.6689814814814806E-3</v>
      </c>
      <c r="J26" s="160">
        <f>SUM(J7:J25)</f>
        <v>1</v>
      </c>
      <c r="K26" s="20">
        <f>SUM(K7:K25)</f>
        <v>0.35</v>
      </c>
    </row>
    <row r="27" spans="2:14" x14ac:dyDescent="0.25">
      <c r="B27" s="67"/>
      <c r="C27" s="68"/>
      <c r="D27" s="68"/>
      <c r="E27" s="68"/>
      <c r="F27" s="68"/>
      <c r="G27" s="68"/>
      <c r="H27" s="68"/>
      <c r="I27" s="68"/>
      <c r="J27" s="68"/>
      <c r="K27" s="69"/>
      <c r="L27" s="11"/>
      <c r="M27" s="11"/>
      <c r="N27" s="11"/>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47" t="s">
        <v>21</v>
      </c>
      <c r="C29" s="156">
        <v>1.4120370370370372E-3</v>
      </c>
      <c r="D29" s="158"/>
      <c r="E29" s="157">
        <f t="shared" ref="E29:E34" si="5">C29/C$37</f>
        <v>5.7009345794392534E-2</v>
      </c>
      <c r="F29" s="156"/>
      <c r="G29" s="158"/>
      <c r="H29" s="157"/>
      <c r="I29" s="158">
        <f t="shared" ref="I29:I34" si="6">C29+F29</f>
        <v>1.4120370370370372E-3</v>
      </c>
      <c r="J29" s="158"/>
      <c r="K29" s="165">
        <f t="shared" ref="K29:K34" si="7">I29/I$37</f>
        <v>5.7009345794392534E-2</v>
      </c>
    </row>
    <row r="30" spans="2:14" x14ac:dyDescent="0.25">
      <c r="B30" s="47" t="s">
        <v>22</v>
      </c>
      <c r="C30" s="156">
        <v>8.1018518518518516E-5</v>
      </c>
      <c r="D30" s="158"/>
      <c r="E30" s="157">
        <f t="shared" si="5"/>
        <v>3.2710280373831778E-3</v>
      </c>
      <c r="F30" s="156"/>
      <c r="G30" s="158"/>
      <c r="H30" s="157"/>
      <c r="I30" s="158">
        <f t="shared" si="6"/>
        <v>8.1018518518518516E-5</v>
      </c>
      <c r="J30" s="158"/>
      <c r="K30" s="165">
        <f t="shared" si="7"/>
        <v>3.2710280373831778E-3</v>
      </c>
    </row>
    <row r="31" spans="2:14" x14ac:dyDescent="0.25">
      <c r="B31" s="47" t="s">
        <v>23</v>
      </c>
      <c r="C31" s="156">
        <v>2.3148148148148147E-5</v>
      </c>
      <c r="D31" s="158"/>
      <c r="E31" s="157">
        <f t="shared" si="5"/>
        <v>9.3457943925233649E-4</v>
      </c>
      <c r="F31" s="156"/>
      <c r="G31" s="158"/>
      <c r="H31" s="157"/>
      <c r="I31" s="158">
        <f t="shared" si="6"/>
        <v>2.3148148148148147E-5</v>
      </c>
      <c r="J31" s="158"/>
      <c r="K31" s="165">
        <f t="shared" si="7"/>
        <v>9.3457943925233649E-4</v>
      </c>
    </row>
    <row r="32" spans="2:14" x14ac:dyDescent="0.25">
      <c r="B32" s="47" t="s">
        <v>24</v>
      </c>
      <c r="C32" s="156">
        <v>2.9513888888888879E-3</v>
      </c>
      <c r="D32" s="158"/>
      <c r="E32" s="157">
        <f t="shared" si="5"/>
        <v>0.11915887850467287</v>
      </c>
      <c r="F32" s="156"/>
      <c r="G32" s="158"/>
      <c r="H32" s="157"/>
      <c r="I32" s="158">
        <f t="shared" si="6"/>
        <v>2.9513888888888879E-3</v>
      </c>
      <c r="J32" s="158"/>
      <c r="K32" s="165">
        <f t="shared" si="7"/>
        <v>0.11915887850467287</v>
      </c>
    </row>
    <row r="33" spans="2:14" x14ac:dyDescent="0.25">
      <c r="B33" s="47" t="s">
        <v>25</v>
      </c>
      <c r="C33" s="156">
        <v>7.1180555555555554E-3</v>
      </c>
      <c r="D33" s="158"/>
      <c r="E33" s="157">
        <f t="shared" si="5"/>
        <v>0.28738317757009346</v>
      </c>
      <c r="F33" s="156"/>
      <c r="G33" s="158"/>
      <c r="H33" s="157"/>
      <c r="I33" s="158">
        <f t="shared" si="6"/>
        <v>7.1180555555555554E-3</v>
      </c>
      <c r="J33" s="158"/>
      <c r="K33" s="165">
        <f t="shared" si="7"/>
        <v>0.28738317757009346</v>
      </c>
    </row>
    <row r="34" spans="2:14" x14ac:dyDescent="0.25">
      <c r="B34" s="47" t="s">
        <v>26</v>
      </c>
      <c r="C34" s="156">
        <v>4.5138888888888885E-3</v>
      </c>
      <c r="D34" s="158"/>
      <c r="E34" s="157">
        <f t="shared" si="5"/>
        <v>0.1822429906542056</v>
      </c>
      <c r="F34" s="156"/>
      <c r="G34" s="158"/>
      <c r="H34" s="157"/>
      <c r="I34" s="158">
        <f t="shared" si="6"/>
        <v>4.5138888888888885E-3</v>
      </c>
      <c r="J34" s="158"/>
      <c r="K34" s="165">
        <f t="shared" si="7"/>
        <v>0.1822429906542056</v>
      </c>
    </row>
    <row r="35" spans="2:14" s="5" customFormat="1" x14ac:dyDescent="0.25">
      <c r="B35" s="51" t="s">
        <v>3</v>
      </c>
      <c r="C35" s="129">
        <f>SUM(C29:C34)</f>
        <v>1.6099537037037037E-2</v>
      </c>
      <c r="D35" s="162"/>
      <c r="E35" s="160">
        <f>SUM(E29:E34)</f>
        <v>0.64999999999999991</v>
      </c>
      <c r="F35" s="129"/>
      <c r="G35" s="162"/>
      <c r="H35" s="160"/>
      <c r="I35" s="129">
        <f>SUM(I29:I34)</f>
        <v>1.6099537037037037E-2</v>
      </c>
      <c r="J35" s="162"/>
      <c r="K35" s="164">
        <f>SUM(K29:K34)</f>
        <v>0.64999999999999991</v>
      </c>
    </row>
    <row r="36" spans="2:14" x14ac:dyDescent="0.25">
      <c r="B36" s="70"/>
      <c r="C36" s="71"/>
      <c r="D36" s="71"/>
      <c r="E36" s="71"/>
      <c r="F36" s="71"/>
      <c r="G36" s="71"/>
      <c r="H36" s="71"/>
      <c r="I36" s="71"/>
      <c r="J36" s="71"/>
      <c r="K36" s="72"/>
      <c r="L36" s="79"/>
      <c r="M36" s="79"/>
      <c r="N36" s="79"/>
    </row>
    <row r="37" spans="2:14" s="88" customFormat="1" x14ac:dyDescent="0.25">
      <c r="B37" s="51" t="s">
        <v>6</v>
      </c>
      <c r="C37" s="129">
        <f>C26+C35</f>
        <v>2.4768518518518516E-2</v>
      </c>
      <c r="D37" s="22"/>
      <c r="E37" s="160">
        <f>E26+E35</f>
        <v>0.99999999999999989</v>
      </c>
      <c r="F37" s="129"/>
      <c r="G37" s="22"/>
      <c r="H37" s="160"/>
      <c r="I37" s="129">
        <f>I26+I35</f>
        <v>2.4768518518518516E-2</v>
      </c>
      <c r="J37" s="22"/>
      <c r="K37" s="164">
        <f>K26+K35</f>
        <v>0.99999999999999989</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&amp;R25</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 style="43" customWidth="1"/>
    <col min="7" max="7" width="10" style="2" customWidth="1"/>
    <col min="8" max="8" width="10" style="43" customWidth="1"/>
    <col min="9" max="11" width="10"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69" t="s">
        <v>120</v>
      </c>
      <c r="C3" s="170"/>
      <c r="D3" s="170"/>
      <c r="E3" s="170"/>
      <c r="F3" s="170"/>
      <c r="G3" s="170"/>
      <c r="H3" s="171"/>
      <c r="I3" s="170"/>
      <c r="J3" s="170"/>
      <c r="K3" s="171"/>
    </row>
    <row r="4" spans="2:11" s="65" customFormat="1" x14ac:dyDescent="0.25">
      <c r="B4" s="183" t="s">
        <v>195</v>
      </c>
      <c r="C4" s="173"/>
      <c r="D4" s="173"/>
      <c r="E4" s="173"/>
      <c r="F4" s="173"/>
      <c r="G4" s="173"/>
      <c r="H4" s="173"/>
      <c r="I4" s="173"/>
      <c r="J4" s="173"/>
      <c r="K4" s="174"/>
    </row>
    <row r="5" spans="2:11" s="65" customFormat="1" x14ac:dyDescent="0.25">
      <c r="B5" s="66"/>
      <c r="C5" s="175" t="s">
        <v>56</v>
      </c>
      <c r="D5" s="173"/>
      <c r="E5" s="176"/>
      <c r="F5" s="175" t="s">
        <v>57</v>
      </c>
      <c r="G5" s="173"/>
      <c r="H5" s="176"/>
      <c r="I5" s="173" t="s">
        <v>58</v>
      </c>
      <c r="J5" s="173"/>
      <c r="K5" s="174"/>
    </row>
    <row r="6" spans="2:11" s="65" customFormat="1" x14ac:dyDescent="0.25">
      <c r="B6" s="1" t="s">
        <v>10</v>
      </c>
      <c r="C6" s="63" t="s">
        <v>4</v>
      </c>
      <c r="D6" s="7" t="s">
        <v>5</v>
      </c>
      <c r="E6" s="64" t="s">
        <v>5</v>
      </c>
      <c r="F6" s="63" t="s">
        <v>4</v>
      </c>
      <c r="G6" s="7" t="s">
        <v>5</v>
      </c>
      <c r="H6" s="64" t="s">
        <v>5</v>
      </c>
      <c r="I6" s="61" t="s">
        <v>4</v>
      </c>
      <c r="J6" s="7" t="s">
        <v>5</v>
      </c>
      <c r="K6" s="62" t="s">
        <v>5</v>
      </c>
    </row>
    <row r="7" spans="2:11" s="65" customFormat="1" x14ac:dyDescent="0.25">
      <c r="B7" s="97" t="s">
        <v>11</v>
      </c>
      <c r="C7" s="156">
        <v>7.6967592592592591E-3</v>
      </c>
      <c r="D7" s="157">
        <f>C7/C$26</f>
        <v>0.40181268882175225</v>
      </c>
      <c r="E7" s="157">
        <f>C7/C$37</f>
        <v>0.1592051711754848</v>
      </c>
      <c r="F7" s="156">
        <v>2.4421296296296292E-3</v>
      </c>
      <c r="G7" s="157">
        <f>F7/F$26</f>
        <v>0.34142394822006461</v>
      </c>
      <c r="H7" s="157">
        <f>F7/F$37</f>
        <v>0.15289855072463762</v>
      </c>
      <c r="I7" s="158">
        <f>C7+F7</f>
        <v>1.0138888888888888E-2</v>
      </c>
      <c r="J7" s="157">
        <f>I7/I$26</f>
        <v>0.38539375274967008</v>
      </c>
      <c r="K7" s="165">
        <f>I7/I$37</f>
        <v>0.15763901385639734</v>
      </c>
    </row>
    <row r="8" spans="2:11" s="65" customFormat="1" x14ac:dyDescent="0.25">
      <c r="B8" s="97" t="s">
        <v>191</v>
      </c>
      <c r="C8" s="156">
        <v>4.6296296296296294E-5</v>
      </c>
      <c r="D8" s="157">
        <f t="shared" ref="D8:D25" si="0">C8/C$26</f>
        <v>2.4169184290030211E-3</v>
      </c>
      <c r="E8" s="157">
        <f t="shared" ref="E8:E25" si="1">C8/C$37</f>
        <v>9.5762508977735214E-4</v>
      </c>
      <c r="F8" s="156"/>
      <c r="G8" s="157"/>
      <c r="H8" s="157"/>
      <c r="I8" s="158">
        <f t="shared" ref="I8:I25" si="2">C8+F8</f>
        <v>4.6296296296296294E-5</v>
      </c>
      <c r="J8" s="157">
        <f t="shared" ref="J8:J25" si="3">I8/I$26</f>
        <v>1.7597888253409592E-3</v>
      </c>
      <c r="K8" s="165">
        <f t="shared" ref="K8:K25" si="4">I8/I$37</f>
        <v>7.1981284865934854E-4</v>
      </c>
    </row>
    <row r="9" spans="2:11" s="65" customFormat="1" x14ac:dyDescent="0.25">
      <c r="B9" s="97" t="s">
        <v>189</v>
      </c>
      <c r="C9" s="156">
        <v>5.5555555555555556E-4</v>
      </c>
      <c r="D9" s="157">
        <f t="shared" si="0"/>
        <v>2.9003021148036254E-2</v>
      </c>
      <c r="E9" s="157">
        <f t="shared" si="1"/>
        <v>1.1491501077328227E-2</v>
      </c>
      <c r="F9" s="156">
        <v>6.8287037037037047E-4</v>
      </c>
      <c r="G9" s="157">
        <f t="shared" ref="G9:G25" si="5">F9/F$26</f>
        <v>9.5469255663430425E-2</v>
      </c>
      <c r="H9" s="157">
        <f t="shared" ref="H9:H25" si="6">F9/F$37</f>
        <v>4.2753623188405795E-2</v>
      </c>
      <c r="I9" s="158">
        <f t="shared" si="2"/>
        <v>1.238425925925926E-3</v>
      </c>
      <c r="J9" s="157">
        <f t="shared" si="3"/>
        <v>4.7074351077870669E-2</v>
      </c>
      <c r="K9" s="165">
        <f t="shared" si="4"/>
        <v>1.9254993701637576E-2</v>
      </c>
    </row>
    <row r="10" spans="2:11" s="65" customFormat="1" x14ac:dyDescent="0.25">
      <c r="B10" s="97" t="s">
        <v>12</v>
      </c>
      <c r="C10" s="156">
        <v>1.0416666666666667E-3</v>
      </c>
      <c r="D10" s="157">
        <f t="shared" si="0"/>
        <v>5.4380664652567981E-2</v>
      </c>
      <c r="E10" s="157">
        <f t="shared" si="1"/>
        <v>2.1546564519990423E-2</v>
      </c>
      <c r="F10" s="156">
        <v>2.8935185185185184E-4</v>
      </c>
      <c r="G10" s="157">
        <f t="shared" si="5"/>
        <v>4.0453074433656949E-2</v>
      </c>
      <c r="H10" s="157">
        <f t="shared" si="6"/>
        <v>1.8115942028985504E-2</v>
      </c>
      <c r="I10" s="158">
        <f t="shared" si="2"/>
        <v>1.3310185185185185E-3</v>
      </c>
      <c r="J10" s="157">
        <f t="shared" si="3"/>
        <v>5.0593928728552583E-2</v>
      </c>
      <c r="K10" s="165">
        <f t="shared" si="4"/>
        <v>2.0694619398956272E-2</v>
      </c>
    </row>
    <row r="11" spans="2:11" s="65" customFormat="1" x14ac:dyDescent="0.25">
      <c r="B11" s="97" t="s">
        <v>192</v>
      </c>
      <c r="C11" s="156">
        <v>3.5879629629629629E-4</v>
      </c>
      <c r="D11" s="157">
        <f t="shared" si="0"/>
        <v>1.8731117824773415E-2</v>
      </c>
      <c r="E11" s="157">
        <f t="shared" si="1"/>
        <v>7.4215944457744791E-3</v>
      </c>
      <c r="F11" s="156"/>
      <c r="G11" s="157"/>
      <c r="H11" s="157"/>
      <c r="I11" s="158">
        <f t="shared" si="2"/>
        <v>3.5879629629629629E-4</v>
      </c>
      <c r="J11" s="157">
        <f t="shared" si="3"/>
        <v>1.3638363396392435E-2</v>
      </c>
      <c r="K11" s="165">
        <f t="shared" si="4"/>
        <v>5.5785495771099513E-3</v>
      </c>
    </row>
    <row r="12" spans="2:11" s="65" customFormat="1" x14ac:dyDescent="0.25">
      <c r="B12" s="97" t="s">
        <v>13</v>
      </c>
      <c r="C12" s="156">
        <v>2.638888888888889E-3</v>
      </c>
      <c r="D12" s="157">
        <f t="shared" si="0"/>
        <v>0.13776435045317223</v>
      </c>
      <c r="E12" s="157">
        <f t="shared" si="1"/>
        <v>5.4584630117309074E-2</v>
      </c>
      <c r="F12" s="156">
        <v>7.7546296296296293E-4</v>
      </c>
      <c r="G12" s="157">
        <f t="shared" si="5"/>
        <v>0.10841423948220062</v>
      </c>
      <c r="H12" s="157">
        <f t="shared" si="6"/>
        <v>4.8550724637681147E-2</v>
      </c>
      <c r="I12" s="158">
        <f t="shared" si="2"/>
        <v>3.414351851851852E-3</v>
      </c>
      <c r="J12" s="157">
        <f t="shared" si="3"/>
        <v>0.12978442586889574</v>
      </c>
      <c r="K12" s="165">
        <f t="shared" si="4"/>
        <v>5.3086197588626961E-2</v>
      </c>
    </row>
    <row r="13" spans="2:11" s="65" customFormat="1" x14ac:dyDescent="0.25">
      <c r="B13" s="97" t="s">
        <v>102</v>
      </c>
      <c r="C13" s="159">
        <v>4.733796296296295E-3</v>
      </c>
      <c r="D13" s="157">
        <f t="shared" si="0"/>
        <v>0.24712990936555887</v>
      </c>
      <c r="E13" s="157">
        <f t="shared" si="1"/>
        <v>9.7917165429734235E-2</v>
      </c>
      <c r="F13" s="159">
        <v>2.0486111111111113E-3</v>
      </c>
      <c r="G13" s="157">
        <f t="shared" si="5"/>
        <v>0.28640776699029125</v>
      </c>
      <c r="H13" s="157">
        <f t="shared" si="6"/>
        <v>0.12826086956521737</v>
      </c>
      <c r="I13" s="158">
        <f t="shared" si="2"/>
        <v>6.7824074074074063E-3</v>
      </c>
      <c r="J13" s="157">
        <f t="shared" si="3"/>
        <v>0.25780906291245048</v>
      </c>
      <c r="K13" s="165">
        <f t="shared" si="4"/>
        <v>0.10545258232859456</v>
      </c>
    </row>
    <row r="14" spans="2:11" s="65" customFormat="1" x14ac:dyDescent="0.25">
      <c r="B14" s="97" t="s">
        <v>169</v>
      </c>
      <c r="C14" s="156"/>
      <c r="D14" s="157"/>
      <c r="E14" s="157"/>
      <c r="F14" s="156">
        <v>1.1574074074074073E-4</v>
      </c>
      <c r="G14" s="157">
        <f t="shared" si="5"/>
        <v>1.6181229773462778E-2</v>
      </c>
      <c r="H14" s="157">
        <f t="shared" si="6"/>
        <v>7.2463768115942013E-3</v>
      </c>
      <c r="I14" s="158">
        <f t="shared" si="2"/>
        <v>1.1574074074074073E-4</v>
      </c>
      <c r="J14" s="157">
        <f t="shared" si="3"/>
        <v>4.3994720633523977E-3</v>
      </c>
      <c r="K14" s="165">
        <f t="shared" si="4"/>
        <v>1.7995321216483715E-3</v>
      </c>
    </row>
    <row r="15" spans="2:11" s="65" customFormat="1" x14ac:dyDescent="0.25">
      <c r="B15" s="97" t="s">
        <v>96</v>
      </c>
      <c r="C15" s="156"/>
      <c r="D15" s="157"/>
      <c r="E15" s="157"/>
      <c r="F15" s="156"/>
      <c r="G15" s="157"/>
      <c r="H15" s="157"/>
      <c r="I15" s="158"/>
      <c r="J15" s="157"/>
      <c r="K15" s="165"/>
    </row>
    <row r="16" spans="2:11" s="65" customFormat="1" x14ac:dyDescent="0.25">
      <c r="B16" s="97" t="s">
        <v>14</v>
      </c>
      <c r="C16" s="156"/>
      <c r="D16" s="157"/>
      <c r="E16" s="157"/>
      <c r="F16" s="156">
        <v>9.2592592592592588E-5</v>
      </c>
      <c r="G16" s="157">
        <f t="shared" si="5"/>
        <v>1.2944983818770224E-2</v>
      </c>
      <c r="H16" s="157">
        <f t="shared" si="6"/>
        <v>5.7971014492753615E-3</v>
      </c>
      <c r="I16" s="158">
        <f t="shared" si="2"/>
        <v>9.2592592592592588E-5</v>
      </c>
      <c r="J16" s="157">
        <f t="shared" si="3"/>
        <v>3.5195776506819184E-3</v>
      </c>
      <c r="K16" s="165">
        <f t="shared" si="4"/>
        <v>1.4396256973186971E-3</v>
      </c>
    </row>
    <row r="17" spans="2:14" s="65" customFormat="1" x14ac:dyDescent="0.25">
      <c r="B17" s="97" t="s">
        <v>15</v>
      </c>
      <c r="C17" s="156"/>
      <c r="D17" s="157"/>
      <c r="E17" s="157"/>
      <c r="F17" s="156">
        <v>3.9351851851851847E-4</v>
      </c>
      <c r="G17" s="157">
        <f t="shared" si="5"/>
        <v>5.5016181229773448E-2</v>
      </c>
      <c r="H17" s="157">
        <f t="shared" si="6"/>
        <v>2.4637681159420284E-2</v>
      </c>
      <c r="I17" s="158">
        <f t="shared" si="2"/>
        <v>3.9351851851851847E-4</v>
      </c>
      <c r="J17" s="157">
        <f t="shared" si="3"/>
        <v>1.4958205015398152E-2</v>
      </c>
      <c r="K17" s="165">
        <f t="shared" si="4"/>
        <v>6.1184092136044622E-3</v>
      </c>
    </row>
    <row r="18" spans="2:14" s="65" customFormat="1" x14ac:dyDescent="0.25">
      <c r="B18" s="97" t="s">
        <v>16</v>
      </c>
      <c r="C18" s="156"/>
      <c r="D18" s="157"/>
      <c r="E18" s="157"/>
      <c r="F18" s="156"/>
      <c r="G18" s="157"/>
      <c r="H18" s="157"/>
      <c r="I18" s="158"/>
      <c r="J18" s="157"/>
      <c r="K18" s="165"/>
    </row>
    <row r="19" spans="2:14" s="65" customFormat="1" x14ac:dyDescent="0.25">
      <c r="B19" s="97" t="s">
        <v>17</v>
      </c>
      <c r="C19" s="156"/>
      <c r="D19" s="157"/>
      <c r="E19" s="157"/>
      <c r="F19" s="156"/>
      <c r="G19" s="157"/>
      <c r="H19" s="157"/>
      <c r="I19" s="158"/>
      <c r="J19" s="157"/>
      <c r="K19" s="165"/>
    </row>
    <row r="20" spans="2:14" s="65" customFormat="1" x14ac:dyDescent="0.25">
      <c r="B20" s="97" t="s">
        <v>188</v>
      </c>
      <c r="C20" s="156"/>
      <c r="D20" s="157"/>
      <c r="E20" s="157"/>
      <c r="F20" s="156"/>
      <c r="G20" s="157"/>
      <c r="H20" s="157"/>
      <c r="I20" s="158"/>
      <c r="J20" s="157"/>
      <c r="K20" s="165"/>
    </row>
    <row r="21" spans="2:14" s="65" customFormat="1" x14ac:dyDescent="0.25">
      <c r="B21" s="97" t="s">
        <v>194</v>
      </c>
      <c r="C21" s="156"/>
      <c r="D21" s="157"/>
      <c r="E21" s="157"/>
      <c r="F21" s="156"/>
      <c r="G21" s="157"/>
      <c r="H21" s="157"/>
      <c r="I21" s="158"/>
      <c r="J21" s="157"/>
      <c r="K21" s="165"/>
    </row>
    <row r="22" spans="2:14" s="65" customFormat="1" x14ac:dyDescent="0.25">
      <c r="B22" s="97" t="s">
        <v>18</v>
      </c>
      <c r="C22" s="156"/>
      <c r="D22" s="157"/>
      <c r="E22" s="157"/>
      <c r="F22" s="156"/>
      <c r="G22" s="157"/>
      <c r="H22" s="157"/>
      <c r="I22" s="158"/>
      <c r="J22" s="157"/>
      <c r="K22" s="165"/>
    </row>
    <row r="23" spans="2:14" s="65" customFormat="1" x14ac:dyDescent="0.25">
      <c r="B23" s="97" t="s">
        <v>170</v>
      </c>
      <c r="C23" s="156"/>
      <c r="D23" s="157"/>
      <c r="E23" s="157"/>
      <c r="F23" s="156"/>
      <c r="G23" s="157"/>
      <c r="H23" s="157"/>
      <c r="I23" s="158"/>
      <c r="J23" s="157"/>
      <c r="K23" s="165"/>
    </row>
    <row r="24" spans="2:14" s="65" customFormat="1" x14ac:dyDescent="0.25">
      <c r="B24" s="97" t="s">
        <v>193</v>
      </c>
      <c r="C24" s="156"/>
      <c r="D24" s="157"/>
      <c r="E24" s="157"/>
      <c r="F24" s="156"/>
      <c r="G24" s="157"/>
      <c r="H24" s="157"/>
      <c r="I24" s="158"/>
      <c r="J24" s="157"/>
      <c r="K24" s="165"/>
    </row>
    <row r="25" spans="2:14" s="65" customFormat="1" x14ac:dyDescent="0.25">
      <c r="B25" s="97" t="s">
        <v>19</v>
      </c>
      <c r="C25" s="156">
        <v>2.0833333333333333E-3</v>
      </c>
      <c r="D25" s="157">
        <f t="shared" si="0"/>
        <v>0.10876132930513596</v>
      </c>
      <c r="E25" s="157">
        <f t="shared" si="1"/>
        <v>4.3093129039980846E-2</v>
      </c>
      <c r="F25" s="156">
        <v>3.1250000000000001E-4</v>
      </c>
      <c r="G25" s="157">
        <f t="shared" si="5"/>
        <v>4.3689320388349509E-2</v>
      </c>
      <c r="H25" s="157">
        <f t="shared" si="6"/>
        <v>1.9565217391304346E-2</v>
      </c>
      <c r="I25" s="158">
        <f t="shared" si="2"/>
        <v>2.3958333333333331E-3</v>
      </c>
      <c r="J25" s="157">
        <f t="shared" si="3"/>
        <v>9.1069071711394639E-2</v>
      </c>
      <c r="K25" s="165">
        <f t="shared" si="4"/>
        <v>3.7250314918121287E-2</v>
      </c>
    </row>
    <row r="26" spans="2:14" s="65" customFormat="1" x14ac:dyDescent="0.25">
      <c r="B26" s="51" t="s">
        <v>3</v>
      </c>
      <c r="C26" s="25">
        <f t="shared" ref="C26:K26" si="7">SUM(C7:C25)</f>
        <v>1.9155092592592592E-2</v>
      </c>
      <c r="D26" s="160">
        <f t="shared" si="7"/>
        <v>1</v>
      </c>
      <c r="E26" s="19">
        <f t="shared" si="7"/>
        <v>0.39621738089537945</v>
      </c>
      <c r="F26" s="25">
        <f t="shared" si="7"/>
        <v>7.1527777777777787E-3</v>
      </c>
      <c r="G26" s="160">
        <f t="shared" si="7"/>
        <v>0.99999999999999989</v>
      </c>
      <c r="H26" s="19">
        <f t="shared" si="7"/>
        <v>0.4478260869565216</v>
      </c>
      <c r="I26" s="25">
        <f t="shared" si="7"/>
        <v>2.6307870370370367E-2</v>
      </c>
      <c r="J26" s="160">
        <f t="shared" si="7"/>
        <v>1</v>
      </c>
      <c r="K26" s="20">
        <f t="shared" si="7"/>
        <v>0.40903365125067487</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54" t="s">
        <v>4</v>
      </c>
      <c r="D28" s="134" t="s">
        <v>5</v>
      </c>
      <c r="E28" s="134" t="s">
        <v>5</v>
      </c>
      <c r="F28" s="154" t="s">
        <v>4</v>
      </c>
      <c r="G28" s="134" t="s">
        <v>5</v>
      </c>
      <c r="H28" s="134" t="s">
        <v>5</v>
      </c>
      <c r="I28" s="153" t="s">
        <v>4</v>
      </c>
      <c r="J28" s="134" t="s">
        <v>5</v>
      </c>
      <c r="K28" s="135" t="s">
        <v>5</v>
      </c>
    </row>
    <row r="29" spans="2:14" s="65" customFormat="1" x14ac:dyDescent="0.25">
      <c r="B29" s="47" t="s">
        <v>21</v>
      </c>
      <c r="C29" s="156">
        <v>2.2916666666666667E-3</v>
      </c>
      <c r="D29" s="158"/>
      <c r="E29" s="157">
        <f t="shared" ref="E29:E34" si="8">C29/C$37</f>
        <v>4.7402441943978933E-2</v>
      </c>
      <c r="F29" s="156">
        <v>1.0995370370370371E-3</v>
      </c>
      <c r="G29" s="158"/>
      <c r="H29" s="157">
        <f t="shared" ref="H29:H33" si="9">F29/F$37</f>
        <v>6.8840579710144928E-2</v>
      </c>
      <c r="I29" s="158">
        <f t="shared" ref="I29:I34" si="10">C29+F29</f>
        <v>3.3912037037037036E-3</v>
      </c>
      <c r="J29" s="158"/>
      <c r="K29" s="165">
        <f t="shared" ref="K29:K34" si="11">I29/I$37</f>
        <v>5.2726291164297286E-2</v>
      </c>
    </row>
    <row r="30" spans="2:14" s="65" customFormat="1" x14ac:dyDescent="0.25">
      <c r="B30" s="47" t="s">
        <v>22</v>
      </c>
      <c r="C30" s="156"/>
      <c r="D30" s="158"/>
      <c r="E30" s="157"/>
      <c r="F30" s="156"/>
      <c r="G30" s="158"/>
      <c r="H30" s="157"/>
      <c r="I30" s="158"/>
      <c r="J30" s="158"/>
      <c r="K30" s="165"/>
    </row>
    <row r="31" spans="2:14" s="65" customFormat="1" x14ac:dyDescent="0.25">
      <c r="B31" s="47" t="s">
        <v>23</v>
      </c>
      <c r="C31" s="156">
        <v>9.6064814814814819E-4</v>
      </c>
      <c r="D31" s="158"/>
      <c r="E31" s="157">
        <f t="shared" si="8"/>
        <v>1.9870720612880061E-2</v>
      </c>
      <c r="F31" s="156">
        <v>2.5462962962962961E-4</v>
      </c>
      <c r="G31" s="158"/>
      <c r="H31" s="157">
        <f t="shared" si="9"/>
        <v>1.5942028985507242E-2</v>
      </c>
      <c r="I31" s="158">
        <f t="shared" si="10"/>
        <v>1.2152777777777778E-3</v>
      </c>
      <c r="J31" s="158"/>
      <c r="K31" s="165">
        <f t="shared" si="11"/>
        <v>1.88950872773079E-2</v>
      </c>
    </row>
    <row r="32" spans="2:14" s="65" customFormat="1" x14ac:dyDescent="0.25">
      <c r="B32" s="47" t="s">
        <v>24</v>
      </c>
      <c r="C32" s="156">
        <v>6.0416666666666674E-3</v>
      </c>
      <c r="D32" s="158"/>
      <c r="E32" s="157">
        <f t="shared" si="8"/>
        <v>0.12497007421594447</v>
      </c>
      <c r="F32" s="156">
        <v>2.9050925925925924E-3</v>
      </c>
      <c r="G32" s="158"/>
      <c r="H32" s="157">
        <f t="shared" si="9"/>
        <v>0.18188405797101445</v>
      </c>
      <c r="I32" s="158">
        <f t="shared" si="10"/>
        <v>8.9467592592592602E-3</v>
      </c>
      <c r="J32" s="158"/>
      <c r="K32" s="165">
        <f t="shared" si="11"/>
        <v>0.13910383300341914</v>
      </c>
    </row>
    <row r="33" spans="2:14" s="65" customFormat="1" x14ac:dyDescent="0.25">
      <c r="B33" s="47" t="s">
        <v>25</v>
      </c>
      <c r="C33" s="156">
        <v>1.4050925925925927E-2</v>
      </c>
      <c r="D33" s="158"/>
      <c r="E33" s="157">
        <f t="shared" si="8"/>
        <v>0.29063921474742643</v>
      </c>
      <c r="F33" s="156">
        <v>4.5601851851851853E-3</v>
      </c>
      <c r="G33" s="158"/>
      <c r="H33" s="157">
        <f t="shared" si="9"/>
        <v>0.28550724637681157</v>
      </c>
      <c r="I33" s="158">
        <f t="shared" si="10"/>
        <v>1.8611111111111113E-2</v>
      </c>
      <c r="J33" s="158"/>
      <c r="K33" s="165">
        <f t="shared" si="11"/>
        <v>0.28936476516105819</v>
      </c>
    </row>
    <row r="34" spans="2:14" s="65" customFormat="1" x14ac:dyDescent="0.25">
      <c r="B34" s="47" t="s">
        <v>26</v>
      </c>
      <c r="C34" s="156">
        <v>5.8449074074074072E-3</v>
      </c>
      <c r="D34" s="158"/>
      <c r="E34" s="157">
        <f t="shared" si="8"/>
        <v>0.12090016758439071</v>
      </c>
      <c r="F34" s="156"/>
      <c r="G34" s="158"/>
      <c r="H34" s="157"/>
      <c r="I34" s="158">
        <f t="shared" si="10"/>
        <v>5.8449074074074072E-3</v>
      </c>
      <c r="J34" s="158"/>
      <c r="K34" s="165">
        <f t="shared" si="11"/>
        <v>9.0876372143242762E-2</v>
      </c>
    </row>
    <row r="35" spans="2:14" s="65" customFormat="1" x14ac:dyDescent="0.25">
      <c r="B35" s="51" t="s">
        <v>3</v>
      </c>
      <c r="C35" s="129">
        <f>SUM(C29:C34)</f>
        <v>2.9189814814814818E-2</v>
      </c>
      <c r="D35" s="162"/>
      <c r="E35" s="160">
        <f>SUM(E29:E34)</f>
        <v>0.60378261910462061</v>
      </c>
      <c r="F35" s="129">
        <f>SUM(F29:F34)</f>
        <v>8.8194444444444457E-3</v>
      </c>
      <c r="G35" s="162"/>
      <c r="H35" s="160">
        <f>SUM(H29:H34)</f>
        <v>0.55217391304347818</v>
      </c>
      <c r="I35" s="129">
        <f>SUM(I29:I34)</f>
        <v>3.8009259259259263E-2</v>
      </c>
      <c r="J35" s="162"/>
      <c r="K35" s="164">
        <f>SUM(K29:K34)</f>
        <v>0.59096634874932519</v>
      </c>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29">
        <f>C26+C35</f>
        <v>4.8344907407407406E-2</v>
      </c>
      <c r="D37" s="22"/>
      <c r="E37" s="160">
        <f>E26+E35</f>
        <v>1</v>
      </c>
      <c r="F37" s="129">
        <f>F26+F35</f>
        <v>1.5972222222222224E-2</v>
      </c>
      <c r="G37" s="22"/>
      <c r="H37" s="160">
        <f>H26+H35</f>
        <v>0.99999999999999978</v>
      </c>
      <c r="I37" s="129">
        <f>I26+I35</f>
        <v>6.4317129629629627E-2</v>
      </c>
      <c r="J37" s="22"/>
      <c r="K37" s="164">
        <f>K26+K35</f>
        <v>1</v>
      </c>
    </row>
    <row r="38" spans="2:14" s="65" customFormat="1" ht="66" customHeight="1" thickBot="1" x14ac:dyDescent="0.3">
      <c r="B38" s="180" t="s">
        <v>59</v>
      </c>
      <c r="C38" s="181"/>
      <c r="D38" s="181"/>
      <c r="E38" s="181"/>
      <c r="F38" s="181"/>
      <c r="G38" s="181"/>
      <c r="H38" s="182"/>
      <c r="I38" s="181"/>
      <c r="J38" s="181"/>
      <c r="K38" s="182"/>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&amp;R26</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B4" sqref="B4:H4"/>
    </sheetView>
  </sheetViews>
  <sheetFormatPr defaultColWidth="8.85546875" defaultRowHeight="15" x14ac:dyDescent="0.25"/>
  <cols>
    <col min="1" max="1" width="6.140625" style="65" customWidth="1"/>
    <col min="2" max="2" width="56.7109375" style="65" bestFit="1" customWidth="1"/>
    <col min="3" max="6" width="10.85546875" style="75" customWidth="1"/>
    <col min="7" max="7" width="10.85546875" style="65" customWidth="1"/>
    <col min="8" max="8" width="10.85546875" style="75" customWidth="1"/>
    <col min="9" max="11" width="10.85546875" style="65" customWidth="1"/>
    <col min="12" max="16384" width="8.85546875" style="65"/>
  </cols>
  <sheetData>
    <row r="2" spans="2:11" ht="15.75" thickBot="1" x14ac:dyDescent="0.3"/>
    <row r="3" spans="2:11" x14ac:dyDescent="0.25">
      <c r="B3" s="169" t="s">
        <v>174</v>
      </c>
      <c r="C3" s="170"/>
      <c r="D3" s="170"/>
      <c r="E3" s="170"/>
      <c r="F3" s="170"/>
      <c r="G3" s="170"/>
      <c r="H3" s="171"/>
      <c r="I3" s="170"/>
      <c r="J3" s="170"/>
      <c r="K3" s="171"/>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56">
        <v>1.8981481481481488E-3</v>
      </c>
      <c r="D7" s="157">
        <f>C7/C$26</f>
        <v>0.29549549549549559</v>
      </c>
      <c r="E7" s="157">
        <f>C7/C$37</f>
        <v>5.4630246502331795E-2</v>
      </c>
      <c r="F7" s="156"/>
      <c r="G7" s="157"/>
      <c r="H7" s="157"/>
      <c r="I7" s="158">
        <f>C7+F7</f>
        <v>1.8981481481481488E-3</v>
      </c>
      <c r="J7" s="157">
        <f>I7/I$26</f>
        <v>0.29549549549549559</v>
      </c>
      <c r="K7" s="165">
        <f>I7/I$37</f>
        <v>5.4630246502331795E-2</v>
      </c>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v>6.2500000000000012E-4</v>
      </c>
      <c r="D10" s="157">
        <f t="shared" ref="D10:D25" si="0">C10/C$26</f>
        <v>9.7297297297297303E-2</v>
      </c>
      <c r="E10" s="157">
        <f t="shared" ref="E10:E25" si="1">C10/C$37</f>
        <v>1.7988007994670221E-2</v>
      </c>
      <c r="F10" s="156"/>
      <c r="G10" s="157"/>
      <c r="H10" s="157"/>
      <c r="I10" s="158">
        <f t="shared" ref="I10:I25" si="2">C10+F10</f>
        <v>6.2500000000000012E-4</v>
      </c>
      <c r="J10" s="157">
        <f t="shared" ref="J10:J25" si="3">I10/I$26</f>
        <v>9.7297297297297303E-2</v>
      </c>
      <c r="K10" s="165">
        <f t="shared" ref="K10:K25" si="4">I10/I$37</f>
        <v>1.7988007994670221E-2</v>
      </c>
    </row>
    <row r="11" spans="2:11" x14ac:dyDescent="0.25">
      <c r="B11" s="97" t="s">
        <v>192</v>
      </c>
      <c r="C11" s="156"/>
      <c r="D11" s="157"/>
      <c r="E11" s="157"/>
      <c r="F11" s="156"/>
      <c r="G11" s="157"/>
      <c r="H11" s="157"/>
      <c r="I11" s="158"/>
      <c r="J11" s="157"/>
      <c r="K11" s="165"/>
    </row>
    <row r="12" spans="2:11" x14ac:dyDescent="0.25">
      <c r="B12" s="97" t="s">
        <v>13</v>
      </c>
      <c r="C12" s="156">
        <v>2.6620370370370372E-4</v>
      </c>
      <c r="D12" s="157">
        <f t="shared" si="0"/>
        <v>4.1441441441441441E-2</v>
      </c>
      <c r="E12" s="157">
        <f t="shared" si="1"/>
        <v>7.6615589606928713E-3</v>
      </c>
      <c r="F12" s="156"/>
      <c r="G12" s="157"/>
      <c r="H12" s="157"/>
      <c r="I12" s="158">
        <f t="shared" si="2"/>
        <v>2.6620370370370372E-4</v>
      </c>
      <c r="J12" s="157">
        <f t="shared" si="3"/>
        <v>4.1441441441441441E-2</v>
      </c>
      <c r="K12" s="165">
        <f t="shared" si="4"/>
        <v>7.6615589606928713E-3</v>
      </c>
    </row>
    <row r="13" spans="2:11" x14ac:dyDescent="0.25">
      <c r="B13" s="97" t="s">
        <v>102</v>
      </c>
      <c r="C13" s="159">
        <v>7.6388888888888893E-4</v>
      </c>
      <c r="D13" s="157">
        <f t="shared" si="0"/>
        <v>0.11891891891891891</v>
      </c>
      <c r="E13" s="157">
        <f t="shared" si="1"/>
        <v>2.1985343104596936E-2</v>
      </c>
      <c r="F13" s="159"/>
      <c r="G13" s="157"/>
      <c r="H13" s="157"/>
      <c r="I13" s="158">
        <f t="shared" si="2"/>
        <v>7.6388888888888893E-4</v>
      </c>
      <c r="J13" s="157">
        <f t="shared" si="3"/>
        <v>0.11891891891891891</v>
      </c>
      <c r="K13" s="165">
        <f t="shared" si="4"/>
        <v>2.1985343104596936E-2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v>3.1250000000000001E-4</v>
      </c>
      <c r="D17" s="157">
        <f t="shared" si="0"/>
        <v>4.8648648648648644E-2</v>
      </c>
      <c r="E17" s="157">
        <f t="shared" si="1"/>
        <v>8.9940039973351107E-3</v>
      </c>
      <c r="F17" s="156"/>
      <c r="G17" s="157"/>
      <c r="H17" s="157"/>
      <c r="I17" s="158">
        <f t="shared" si="2"/>
        <v>3.1250000000000001E-4</v>
      </c>
      <c r="J17" s="157">
        <f t="shared" si="3"/>
        <v>4.8648648648648644E-2</v>
      </c>
      <c r="K17" s="165">
        <f t="shared" si="4"/>
        <v>8.9940039973351107E-3</v>
      </c>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v>5.7870370370370373E-5</v>
      </c>
      <c r="D24" s="157">
        <f t="shared" si="0"/>
        <v>9.0090090090090089E-3</v>
      </c>
      <c r="E24" s="157">
        <f t="shared" si="1"/>
        <v>1.6655562958027982E-3</v>
      </c>
      <c r="F24" s="156"/>
      <c r="G24" s="157"/>
      <c r="H24" s="157"/>
      <c r="I24" s="158">
        <f t="shared" si="2"/>
        <v>5.7870370370370373E-5</v>
      </c>
      <c r="J24" s="157">
        <f t="shared" si="3"/>
        <v>9.0090090090090089E-3</v>
      </c>
      <c r="K24" s="165">
        <f t="shared" si="4"/>
        <v>1.6655562958027982E-3</v>
      </c>
    </row>
    <row r="25" spans="2:14" x14ac:dyDescent="0.25">
      <c r="B25" s="97" t="s">
        <v>19</v>
      </c>
      <c r="C25" s="156">
        <v>2.4999999999999996E-3</v>
      </c>
      <c r="D25" s="157">
        <f t="shared" si="0"/>
        <v>0.3891891891891891</v>
      </c>
      <c r="E25" s="157">
        <f t="shared" si="1"/>
        <v>7.1952031978680872E-2</v>
      </c>
      <c r="F25" s="156"/>
      <c r="G25" s="157"/>
      <c r="H25" s="157"/>
      <c r="I25" s="158">
        <f t="shared" si="2"/>
        <v>2.4999999999999996E-3</v>
      </c>
      <c r="J25" s="157">
        <f t="shared" si="3"/>
        <v>0.3891891891891891</v>
      </c>
      <c r="K25" s="165">
        <f t="shared" si="4"/>
        <v>7.1952031978680872E-2</v>
      </c>
    </row>
    <row r="26" spans="2:14" x14ac:dyDescent="0.25">
      <c r="B26" s="51" t="s">
        <v>3</v>
      </c>
      <c r="C26" s="25">
        <f>SUM(C7:C25)</f>
        <v>6.4236111111111117E-3</v>
      </c>
      <c r="D26" s="160">
        <f>SUM(D7:D25)</f>
        <v>1</v>
      </c>
      <c r="E26" s="19">
        <f>SUM(E7:E25)</f>
        <v>0.18487674883411059</v>
      </c>
      <c r="F26" s="25"/>
      <c r="G26" s="160"/>
      <c r="H26" s="19"/>
      <c r="I26" s="25">
        <f>SUM(I7:I25)</f>
        <v>6.4236111111111117E-3</v>
      </c>
      <c r="J26" s="160">
        <f>SUM(J7:J25)</f>
        <v>1</v>
      </c>
      <c r="K26" s="20">
        <f>SUM(K7:K25)</f>
        <v>0.18487674883411059</v>
      </c>
    </row>
    <row r="27" spans="2:14" x14ac:dyDescent="0.25">
      <c r="B27" s="67"/>
      <c r="C27" s="68"/>
      <c r="D27" s="68"/>
      <c r="E27" s="68"/>
      <c r="F27" s="68"/>
      <c r="G27" s="68"/>
      <c r="H27" s="68"/>
      <c r="I27" s="68"/>
      <c r="J27" s="68"/>
      <c r="K27" s="69"/>
      <c r="L27" s="11"/>
      <c r="M27" s="11"/>
      <c r="N27" s="11"/>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80" t="s">
        <v>21</v>
      </c>
      <c r="C29" s="156">
        <v>3.0439814814814813E-3</v>
      </c>
      <c r="D29" s="158"/>
      <c r="E29" s="157">
        <f t="shared" ref="E29:E34" si="5">C29/C$37</f>
        <v>8.760826115922718E-2</v>
      </c>
      <c r="F29" s="156"/>
      <c r="G29" s="158"/>
      <c r="H29" s="157"/>
      <c r="I29" s="158">
        <f t="shared" ref="I29:I34" si="6">C29+F29</f>
        <v>3.0439814814814813E-3</v>
      </c>
      <c r="J29" s="158"/>
      <c r="K29" s="165">
        <f t="shared" ref="K29:K34" si="7">I29/I$37</f>
        <v>8.760826115922718E-2</v>
      </c>
    </row>
    <row r="30" spans="2:14" x14ac:dyDescent="0.25">
      <c r="B30" s="80" t="s">
        <v>22</v>
      </c>
      <c r="C30" s="156">
        <v>6.8287037037037036E-4</v>
      </c>
      <c r="D30" s="158"/>
      <c r="E30" s="157">
        <f t="shared" si="5"/>
        <v>1.9653564290473019E-2</v>
      </c>
      <c r="F30" s="156"/>
      <c r="G30" s="158"/>
      <c r="H30" s="157"/>
      <c r="I30" s="158">
        <f t="shared" si="6"/>
        <v>6.8287037037037036E-4</v>
      </c>
      <c r="J30" s="158"/>
      <c r="K30" s="165">
        <f t="shared" si="7"/>
        <v>1.9653564290473019E-2</v>
      </c>
    </row>
    <row r="31" spans="2:14" x14ac:dyDescent="0.25">
      <c r="B31" s="80" t="s">
        <v>23</v>
      </c>
      <c r="C31" s="156">
        <v>8.2175925925925906E-4</v>
      </c>
      <c r="D31" s="158"/>
      <c r="E31" s="157">
        <f t="shared" si="5"/>
        <v>2.3650899400399727E-2</v>
      </c>
      <c r="F31" s="156"/>
      <c r="G31" s="158"/>
      <c r="H31" s="157"/>
      <c r="I31" s="158">
        <f t="shared" si="6"/>
        <v>8.2175925925925906E-4</v>
      </c>
      <c r="J31" s="158"/>
      <c r="K31" s="165">
        <f t="shared" si="7"/>
        <v>2.3650899400399727E-2</v>
      </c>
    </row>
    <row r="32" spans="2:14" x14ac:dyDescent="0.25">
      <c r="B32" s="80" t="s">
        <v>24</v>
      </c>
      <c r="C32" s="156">
        <v>4.6643518518518518E-3</v>
      </c>
      <c r="D32" s="158"/>
      <c r="E32" s="157">
        <f t="shared" si="5"/>
        <v>0.13424383744170554</v>
      </c>
      <c r="F32" s="156"/>
      <c r="G32" s="158"/>
      <c r="H32" s="157"/>
      <c r="I32" s="158">
        <f t="shared" si="6"/>
        <v>4.6643518518518518E-3</v>
      </c>
      <c r="J32" s="158"/>
      <c r="K32" s="165">
        <f t="shared" si="7"/>
        <v>0.13424383744170554</v>
      </c>
    </row>
    <row r="33" spans="2:14" x14ac:dyDescent="0.25">
      <c r="B33" s="80" t="s">
        <v>25</v>
      </c>
      <c r="C33" s="156">
        <v>1.2986111111111108E-2</v>
      </c>
      <c r="D33" s="158"/>
      <c r="E33" s="157">
        <f t="shared" si="5"/>
        <v>0.3737508327781478</v>
      </c>
      <c r="F33" s="156"/>
      <c r="G33" s="158"/>
      <c r="H33" s="157"/>
      <c r="I33" s="158">
        <f t="shared" si="6"/>
        <v>1.2986111111111108E-2</v>
      </c>
      <c r="J33" s="158"/>
      <c r="K33" s="165">
        <f t="shared" si="7"/>
        <v>0.3737508327781478</v>
      </c>
    </row>
    <row r="34" spans="2:14" x14ac:dyDescent="0.25">
      <c r="B34" s="80" t="s">
        <v>26</v>
      </c>
      <c r="C34" s="156">
        <v>6.122685185185185E-3</v>
      </c>
      <c r="D34" s="158"/>
      <c r="E34" s="157">
        <f t="shared" si="5"/>
        <v>0.17621585609593604</v>
      </c>
      <c r="F34" s="156"/>
      <c r="G34" s="158"/>
      <c r="H34" s="157"/>
      <c r="I34" s="158">
        <f t="shared" si="6"/>
        <v>6.122685185185185E-3</v>
      </c>
      <c r="J34" s="158"/>
      <c r="K34" s="165">
        <f t="shared" si="7"/>
        <v>0.17621585609593604</v>
      </c>
    </row>
    <row r="35" spans="2:14" x14ac:dyDescent="0.25">
      <c r="B35" s="81" t="s">
        <v>3</v>
      </c>
      <c r="C35" s="129">
        <f>SUM(C29:C34)</f>
        <v>2.8321759259259258E-2</v>
      </c>
      <c r="D35" s="162"/>
      <c r="E35" s="160">
        <f>SUM(E29:E34)</f>
        <v>0.81512325116588935</v>
      </c>
      <c r="F35" s="129"/>
      <c r="G35" s="162"/>
      <c r="H35" s="160"/>
      <c r="I35" s="129">
        <f>SUM(I29:I34)</f>
        <v>2.8321759259259258E-2</v>
      </c>
      <c r="J35" s="162"/>
      <c r="K35" s="164">
        <f>SUM(K29:K34)</f>
        <v>0.81512325116588935</v>
      </c>
    </row>
    <row r="36" spans="2:14" x14ac:dyDescent="0.25">
      <c r="B36" s="70"/>
      <c r="C36" s="71"/>
      <c r="D36" s="71"/>
      <c r="E36" s="71"/>
      <c r="F36" s="71"/>
      <c r="G36" s="71"/>
      <c r="H36" s="71"/>
      <c r="I36" s="71"/>
      <c r="J36" s="71"/>
      <c r="K36" s="72"/>
      <c r="L36" s="79"/>
      <c r="M36" s="79"/>
      <c r="N36" s="79"/>
    </row>
    <row r="37" spans="2:14" x14ac:dyDescent="0.25">
      <c r="B37" s="51" t="s">
        <v>6</v>
      </c>
      <c r="C37" s="129">
        <f>C26+C35</f>
        <v>3.4745370370370371E-2</v>
      </c>
      <c r="D37" s="22"/>
      <c r="E37" s="160">
        <f>E26+E35</f>
        <v>1</v>
      </c>
      <c r="F37" s="129"/>
      <c r="G37" s="22"/>
      <c r="H37" s="160"/>
      <c r="I37" s="129">
        <f>I26+I35</f>
        <v>3.4745370370370371E-2</v>
      </c>
      <c r="J37" s="22"/>
      <c r="K37" s="164">
        <f>K26+K35</f>
        <v>1</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&amp;R27</oddHeader>
  </headerFooter>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9"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2" spans="2:14" ht="15.75" thickBot="1" x14ac:dyDescent="0.3"/>
    <row r="3" spans="2:14" x14ac:dyDescent="0.25">
      <c r="B3" s="187" t="s">
        <v>173</v>
      </c>
      <c r="C3" s="188"/>
      <c r="D3" s="188"/>
      <c r="E3" s="188"/>
      <c r="F3" s="188"/>
      <c r="G3" s="188"/>
      <c r="H3" s="189"/>
      <c r="I3" s="188"/>
      <c r="J3" s="188"/>
      <c r="K3" s="188"/>
      <c r="L3" s="188"/>
      <c r="M3" s="188"/>
      <c r="N3" s="189"/>
    </row>
    <row r="4" spans="2:14" x14ac:dyDescent="0.25">
      <c r="B4" s="199" t="s">
        <v>195</v>
      </c>
      <c r="C4" s="191"/>
      <c r="D4" s="191"/>
      <c r="E4" s="191"/>
      <c r="F4" s="191"/>
      <c r="G4" s="191"/>
      <c r="H4" s="193"/>
      <c r="I4" s="191"/>
      <c r="J4" s="191"/>
      <c r="K4" s="191"/>
      <c r="L4" s="191"/>
      <c r="M4" s="191"/>
      <c r="N4" s="193"/>
    </row>
    <row r="5" spans="2:14" x14ac:dyDescent="0.25">
      <c r="B5" s="3"/>
      <c r="C5" s="200" t="s">
        <v>7</v>
      </c>
      <c r="D5" s="201"/>
      <c r="E5" s="202"/>
      <c r="F5" s="190" t="s">
        <v>8</v>
      </c>
      <c r="G5" s="191"/>
      <c r="H5" s="192"/>
      <c r="I5" s="191" t="s">
        <v>9</v>
      </c>
      <c r="J5" s="191"/>
      <c r="K5" s="192"/>
      <c r="L5" s="190" t="s">
        <v>3</v>
      </c>
      <c r="M5" s="191"/>
      <c r="N5" s="193"/>
    </row>
    <row r="6" spans="2:14" x14ac:dyDescent="0.25">
      <c r="B6" s="1" t="s">
        <v>10</v>
      </c>
      <c r="C6" s="92" t="s">
        <v>4</v>
      </c>
      <c r="D6" s="4" t="s">
        <v>5</v>
      </c>
      <c r="E6" s="94" t="s">
        <v>5</v>
      </c>
      <c r="F6" s="92" t="s">
        <v>4</v>
      </c>
      <c r="G6" s="4" t="s">
        <v>5</v>
      </c>
      <c r="H6" s="94" t="s">
        <v>5</v>
      </c>
      <c r="I6" s="93" t="s">
        <v>4</v>
      </c>
      <c r="J6" s="4" t="s">
        <v>5</v>
      </c>
      <c r="K6" s="94" t="s">
        <v>5</v>
      </c>
      <c r="L6" s="92" t="s">
        <v>4</v>
      </c>
      <c r="M6" s="4" t="s">
        <v>5</v>
      </c>
      <c r="N6" s="95" t="s">
        <v>5</v>
      </c>
    </row>
    <row r="7" spans="2:14" x14ac:dyDescent="0.25">
      <c r="B7" s="97" t="s">
        <v>11</v>
      </c>
      <c r="C7" s="156"/>
      <c r="D7" s="157"/>
      <c r="E7" s="157"/>
      <c r="F7" s="156">
        <v>3.2870370370370371E-3</v>
      </c>
      <c r="G7" s="157">
        <f>F7/F$26</f>
        <v>0.20431654676258992</v>
      </c>
      <c r="H7" s="157">
        <f>F7/F$37</f>
        <v>0.20431654676258992</v>
      </c>
      <c r="I7" s="156"/>
      <c r="J7" s="157"/>
      <c r="K7" s="157"/>
      <c r="L7" s="158">
        <f>C7+F7+I7</f>
        <v>3.2870370370370371E-3</v>
      </c>
      <c r="M7" s="157">
        <f>L7/L$26</f>
        <v>0.20431654676258992</v>
      </c>
      <c r="N7" s="165">
        <f>L7/L$37</f>
        <v>0.12456140350877193</v>
      </c>
    </row>
    <row r="8" spans="2:14" x14ac:dyDescent="0.25">
      <c r="B8" s="97" t="s">
        <v>191</v>
      </c>
      <c r="C8" s="156"/>
      <c r="D8" s="157"/>
      <c r="E8" s="157"/>
      <c r="F8" s="156"/>
      <c r="G8" s="157"/>
      <c r="H8" s="157"/>
      <c r="I8" s="156"/>
      <c r="J8" s="157"/>
      <c r="K8" s="157"/>
      <c r="L8" s="158"/>
      <c r="M8" s="157"/>
      <c r="N8" s="165"/>
    </row>
    <row r="9" spans="2:14" x14ac:dyDescent="0.25">
      <c r="B9" s="97" t="s">
        <v>189</v>
      </c>
      <c r="C9" s="156"/>
      <c r="D9" s="157"/>
      <c r="E9" s="157"/>
      <c r="F9" s="156"/>
      <c r="G9" s="157"/>
      <c r="H9" s="157"/>
      <c r="I9" s="156"/>
      <c r="J9" s="157"/>
      <c r="K9" s="157"/>
      <c r="L9" s="158"/>
      <c r="M9" s="157"/>
      <c r="N9" s="165"/>
    </row>
    <row r="10" spans="2:14" x14ac:dyDescent="0.25">
      <c r="B10" s="97" t="s">
        <v>12</v>
      </c>
      <c r="C10" s="156"/>
      <c r="D10" s="157"/>
      <c r="E10" s="157"/>
      <c r="F10" s="156"/>
      <c r="G10" s="157"/>
      <c r="H10" s="157"/>
      <c r="I10" s="156"/>
      <c r="J10" s="157"/>
      <c r="K10" s="157"/>
      <c r="L10" s="158"/>
      <c r="M10" s="157"/>
      <c r="N10" s="165"/>
    </row>
    <row r="11" spans="2:14" x14ac:dyDescent="0.25">
      <c r="B11" s="97" t="s">
        <v>192</v>
      </c>
      <c r="C11" s="156"/>
      <c r="D11" s="157"/>
      <c r="E11" s="157"/>
      <c r="F11" s="156"/>
      <c r="G11" s="157"/>
      <c r="H11" s="157"/>
      <c r="I11" s="156"/>
      <c r="J11" s="157"/>
      <c r="K11" s="157"/>
      <c r="L11" s="158"/>
      <c r="M11" s="157"/>
      <c r="N11" s="165"/>
    </row>
    <row r="12" spans="2:14" x14ac:dyDescent="0.25">
      <c r="B12" s="97" t="s">
        <v>13</v>
      </c>
      <c r="C12" s="156"/>
      <c r="D12" s="157"/>
      <c r="E12" s="157"/>
      <c r="F12" s="156"/>
      <c r="G12" s="157"/>
      <c r="H12" s="157"/>
      <c r="I12" s="156"/>
      <c r="J12" s="157"/>
      <c r="K12" s="157"/>
      <c r="L12" s="158"/>
      <c r="M12" s="157"/>
      <c r="N12" s="165"/>
    </row>
    <row r="13" spans="2:14" x14ac:dyDescent="0.25">
      <c r="B13" s="97" t="s">
        <v>102</v>
      </c>
      <c r="C13" s="156"/>
      <c r="D13" s="157"/>
      <c r="E13" s="157"/>
      <c r="F13" s="159">
        <v>2.1990740740740742E-3</v>
      </c>
      <c r="G13" s="157">
        <f t="shared" ref="G13:G25" si="0">F13/F$26</f>
        <v>0.1366906474820144</v>
      </c>
      <c r="H13" s="157">
        <f t="shared" ref="H13:H25" si="1">F13/F$37</f>
        <v>0.1366906474820144</v>
      </c>
      <c r="I13" s="159"/>
      <c r="J13" s="157"/>
      <c r="K13" s="157"/>
      <c r="L13" s="158">
        <f t="shared" ref="L13:L25" si="2">C13+F13+I13</f>
        <v>2.1990740740740742E-3</v>
      </c>
      <c r="M13" s="157">
        <f t="shared" ref="M13:M25" si="3">L13/L$26</f>
        <v>0.1366906474820144</v>
      </c>
      <c r="N13" s="165">
        <f t="shared" ref="N13:N25" si="4">L13/L$37</f>
        <v>8.3333333333333343E-2</v>
      </c>
    </row>
    <row r="14" spans="2:14" x14ac:dyDescent="0.25">
      <c r="B14" s="97" t="s">
        <v>169</v>
      </c>
      <c r="C14" s="156"/>
      <c r="D14" s="157"/>
      <c r="E14" s="157"/>
      <c r="F14" s="156"/>
      <c r="G14" s="157"/>
      <c r="H14" s="157"/>
      <c r="I14" s="156"/>
      <c r="J14" s="157"/>
      <c r="K14" s="157"/>
      <c r="L14" s="158"/>
      <c r="M14" s="157"/>
      <c r="N14" s="165"/>
    </row>
    <row r="15" spans="2:14" x14ac:dyDescent="0.25">
      <c r="B15" s="97" t="s">
        <v>96</v>
      </c>
      <c r="C15" s="156"/>
      <c r="D15" s="157"/>
      <c r="E15" s="157"/>
      <c r="F15" s="156"/>
      <c r="G15" s="157"/>
      <c r="H15" s="157"/>
      <c r="I15" s="156"/>
      <c r="J15" s="157"/>
      <c r="K15" s="157"/>
      <c r="L15" s="158"/>
      <c r="M15" s="157"/>
      <c r="N15" s="165"/>
    </row>
    <row r="16" spans="2:14" x14ac:dyDescent="0.25">
      <c r="B16" s="97" t="s">
        <v>14</v>
      </c>
      <c r="C16" s="156"/>
      <c r="D16" s="157"/>
      <c r="E16" s="157"/>
      <c r="F16" s="156"/>
      <c r="G16" s="157"/>
      <c r="H16" s="157"/>
      <c r="I16" s="156"/>
      <c r="J16" s="157"/>
      <c r="K16" s="157"/>
      <c r="L16" s="158"/>
      <c r="M16" s="157"/>
      <c r="N16" s="165"/>
    </row>
    <row r="17" spans="2:14" x14ac:dyDescent="0.25">
      <c r="B17" s="97" t="s">
        <v>15</v>
      </c>
      <c r="C17" s="156"/>
      <c r="D17" s="157"/>
      <c r="E17" s="157"/>
      <c r="F17" s="156"/>
      <c r="G17" s="157"/>
      <c r="H17" s="157"/>
      <c r="I17" s="156"/>
      <c r="J17" s="157"/>
      <c r="K17" s="157"/>
      <c r="L17" s="158"/>
      <c r="M17" s="157"/>
      <c r="N17" s="165"/>
    </row>
    <row r="18" spans="2:14" x14ac:dyDescent="0.25">
      <c r="B18" s="97" t="s">
        <v>16</v>
      </c>
      <c r="C18" s="156"/>
      <c r="D18" s="157"/>
      <c r="E18" s="157"/>
      <c r="F18" s="156">
        <v>2.4537037037037036E-3</v>
      </c>
      <c r="G18" s="157">
        <f t="shared" si="0"/>
        <v>0.15251798561151078</v>
      </c>
      <c r="H18" s="157">
        <f t="shared" si="1"/>
        <v>0.15251798561151078</v>
      </c>
      <c r="I18" s="156"/>
      <c r="J18" s="157"/>
      <c r="K18" s="157"/>
      <c r="L18" s="158">
        <f t="shared" si="2"/>
        <v>2.4537037037037036E-3</v>
      </c>
      <c r="M18" s="157">
        <f t="shared" si="3"/>
        <v>0.15251798561151078</v>
      </c>
      <c r="N18" s="165">
        <f t="shared" si="4"/>
        <v>9.2982456140350875E-2</v>
      </c>
    </row>
    <row r="19" spans="2:14" x14ac:dyDescent="0.25">
      <c r="B19" s="97" t="s">
        <v>17</v>
      </c>
      <c r="C19" s="156"/>
      <c r="D19" s="157"/>
      <c r="E19" s="157"/>
      <c r="F19" s="156"/>
      <c r="G19" s="157"/>
      <c r="H19" s="157"/>
      <c r="I19" s="156"/>
      <c r="J19" s="157"/>
      <c r="K19" s="157"/>
      <c r="L19" s="158"/>
      <c r="M19" s="157"/>
      <c r="N19" s="165"/>
    </row>
    <row r="20" spans="2:14" x14ac:dyDescent="0.25">
      <c r="B20" s="97" t="s">
        <v>188</v>
      </c>
      <c r="C20" s="156"/>
      <c r="D20" s="157"/>
      <c r="E20" s="157"/>
      <c r="F20" s="156"/>
      <c r="G20" s="157"/>
      <c r="H20" s="157"/>
      <c r="I20" s="156"/>
      <c r="J20" s="157"/>
      <c r="K20" s="157"/>
      <c r="L20" s="158"/>
      <c r="M20" s="157"/>
      <c r="N20" s="165"/>
    </row>
    <row r="21" spans="2:14" x14ac:dyDescent="0.25">
      <c r="B21" s="97" t="s">
        <v>194</v>
      </c>
      <c r="C21" s="156"/>
      <c r="D21" s="157"/>
      <c r="E21" s="157"/>
      <c r="F21" s="156"/>
      <c r="G21" s="157"/>
      <c r="H21" s="157"/>
      <c r="I21" s="156"/>
      <c r="J21" s="157"/>
      <c r="K21" s="157"/>
      <c r="L21" s="158"/>
      <c r="M21" s="157"/>
      <c r="N21" s="165"/>
    </row>
    <row r="22" spans="2:14" x14ac:dyDescent="0.25">
      <c r="B22" s="97" t="s">
        <v>18</v>
      </c>
      <c r="C22" s="156"/>
      <c r="D22" s="157"/>
      <c r="E22" s="157"/>
      <c r="F22" s="156"/>
      <c r="G22" s="157"/>
      <c r="H22" s="157"/>
      <c r="I22" s="156"/>
      <c r="J22" s="157"/>
      <c r="K22" s="157"/>
      <c r="L22" s="158"/>
      <c r="M22" s="157"/>
      <c r="N22" s="165"/>
    </row>
    <row r="23" spans="2:14" x14ac:dyDescent="0.25">
      <c r="B23" s="97" t="s">
        <v>170</v>
      </c>
      <c r="C23" s="156"/>
      <c r="D23" s="157"/>
      <c r="E23" s="157"/>
      <c r="F23" s="156"/>
      <c r="G23" s="157"/>
      <c r="H23" s="157"/>
      <c r="I23" s="156"/>
      <c r="J23" s="157"/>
      <c r="K23" s="157"/>
      <c r="L23" s="158"/>
      <c r="M23" s="157"/>
      <c r="N23" s="165"/>
    </row>
    <row r="24" spans="2:14" x14ac:dyDescent="0.25">
      <c r="B24" s="97" t="s">
        <v>193</v>
      </c>
      <c r="C24" s="156"/>
      <c r="D24" s="157"/>
      <c r="E24" s="157"/>
      <c r="F24" s="156"/>
      <c r="G24" s="157"/>
      <c r="H24" s="157"/>
      <c r="I24" s="156"/>
      <c r="J24" s="157"/>
      <c r="K24" s="157"/>
      <c r="L24" s="158"/>
      <c r="M24" s="157"/>
      <c r="N24" s="165"/>
    </row>
    <row r="25" spans="2:14" x14ac:dyDescent="0.25">
      <c r="B25" s="97" t="s">
        <v>19</v>
      </c>
      <c r="C25" s="156"/>
      <c r="D25" s="157"/>
      <c r="E25" s="157"/>
      <c r="F25" s="156">
        <v>8.1481481481481474E-3</v>
      </c>
      <c r="G25" s="157">
        <f t="shared" si="0"/>
        <v>0.50647482014388479</v>
      </c>
      <c r="H25" s="157">
        <f t="shared" si="1"/>
        <v>0.50647482014388479</v>
      </c>
      <c r="I25" s="156"/>
      <c r="J25" s="157"/>
      <c r="K25" s="157"/>
      <c r="L25" s="158">
        <f t="shared" si="2"/>
        <v>8.1481481481481474E-3</v>
      </c>
      <c r="M25" s="157">
        <f t="shared" si="3"/>
        <v>0.50647482014388479</v>
      </c>
      <c r="N25" s="165">
        <f t="shared" si="4"/>
        <v>0.30877192982456136</v>
      </c>
    </row>
    <row r="26" spans="2:14" s="5" customFormat="1" x14ac:dyDescent="0.25">
      <c r="B26" s="17" t="s">
        <v>3</v>
      </c>
      <c r="C26" s="25"/>
      <c r="D26" s="160"/>
      <c r="E26" s="19"/>
      <c r="F26" s="25">
        <f>SUM(F7:F25)</f>
        <v>1.6087962962962964E-2</v>
      </c>
      <c r="G26" s="160">
        <f>SUM(G7:G25)</f>
        <v>0.99999999999999989</v>
      </c>
      <c r="H26" s="19">
        <f>SUM(H7:H25)</f>
        <v>0.99999999999999989</v>
      </c>
      <c r="I26" s="25"/>
      <c r="J26" s="160"/>
      <c r="K26" s="19"/>
      <c r="L26" s="25">
        <f>SUM(L7:L25)</f>
        <v>1.6087962962962964E-2</v>
      </c>
      <c r="M26" s="160">
        <f>SUM(M7:M25)</f>
        <v>0.99999999999999989</v>
      </c>
      <c r="N26" s="20">
        <f>SUM(N7:N25)</f>
        <v>0.60964912280701755</v>
      </c>
    </row>
    <row r="27" spans="2:14" x14ac:dyDescent="0.25">
      <c r="B27" s="6"/>
      <c r="C27" s="68"/>
      <c r="D27" s="68"/>
      <c r="E27" s="68"/>
      <c r="F27" s="68"/>
      <c r="G27" s="68"/>
      <c r="H27" s="68"/>
      <c r="I27" s="68"/>
      <c r="J27" s="68"/>
      <c r="K27" s="68"/>
      <c r="L27" s="68"/>
      <c r="M27" s="68"/>
      <c r="N27" s="69"/>
    </row>
    <row r="28" spans="2:14" s="8" customFormat="1" x14ac:dyDescent="0.25">
      <c r="B28" s="1" t="s">
        <v>20</v>
      </c>
      <c r="C28" s="154" t="s">
        <v>4</v>
      </c>
      <c r="D28" s="134" t="s">
        <v>5</v>
      </c>
      <c r="E28" s="134" t="s">
        <v>5</v>
      </c>
      <c r="F28" s="154" t="s">
        <v>4</v>
      </c>
      <c r="G28" s="134" t="s">
        <v>5</v>
      </c>
      <c r="H28" s="134" t="s">
        <v>5</v>
      </c>
      <c r="I28" s="154" t="s">
        <v>4</v>
      </c>
      <c r="J28" s="134" t="s">
        <v>5</v>
      </c>
      <c r="K28" s="134" t="s">
        <v>5</v>
      </c>
      <c r="L28" s="153" t="s">
        <v>4</v>
      </c>
      <c r="M28" s="134" t="s">
        <v>5</v>
      </c>
      <c r="N28" s="135" t="s">
        <v>5</v>
      </c>
    </row>
    <row r="29" spans="2:14" x14ac:dyDescent="0.25">
      <c r="B29" s="16" t="s">
        <v>21</v>
      </c>
      <c r="C29" s="156"/>
      <c r="D29" s="158"/>
      <c r="E29" s="157"/>
      <c r="F29" s="156"/>
      <c r="G29" s="158"/>
      <c r="H29" s="157"/>
      <c r="I29" s="156"/>
      <c r="J29" s="158"/>
      <c r="K29" s="157"/>
      <c r="L29" s="158"/>
      <c r="M29" s="158"/>
      <c r="N29" s="165"/>
    </row>
    <row r="30" spans="2:14" x14ac:dyDescent="0.25">
      <c r="B30" s="16" t="s">
        <v>22</v>
      </c>
      <c r="C30" s="156"/>
      <c r="D30" s="158"/>
      <c r="E30" s="157"/>
      <c r="F30" s="156"/>
      <c r="G30" s="158"/>
      <c r="H30" s="157"/>
      <c r="I30" s="156"/>
      <c r="J30" s="158"/>
      <c r="K30" s="157"/>
      <c r="L30" s="158"/>
      <c r="M30" s="158"/>
      <c r="N30" s="165"/>
    </row>
    <row r="31" spans="2:14" x14ac:dyDescent="0.25">
      <c r="B31" s="16" t="s">
        <v>23</v>
      </c>
      <c r="C31" s="156"/>
      <c r="D31" s="158"/>
      <c r="E31" s="157"/>
      <c r="F31" s="156"/>
      <c r="G31" s="158"/>
      <c r="H31" s="157"/>
      <c r="I31" s="156"/>
      <c r="J31" s="158"/>
      <c r="K31" s="157"/>
      <c r="L31" s="158"/>
      <c r="M31" s="158"/>
      <c r="N31" s="165"/>
    </row>
    <row r="32" spans="2:14" x14ac:dyDescent="0.25">
      <c r="B32" s="16" t="s">
        <v>24</v>
      </c>
      <c r="C32" s="156"/>
      <c r="D32" s="158"/>
      <c r="E32" s="157"/>
      <c r="F32" s="156"/>
      <c r="G32" s="158"/>
      <c r="H32" s="157"/>
      <c r="I32" s="156"/>
      <c r="J32" s="158"/>
      <c r="K32" s="157"/>
      <c r="L32" s="158"/>
      <c r="M32" s="158"/>
      <c r="N32" s="165"/>
    </row>
    <row r="33" spans="2:14" x14ac:dyDescent="0.25">
      <c r="B33" s="16" t="s">
        <v>25</v>
      </c>
      <c r="C33" s="156"/>
      <c r="D33" s="158"/>
      <c r="E33" s="157"/>
      <c r="F33" s="156"/>
      <c r="G33" s="158"/>
      <c r="H33" s="157"/>
      <c r="I33" s="156">
        <v>5.2083333333333333E-4</v>
      </c>
      <c r="J33" s="158"/>
      <c r="K33" s="157">
        <f t="shared" ref="K33:K34" si="5">I33/I$37</f>
        <v>5.0561797752808994E-2</v>
      </c>
      <c r="L33" s="158">
        <f t="shared" ref="L33:L34" si="6">C33+F33+I33</f>
        <v>5.2083333333333333E-4</v>
      </c>
      <c r="M33" s="158"/>
      <c r="N33" s="165">
        <f t="shared" ref="N33:N34" si="7">L33/L$37</f>
        <v>1.9736842105263157E-2</v>
      </c>
    </row>
    <row r="34" spans="2:14" x14ac:dyDescent="0.25">
      <c r="B34" s="16" t="s">
        <v>26</v>
      </c>
      <c r="C34" s="156"/>
      <c r="D34" s="158"/>
      <c r="E34" s="157"/>
      <c r="F34" s="156"/>
      <c r="G34" s="158"/>
      <c r="H34" s="157"/>
      <c r="I34" s="156">
        <v>9.780092592592592E-3</v>
      </c>
      <c r="J34" s="158"/>
      <c r="K34" s="157">
        <f t="shared" si="5"/>
        <v>0.949438202247191</v>
      </c>
      <c r="L34" s="158">
        <f t="shared" si="6"/>
        <v>9.780092592592592E-3</v>
      </c>
      <c r="M34" s="158"/>
      <c r="N34" s="165">
        <f t="shared" si="7"/>
        <v>0.37061403508771928</v>
      </c>
    </row>
    <row r="35" spans="2:14" s="5" customFormat="1" x14ac:dyDescent="0.25">
      <c r="B35" s="17" t="s">
        <v>3</v>
      </c>
      <c r="C35" s="129"/>
      <c r="D35" s="162"/>
      <c r="E35" s="160"/>
      <c r="F35" s="129"/>
      <c r="G35" s="162"/>
      <c r="H35" s="160"/>
      <c r="I35" s="129">
        <f>SUM(I29:I34)</f>
        <v>1.0300925925925925E-2</v>
      </c>
      <c r="J35" s="162"/>
      <c r="K35" s="160">
        <f>SUM(K29:K34)</f>
        <v>1</v>
      </c>
      <c r="L35" s="129">
        <f>SUM(L29:L34)</f>
        <v>1.0300925925925925E-2</v>
      </c>
      <c r="M35" s="162"/>
      <c r="N35" s="164">
        <f>SUM(N29:N34)</f>
        <v>0.39035087719298245</v>
      </c>
    </row>
    <row r="36" spans="2:14" x14ac:dyDescent="0.25">
      <c r="B36" s="6"/>
      <c r="C36" s="71"/>
      <c r="D36" s="71"/>
      <c r="E36" s="71"/>
      <c r="F36" s="71"/>
      <c r="G36" s="71"/>
      <c r="H36" s="71"/>
      <c r="I36" s="71"/>
      <c r="J36" s="71"/>
      <c r="K36" s="71"/>
      <c r="L36" s="71"/>
      <c r="M36" s="71"/>
      <c r="N36" s="72"/>
    </row>
    <row r="37" spans="2:14" s="5" customFormat="1" x14ac:dyDescent="0.25">
      <c r="B37" s="17" t="s">
        <v>6</v>
      </c>
      <c r="C37" s="129"/>
      <c r="D37" s="22"/>
      <c r="E37" s="160"/>
      <c r="F37" s="129">
        <f>F26+F35</f>
        <v>1.6087962962962964E-2</v>
      </c>
      <c r="G37" s="22"/>
      <c r="H37" s="160">
        <f>H26+H35</f>
        <v>0.99999999999999989</v>
      </c>
      <c r="I37" s="129">
        <f>I26+I35</f>
        <v>1.0300925925925925E-2</v>
      </c>
      <c r="J37" s="22"/>
      <c r="K37" s="160">
        <f>K26+K35</f>
        <v>1</v>
      </c>
      <c r="L37" s="129">
        <f>L26+L35</f>
        <v>2.6388888888888889E-2</v>
      </c>
      <c r="M37" s="22"/>
      <c r="N37" s="164">
        <f>N26+N35</f>
        <v>1</v>
      </c>
    </row>
    <row r="38" spans="2:14" s="8" customFormat="1" ht="66.75" customHeight="1" thickBot="1" x14ac:dyDescent="0.3">
      <c r="B38" s="184" t="s">
        <v>196</v>
      </c>
      <c r="C38" s="197"/>
      <c r="D38" s="197"/>
      <c r="E38" s="197"/>
      <c r="F38" s="197"/>
      <c r="G38" s="197"/>
      <c r="H38" s="198"/>
      <c r="I38" s="197"/>
      <c r="J38" s="197"/>
      <c r="K38" s="197"/>
      <c r="L38" s="197"/>
      <c r="M38" s="197"/>
      <c r="N38" s="198"/>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3"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2" spans="2:14" ht="15.75" thickBot="1" x14ac:dyDescent="0.3"/>
    <row r="3" spans="2:14" x14ac:dyDescent="0.25">
      <c r="B3" s="187" t="s">
        <v>175</v>
      </c>
      <c r="C3" s="188"/>
      <c r="D3" s="188"/>
      <c r="E3" s="188"/>
      <c r="F3" s="188"/>
      <c r="G3" s="188"/>
      <c r="H3" s="189"/>
      <c r="I3" s="188"/>
      <c r="J3" s="188"/>
      <c r="K3" s="188"/>
      <c r="L3" s="188"/>
      <c r="M3" s="188"/>
      <c r="N3" s="189"/>
    </row>
    <row r="4" spans="2:14" x14ac:dyDescent="0.25">
      <c r="B4" s="199" t="s">
        <v>195</v>
      </c>
      <c r="C4" s="191"/>
      <c r="D4" s="191"/>
      <c r="E4" s="191"/>
      <c r="F4" s="191"/>
      <c r="G4" s="191"/>
      <c r="H4" s="193"/>
      <c r="I4" s="191"/>
      <c r="J4" s="191"/>
      <c r="K4" s="191"/>
      <c r="L4" s="191"/>
      <c r="M4" s="191"/>
      <c r="N4" s="193"/>
    </row>
    <row r="5" spans="2:14" x14ac:dyDescent="0.25">
      <c r="B5" s="3"/>
      <c r="C5" s="200" t="s">
        <v>7</v>
      </c>
      <c r="D5" s="201"/>
      <c r="E5" s="202"/>
      <c r="F5" s="190" t="s">
        <v>8</v>
      </c>
      <c r="G5" s="191"/>
      <c r="H5" s="192"/>
      <c r="I5" s="191" t="s">
        <v>9</v>
      </c>
      <c r="J5" s="191"/>
      <c r="K5" s="192"/>
      <c r="L5" s="190" t="s">
        <v>3</v>
      </c>
      <c r="M5" s="191"/>
      <c r="N5" s="193"/>
    </row>
    <row r="6" spans="2:14" x14ac:dyDescent="0.25">
      <c r="B6" s="1" t="s">
        <v>10</v>
      </c>
      <c r="C6" s="14" t="s">
        <v>4</v>
      </c>
      <c r="D6" s="4" t="s">
        <v>5</v>
      </c>
      <c r="E6" s="15" t="s">
        <v>5</v>
      </c>
      <c r="F6" s="14" t="s">
        <v>4</v>
      </c>
      <c r="G6" s="4" t="s">
        <v>5</v>
      </c>
      <c r="H6" s="15" t="s">
        <v>5</v>
      </c>
      <c r="I6" s="12" t="s">
        <v>4</v>
      </c>
      <c r="J6" s="4" t="s">
        <v>5</v>
      </c>
      <c r="K6" s="15" t="s">
        <v>5</v>
      </c>
      <c r="L6" s="14" t="s">
        <v>4</v>
      </c>
      <c r="M6" s="4" t="s">
        <v>5</v>
      </c>
      <c r="N6" s="13" t="s">
        <v>5</v>
      </c>
    </row>
    <row r="7" spans="2:14" x14ac:dyDescent="0.25">
      <c r="B7" s="97" t="s">
        <v>11</v>
      </c>
      <c r="C7" s="156">
        <v>0.22212962962962959</v>
      </c>
      <c r="D7" s="157">
        <f>C7/C$26</f>
        <v>0.46111338026477006</v>
      </c>
      <c r="E7" s="157">
        <f>C7/C$37</f>
        <v>0.37587888521122614</v>
      </c>
      <c r="F7" s="156"/>
      <c r="G7" s="157"/>
      <c r="H7" s="157"/>
      <c r="I7" s="156">
        <v>3.4375E-3</v>
      </c>
      <c r="J7" s="157">
        <f>I7/I$26</f>
        <v>1</v>
      </c>
      <c r="K7" s="157">
        <f>I7/I$37</f>
        <v>1</v>
      </c>
      <c r="L7" s="158">
        <f>C7+F7+I7</f>
        <v>0.2255671296296296</v>
      </c>
      <c r="M7" s="157">
        <f>L7/L$26</f>
        <v>0.46070018674798463</v>
      </c>
      <c r="N7" s="165">
        <f>L7/L$37</f>
        <v>0.37666454069306726</v>
      </c>
    </row>
    <row r="8" spans="2:14" x14ac:dyDescent="0.25">
      <c r="B8" s="97" t="s">
        <v>191</v>
      </c>
      <c r="C8" s="156">
        <v>5.1967592592592595E-3</v>
      </c>
      <c r="D8" s="157">
        <f t="shared" ref="D8:D25" si="0">C8/C$26</f>
        <v>1.0787823454506138E-2</v>
      </c>
      <c r="E8" s="157">
        <f t="shared" ref="E8:E25" si="1">C8/C$37</f>
        <v>8.7937484087036565E-3</v>
      </c>
      <c r="F8" s="156"/>
      <c r="G8" s="157"/>
      <c r="H8" s="157"/>
      <c r="I8" s="156"/>
      <c r="J8" s="157"/>
      <c r="K8" s="157"/>
      <c r="L8" s="158">
        <f t="shared" ref="L8:L25" si="2">C8+F8+I8</f>
        <v>5.1967592592592595E-3</v>
      </c>
      <c r="M8" s="157">
        <f t="shared" ref="M8:M25" si="3">L8/L$26</f>
        <v>1.0613904451220952E-2</v>
      </c>
      <c r="N8" s="165">
        <f t="shared" ref="N8:N25" si="4">L8/L$37</f>
        <v>8.6778376915792096E-3</v>
      </c>
    </row>
    <row r="9" spans="2:14" x14ac:dyDescent="0.25">
      <c r="B9" s="97" t="s">
        <v>189</v>
      </c>
      <c r="C9" s="156">
        <v>2.2326388888888889E-2</v>
      </c>
      <c r="D9" s="157">
        <f t="shared" si="0"/>
        <v>4.6346796088513005E-2</v>
      </c>
      <c r="E9" s="157">
        <f t="shared" si="1"/>
        <v>3.7779823341624393E-2</v>
      </c>
      <c r="F9" s="156"/>
      <c r="G9" s="157"/>
      <c r="H9" s="157"/>
      <c r="I9" s="156"/>
      <c r="J9" s="157"/>
      <c r="K9" s="157"/>
      <c r="L9" s="158">
        <f t="shared" si="2"/>
        <v>2.2326388888888889E-2</v>
      </c>
      <c r="M9" s="157">
        <f t="shared" si="3"/>
        <v>4.5599602865045025E-2</v>
      </c>
      <c r="N9" s="165">
        <f t="shared" si="4"/>
        <v>3.7281846118165471E-2</v>
      </c>
    </row>
    <row r="10" spans="2:14" x14ac:dyDescent="0.25">
      <c r="B10" s="97" t="s">
        <v>12</v>
      </c>
      <c r="C10" s="156">
        <v>3.4016203703703715E-2</v>
      </c>
      <c r="D10" s="157">
        <f t="shared" si="0"/>
        <v>7.0613392277936629E-2</v>
      </c>
      <c r="E10" s="157">
        <f t="shared" si="1"/>
        <v>5.7560860964766265E-2</v>
      </c>
      <c r="F10" s="156"/>
      <c r="G10" s="157"/>
      <c r="H10" s="157"/>
      <c r="I10" s="156"/>
      <c r="J10" s="157"/>
      <c r="K10" s="157"/>
      <c r="L10" s="158">
        <f t="shared" si="2"/>
        <v>3.4016203703703715E-2</v>
      </c>
      <c r="M10" s="157">
        <f t="shared" si="3"/>
        <v>6.9474978133938506E-2</v>
      </c>
      <c r="N10" s="165">
        <f t="shared" si="4"/>
        <v>5.6802149166038547E-2</v>
      </c>
    </row>
    <row r="11" spans="2:14" x14ac:dyDescent="0.25">
      <c r="B11" s="97" t="s">
        <v>192</v>
      </c>
      <c r="C11" s="156">
        <v>1.892361111111111E-2</v>
      </c>
      <c r="D11" s="157">
        <f t="shared" si="0"/>
        <v>3.9283054227433258E-2</v>
      </c>
      <c r="E11" s="157">
        <f t="shared" si="1"/>
        <v>3.2021778726571214E-2</v>
      </c>
      <c r="F11" s="156"/>
      <c r="G11" s="157"/>
      <c r="H11" s="157"/>
      <c r="I11" s="156"/>
      <c r="J11" s="157"/>
      <c r="K11" s="157"/>
      <c r="L11" s="158">
        <f t="shared" si="2"/>
        <v>1.892361111111111E-2</v>
      </c>
      <c r="M11" s="157">
        <f t="shared" si="3"/>
        <v>3.86497411531097E-2</v>
      </c>
      <c r="N11" s="165">
        <f t="shared" si="4"/>
        <v>3.1599698498289551E-2</v>
      </c>
    </row>
    <row r="12" spans="2:14" x14ac:dyDescent="0.25">
      <c r="B12" s="97" t="s">
        <v>13</v>
      </c>
      <c r="C12" s="156">
        <v>2.7615740740740743E-2</v>
      </c>
      <c r="D12" s="157">
        <f t="shared" si="0"/>
        <v>5.732683020590567E-2</v>
      </c>
      <c r="E12" s="157">
        <f t="shared" si="1"/>
        <v>4.6730253236451948E-2</v>
      </c>
      <c r="F12" s="156"/>
      <c r="G12" s="157"/>
      <c r="H12" s="157"/>
      <c r="I12" s="156"/>
      <c r="J12" s="157"/>
      <c r="K12" s="157"/>
      <c r="L12" s="158">
        <f t="shared" si="2"/>
        <v>2.7615740740740743E-2</v>
      </c>
      <c r="M12" s="157">
        <f t="shared" si="3"/>
        <v>5.6402619199583948E-2</v>
      </c>
      <c r="N12" s="165">
        <f t="shared" si="4"/>
        <v>4.6114300071510017E-2</v>
      </c>
    </row>
    <row r="13" spans="2:14" x14ac:dyDescent="0.25">
      <c r="B13" s="97" t="s">
        <v>102</v>
      </c>
      <c r="C13" s="156">
        <v>2.6342592592592595E-2</v>
      </c>
      <c r="D13" s="157">
        <f t="shared" si="0"/>
        <v>5.4683933591215969E-2</v>
      </c>
      <c r="E13" s="157">
        <f t="shared" si="1"/>
        <v>4.4575882802248376E-2</v>
      </c>
      <c r="F13" s="159"/>
      <c r="G13" s="157"/>
      <c r="H13" s="157"/>
      <c r="I13" s="159"/>
      <c r="J13" s="157"/>
      <c r="K13" s="157"/>
      <c r="L13" s="158">
        <f t="shared" si="2"/>
        <v>2.6342592592592595E-2</v>
      </c>
      <c r="M13" s="157">
        <f t="shared" si="3"/>
        <v>5.3802330803961886E-2</v>
      </c>
      <c r="N13" s="165">
        <f t="shared" si="4"/>
        <v>4.3988326472236709E-2</v>
      </c>
    </row>
    <row r="14" spans="2:14" x14ac:dyDescent="0.25">
      <c r="B14" s="97" t="s">
        <v>169</v>
      </c>
      <c r="C14" s="156"/>
      <c r="D14" s="157"/>
      <c r="E14" s="157"/>
      <c r="F14" s="156"/>
      <c r="G14" s="157"/>
      <c r="H14" s="157"/>
      <c r="I14" s="156"/>
      <c r="J14" s="157"/>
      <c r="K14" s="157"/>
      <c r="L14" s="158"/>
      <c r="M14" s="157"/>
      <c r="N14" s="165"/>
    </row>
    <row r="15" spans="2:14" x14ac:dyDescent="0.25">
      <c r="B15" s="97" t="s">
        <v>96</v>
      </c>
      <c r="C15" s="156">
        <v>1.736111111111111E-3</v>
      </c>
      <c r="D15" s="157">
        <f t="shared" si="0"/>
        <v>3.6039499291223172E-3</v>
      </c>
      <c r="E15" s="157">
        <f t="shared" si="1"/>
        <v>2.9377778648230473E-3</v>
      </c>
      <c r="F15" s="156"/>
      <c r="G15" s="157"/>
      <c r="H15" s="157"/>
      <c r="I15" s="156"/>
      <c r="J15" s="157"/>
      <c r="K15" s="157"/>
      <c r="L15" s="158">
        <f t="shared" si="2"/>
        <v>1.736111111111111E-3</v>
      </c>
      <c r="M15" s="157">
        <f t="shared" si="3"/>
        <v>3.5458478122118988E-3</v>
      </c>
      <c r="N15" s="165">
        <f t="shared" si="4"/>
        <v>2.8990549080999588E-3</v>
      </c>
    </row>
    <row r="16" spans="2:14" x14ac:dyDescent="0.25">
      <c r="B16" s="97" t="s">
        <v>14</v>
      </c>
      <c r="C16" s="156"/>
      <c r="D16" s="157"/>
      <c r="E16" s="157"/>
      <c r="F16" s="156"/>
      <c r="G16" s="157"/>
      <c r="H16" s="157"/>
      <c r="I16" s="156"/>
      <c r="J16" s="157"/>
      <c r="K16" s="157"/>
      <c r="L16" s="158"/>
      <c r="M16" s="157"/>
      <c r="N16" s="165"/>
    </row>
    <row r="17" spans="2:14" x14ac:dyDescent="0.25">
      <c r="B17" s="97" t="s">
        <v>15</v>
      </c>
      <c r="C17" s="156">
        <v>1.5439814814814812E-2</v>
      </c>
      <c r="D17" s="157">
        <f t="shared" si="0"/>
        <v>3.2051128036327807E-2</v>
      </c>
      <c r="E17" s="157">
        <f t="shared" si="1"/>
        <v>2.6126637811159634E-2</v>
      </c>
      <c r="F17" s="156"/>
      <c r="G17" s="157"/>
      <c r="H17" s="157"/>
      <c r="I17" s="156"/>
      <c r="J17" s="157"/>
      <c r="K17" s="157"/>
      <c r="L17" s="158">
        <f t="shared" si="2"/>
        <v>1.5439814814814812E-2</v>
      </c>
      <c r="M17" s="157">
        <f t="shared" si="3"/>
        <v>3.1534406543271151E-2</v>
      </c>
      <c r="N17" s="165">
        <f t="shared" si="4"/>
        <v>2.5782261649368962E-2</v>
      </c>
    </row>
    <row r="18" spans="2:14" x14ac:dyDescent="0.25">
      <c r="B18" s="97" t="s">
        <v>16</v>
      </c>
      <c r="C18" s="156">
        <v>3.2986111111111111E-3</v>
      </c>
      <c r="D18" s="157">
        <f t="shared" si="0"/>
        <v>6.8475048653324037E-3</v>
      </c>
      <c r="E18" s="157">
        <f t="shared" si="1"/>
        <v>5.5817779431637906E-3</v>
      </c>
      <c r="F18" s="156"/>
      <c r="G18" s="157"/>
      <c r="H18" s="157"/>
      <c r="I18" s="156"/>
      <c r="J18" s="157"/>
      <c r="K18" s="157"/>
      <c r="L18" s="158">
        <f t="shared" si="2"/>
        <v>3.2986111111111111E-3</v>
      </c>
      <c r="M18" s="157">
        <f t="shared" si="3"/>
        <v>6.7371108432026086E-3</v>
      </c>
      <c r="N18" s="165">
        <f t="shared" si="4"/>
        <v>5.5082043253899217E-3</v>
      </c>
    </row>
    <row r="19" spans="2:14" x14ac:dyDescent="0.25">
      <c r="B19" s="97" t="s">
        <v>17</v>
      </c>
      <c r="C19" s="156">
        <v>7.1296296296296299E-3</v>
      </c>
      <c r="D19" s="157">
        <f t="shared" si="0"/>
        <v>1.4800221042262317E-2</v>
      </c>
      <c r="E19" s="157">
        <f t="shared" si="1"/>
        <v>1.2064474431539983E-2</v>
      </c>
      <c r="F19" s="156"/>
      <c r="G19" s="157"/>
      <c r="H19" s="157"/>
      <c r="I19" s="156"/>
      <c r="J19" s="157"/>
      <c r="K19" s="157"/>
      <c r="L19" s="158">
        <f t="shared" si="2"/>
        <v>7.1296296296296299E-3</v>
      </c>
      <c r="M19" s="157">
        <f t="shared" si="3"/>
        <v>1.4561615015483533E-2</v>
      </c>
      <c r="N19" s="165">
        <f t="shared" si="4"/>
        <v>1.1905452155930498E-2</v>
      </c>
    </row>
    <row r="20" spans="2:14" x14ac:dyDescent="0.25">
      <c r="B20" s="97" t="s">
        <v>188</v>
      </c>
      <c r="C20" s="156"/>
      <c r="D20" s="157"/>
      <c r="E20" s="157"/>
      <c r="F20" s="156"/>
      <c r="G20" s="157"/>
      <c r="H20" s="157"/>
      <c r="I20" s="156"/>
      <c r="J20" s="157"/>
      <c r="K20" s="157"/>
      <c r="L20" s="158"/>
      <c r="M20" s="157"/>
      <c r="N20" s="165"/>
    </row>
    <row r="21" spans="2:14" x14ac:dyDescent="0.25">
      <c r="B21" s="97" t="s">
        <v>194</v>
      </c>
      <c r="C21" s="156"/>
      <c r="D21" s="157"/>
      <c r="E21" s="157"/>
      <c r="F21" s="156"/>
      <c r="G21" s="157"/>
      <c r="H21" s="157"/>
      <c r="I21" s="156"/>
      <c r="J21" s="157"/>
      <c r="K21" s="157"/>
      <c r="L21" s="158"/>
      <c r="M21" s="157"/>
      <c r="N21" s="165"/>
    </row>
    <row r="22" spans="2:14" x14ac:dyDescent="0.25">
      <c r="B22" s="97" t="s">
        <v>18</v>
      </c>
      <c r="C22" s="156">
        <v>2.4421296296296296E-3</v>
      </c>
      <c r="D22" s="157">
        <f t="shared" si="0"/>
        <v>5.0695562336320601E-3</v>
      </c>
      <c r="E22" s="157">
        <f t="shared" si="1"/>
        <v>4.132474196517754E-3</v>
      </c>
      <c r="F22" s="156"/>
      <c r="G22" s="157"/>
      <c r="H22" s="157"/>
      <c r="I22" s="156"/>
      <c r="J22" s="157"/>
      <c r="K22" s="157"/>
      <c r="L22" s="158">
        <f t="shared" si="2"/>
        <v>2.4421296296296296E-3</v>
      </c>
      <c r="M22" s="157">
        <f t="shared" si="3"/>
        <v>4.9878259225114045E-3</v>
      </c>
      <c r="N22" s="165">
        <f t="shared" si="4"/>
        <v>4.0780039040606087E-3</v>
      </c>
    </row>
    <row r="23" spans="2:14" x14ac:dyDescent="0.25">
      <c r="B23" s="97" t="s">
        <v>170</v>
      </c>
      <c r="C23" s="156">
        <v>2.2800925925925927E-3</v>
      </c>
      <c r="D23" s="157">
        <f t="shared" si="0"/>
        <v>4.7331875735806437E-3</v>
      </c>
      <c r="E23" s="157">
        <f t="shared" si="1"/>
        <v>3.8582815958009362E-3</v>
      </c>
      <c r="F23" s="156"/>
      <c r="G23" s="157"/>
      <c r="H23" s="157"/>
      <c r="I23" s="156"/>
      <c r="J23" s="157"/>
      <c r="K23" s="157"/>
      <c r="L23" s="158">
        <f t="shared" si="2"/>
        <v>2.2800925925925927E-3</v>
      </c>
      <c r="M23" s="157">
        <f t="shared" si="3"/>
        <v>4.6568801267049612E-3</v>
      </c>
      <c r="N23" s="165">
        <f t="shared" si="4"/>
        <v>3.8074254459712791E-3</v>
      </c>
    </row>
    <row r="24" spans="2:14" x14ac:dyDescent="0.25">
      <c r="B24" s="97" t="s">
        <v>193</v>
      </c>
      <c r="C24" s="156">
        <v>1.2233796296296293E-2</v>
      </c>
      <c r="D24" s="157">
        <f t="shared" si="0"/>
        <v>2.5395833833881925E-2</v>
      </c>
      <c r="E24" s="157">
        <f t="shared" si="1"/>
        <v>2.0701541354119737E-2</v>
      </c>
      <c r="F24" s="156"/>
      <c r="G24" s="157"/>
      <c r="H24" s="157"/>
      <c r="I24" s="156"/>
      <c r="J24" s="157"/>
      <c r="K24" s="157"/>
      <c r="L24" s="158">
        <f t="shared" si="2"/>
        <v>1.2233796296296293E-2</v>
      </c>
      <c r="M24" s="157">
        <f t="shared" si="3"/>
        <v>2.4986407583386508E-2</v>
      </c>
      <c r="N24" s="165">
        <f t="shared" si="4"/>
        <v>2.0428673585744371E-2</v>
      </c>
    </row>
    <row r="25" spans="2:14" x14ac:dyDescent="0.25">
      <c r="B25" s="97" t="s">
        <v>19</v>
      </c>
      <c r="C25" s="156">
        <v>8.0613425925925963E-2</v>
      </c>
      <c r="D25" s="157">
        <f t="shared" si="0"/>
        <v>0.16734340837557968</v>
      </c>
      <c r="E25" s="157">
        <f t="shared" si="1"/>
        <v>0.13641081885661691</v>
      </c>
      <c r="F25" s="156">
        <v>4.4560185185185189E-3</v>
      </c>
      <c r="G25" s="157">
        <f t="shared" ref="G25" si="5">F25/F$26</f>
        <v>1</v>
      </c>
      <c r="H25" s="157">
        <f t="shared" ref="H25" si="6">F25/F$37</f>
        <v>1</v>
      </c>
      <c r="I25" s="156"/>
      <c r="J25" s="157"/>
      <c r="K25" s="157"/>
      <c r="L25" s="158">
        <f t="shared" si="2"/>
        <v>8.5069444444444475E-2</v>
      </c>
      <c r="M25" s="157">
        <f t="shared" si="3"/>
        <v>0.17374654279838311</v>
      </c>
      <c r="N25" s="165">
        <f t="shared" si="4"/>
        <v>0.14205369049689803</v>
      </c>
    </row>
    <row r="26" spans="2:14" s="5" customFormat="1" x14ac:dyDescent="0.25">
      <c r="B26" s="17" t="s">
        <v>3</v>
      </c>
      <c r="C26" s="25">
        <f t="shared" ref="C26:N26" si="7">SUM(C7:C25)</f>
        <v>0.4817245370370371</v>
      </c>
      <c r="D26" s="160">
        <f t="shared" si="7"/>
        <v>0.99999999999999978</v>
      </c>
      <c r="E26" s="19">
        <f t="shared" si="7"/>
        <v>0.81515501674533386</v>
      </c>
      <c r="F26" s="25">
        <f t="shared" si="7"/>
        <v>4.4560185185185189E-3</v>
      </c>
      <c r="G26" s="160">
        <f t="shared" si="7"/>
        <v>1</v>
      </c>
      <c r="H26" s="19">
        <f t="shared" si="7"/>
        <v>1</v>
      </c>
      <c r="I26" s="25">
        <f t="shared" si="7"/>
        <v>3.4375E-3</v>
      </c>
      <c r="J26" s="160">
        <f t="shared" si="7"/>
        <v>1</v>
      </c>
      <c r="K26" s="19">
        <f t="shared" si="7"/>
        <v>1</v>
      </c>
      <c r="L26" s="25">
        <f t="shared" si="7"/>
        <v>0.48961805555555565</v>
      </c>
      <c r="M26" s="160">
        <f t="shared" si="7"/>
        <v>1</v>
      </c>
      <c r="N26" s="20">
        <f t="shared" si="7"/>
        <v>0.81759146518235037</v>
      </c>
    </row>
    <row r="27" spans="2:14" x14ac:dyDescent="0.25">
      <c r="B27" s="6"/>
      <c r="C27" s="68"/>
      <c r="D27" s="68"/>
      <c r="E27" s="68"/>
      <c r="F27" s="68"/>
      <c r="G27" s="68"/>
      <c r="H27" s="68"/>
      <c r="I27" s="68"/>
      <c r="J27" s="68"/>
      <c r="K27" s="68"/>
      <c r="L27" s="68"/>
      <c r="M27" s="68"/>
      <c r="N27" s="69"/>
    </row>
    <row r="28" spans="2:14" s="8" customFormat="1" x14ac:dyDescent="0.25">
      <c r="B28" s="1" t="s">
        <v>20</v>
      </c>
      <c r="C28" s="154" t="s">
        <v>4</v>
      </c>
      <c r="D28" s="134" t="s">
        <v>5</v>
      </c>
      <c r="E28" s="134" t="s">
        <v>5</v>
      </c>
      <c r="F28" s="154" t="s">
        <v>4</v>
      </c>
      <c r="G28" s="134" t="s">
        <v>5</v>
      </c>
      <c r="H28" s="134" t="s">
        <v>5</v>
      </c>
      <c r="I28" s="154" t="s">
        <v>4</v>
      </c>
      <c r="J28" s="134" t="s">
        <v>5</v>
      </c>
      <c r="K28" s="134" t="s">
        <v>5</v>
      </c>
      <c r="L28" s="153" t="s">
        <v>4</v>
      </c>
      <c r="M28" s="134" t="s">
        <v>5</v>
      </c>
      <c r="N28" s="135" t="s">
        <v>5</v>
      </c>
    </row>
    <row r="29" spans="2:14" x14ac:dyDescent="0.25">
      <c r="B29" s="16" t="s">
        <v>21</v>
      </c>
      <c r="C29" s="156">
        <v>1.8518518518518518E-4</v>
      </c>
      <c r="D29" s="158"/>
      <c r="E29" s="157">
        <f t="shared" ref="E29:E34" si="8">C29/C$37</f>
        <v>3.1336297224779174E-4</v>
      </c>
      <c r="F29" s="156"/>
      <c r="G29" s="158"/>
      <c r="H29" s="157"/>
      <c r="I29" s="156"/>
      <c r="J29" s="158"/>
      <c r="K29" s="157"/>
      <c r="L29" s="158">
        <f t="shared" ref="L29:L34" si="9">C29+F29+I29</f>
        <v>1.8518518518518518E-4</v>
      </c>
      <c r="M29" s="158"/>
      <c r="N29" s="165">
        <f t="shared" ref="N29:N34" si="10">L29/L$37</f>
        <v>3.0923252353066223E-4</v>
      </c>
    </row>
    <row r="30" spans="2:14" x14ac:dyDescent="0.25">
      <c r="B30" s="16" t="s">
        <v>22</v>
      </c>
      <c r="C30" s="156"/>
      <c r="D30" s="158"/>
      <c r="E30" s="157"/>
      <c r="F30" s="156"/>
      <c r="G30" s="158"/>
      <c r="H30" s="157"/>
      <c r="I30" s="156"/>
      <c r="J30" s="158"/>
      <c r="K30" s="157"/>
      <c r="L30" s="158"/>
      <c r="M30" s="158"/>
      <c r="N30" s="165"/>
    </row>
    <row r="31" spans="2:14" x14ac:dyDescent="0.25">
      <c r="B31" s="16" t="s">
        <v>23</v>
      </c>
      <c r="C31" s="156"/>
      <c r="D31" s="158"/>
      <c r="E31" s="157"/>
      <c r="F31" s="156"/>
      <c r="G31" s="158"/>
      <c r="H31" s="157"/>
      <c r="I31" s="156"/>
      <c r="J31" s="158"/>
      <c r="K31" s="157"/>
      <c r="L31" s="158"/>
      <c r="M31" s="158"/>
      <c r="N31" s="165"/>
    </row>
    <row r="32" spans="2:14" x14ac:dyDescent="0.25">
      <c r="B32" s="16" t="s">
        <v>24</v>
      </c>
      <c r="C32" s="156">
        <v>1.1226851851851851E-3</v>
      </c>
      <c r="D32" s="158"/>
      <c r="E32" s="157">
        <f t="shared" si="8"/>
        <v>1.8997630192522375E-3</v>
      </c>
      <c r="F32" s="156"/>
      <c r="G32" s="158"/>
      <c r="H32" s="157"/>
      <c r="I32" s="156"/>
      <c r="J32" s="158"/>
      <c r="K32" s="157"/>
      <c r="L32" s="158">
        <f t="shared" si="9"/>
        <v>1.1226851851851851E-3</v>
      </c>
      <c r="M32" s="158"/>
      <c r="N32" s="165">
        <f t="shared" si="10"/>
        <v>1.8747221739046399E-3</v>
      </c>
    </row>
    <row r="33" spans="2:14" x14ac:dyDescent="0.25">
      <c r="B33" s="16" t="s">
        <v>25</v>
      </c>
      <c r="C33" s="156">
        <v>8.6678240740740722E-2</v>
      </c>
      <c r="D33" s="158"/>
      <c r="E33" s="157">
        <f t="shared" si="8"/>
        <v>0.14667345619773201</v>
      </c>
      <c r="F33" s="156"/>
      <c r="G33" s="158"/>
      <c r="H33" s="157"/>
      <c r="I33" s="156"/>
      <c r="J33" s="158"/>
      <c r="K33" s="157"/>
      <c r="L33" s="158">
        <f t="shared" si="9"/>
        <v>8.6678240740740722E-2</v>
      </c>
      <c r="M33" s="158"/>
      <c r="N33" s="165">
        <f t="shared" si="10"/>
        <v>0.14474014804507057</v>
      </c>
    </row>
    <row r="34" spans="2:14" x14ac:dyDescent="0.25">
      <c r="B34" s="16" t="s">
        <v>26</v>
      </c>
      <c r="C34" s="156">
        <v>2.1250000000000005E-2</v>
      </c>
      <c r="D34" s="158"/>
      <c r="E34" s="157">
        <f t="shared" si="8"/>
        <v>3.595840106543411E-2</v>
      </c>
      <c r="F34" s="156"/>
      <c r="G34" s="158"/>
      <c r="H34" s="157"/>
      <c r="I34" s="156"/>
      <c r="J34" s="158"/>
      <c r="K34" s="157"/>
      <c r="L34" s="158">
        <f t="shared" si="9"/>
        <v>2.1250000000000005E-2</v>
      </c>
      <c r="M34" s="158"/>
      <c r="N34" s="165">
        <f t="shared" si="10"/>
        <v>3.5484432075143506E-2</v>
      </c>
    </row>
    <row r="35" spans="2:14" s="5" customFormat="1" x14ac:dyDescent="0.25">
      <c r="B35" s="17" t="s">
        <v>3</v>
      </c>
      <c r="C35" s="129">
        <f>SUM(C29:C34)</f>
        <v>0.1092361111111111</v>
      </c>
      <c r="D35" s="162"/>
      <c r="E35" s="160">
        <f>SUM(E29:E34)</f>
        <v>0.18484498325466614</v>
      </c>
      <c r="F35" s="129"/>
      <c r="G35" s="162"/>
      <c r="H35" s="160"/>
      <c r="I35" s="129"/>
      <c r="J35" s="162"/>
      <c r="K35" s="160"/>
      <c r="L35" s="129">
        <f>SUM(L29:L34)</f>
        <v>0.1092361111111111</v>
      </c>
      <c r="M35" s="162"/>
      <c r="N35" s="164">
        <f>SUM(N29:N34)</f>
        <v>0.18240853481764938</v>
      </c>
    </row>
    <row r="36" spans="2:14" x14ac:dyDescent="0.25">
      <c r="B36" s="6"/>
      <c r="C36" s="71"/>
      <c r="D36" s="71"/>
      <c r="E36" s="71"/>
      <c r="F36" s="71"/>
      <c r="G36" s="71"/>
      <c r="H36" s="71"/>
      <c r="I36" s="71"/>
      <c r="J36" s="71"/>
      <c r="K36" s="71"/>
      <c r="L36" s="71"/>
      <c r="M36" s="71"/>
      <c r="N36" s="72"/>
    </row>
    <row r="37" spans="2:14" s="5" customFormat="1" x14ac:dyDescent="0.25">
      <c r="B37" s="17" t="s">
        <v>6</v>
      </c>
      <c r="C37" s="129">
        <f>C26+C35</f>
        <v>0.59096064814814819</v>
      </c>
      <c r="D37" s="22"/>
      <c r="E37" s="160">
        <f>E26+E35</f>
        <v>1</v>
      </c>
      <c r="F37" s="129">
        <f>F26+F35</f>
        <v>4.4560185185185189E-3</v>
      </c>
      <c r="G37" s="22"/>
      <c r="H37" s="160">
        <f>H26+H35</f>
        <v>1</v>
      </c>
      <c r="I37" s="129">
        <f>I26+I35</f>
        <v>3.4375E-3</v>
      </c>
      <c r="J37" s="22"/>
      <c r="K37" s="160">
        <f>K26+K35</f>
        <v>1</v>
      </c>
      <c r="L37" s="129">
        <f>L26+L35</f>
        <v>0.5988541666666668</v>
      </c>
      <c r="M37" s="22"/>
      <c r="N37" s="164">
        <f>N26+N35</f>
        <v>0.99999999999999978</v>
      </c>
    </row>
    <row r="38" spans="2:14" s="8" customFormat="1" ht="93" customHeight="1" thickBot="1" x14ac:dyDescent="0.3">
      <c r="B38" s="184" t="s">
        <v>197</v>
      </c>
      <c r="C38" s="197"/>
      <c r="D38" s="197"/>
      <c r="E38" s="197"/>
      <c r="F38" s="197"/>
      <c r="G38" s="197"/>
      <c r="H38" s="198"/>
      <c r="I38" s="197"/>
      <c r="J38" s="197"/>
      <c r="K38" s="197"/>
      <c r="L38" s="197"/>
      <c r="M38" s="197"/>
      <c r="N38" s="198"/>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0"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27</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28</v>
      </c>
      <c r="D5" s="191"/>
      <c r="E5" s="192"/>
      <c r="F5" s="190" t="s">
        <v>29</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56">
        <v>4.0046296296296297E-3</v>
      </c>
      <c r="D7" s="157">
        <f>C7/C$26</f>
        <v>0.38021978021978026</v>
      </c>
      <c r="E7" s="157">
        <f>C7/C$37</f>
        <v>0.22808174027686223</v>
      </c>
      <c r="F7" s="156">
        <v>0.11239583333333332</v>
      </c>
      <c r="G7" s="157">
        <f>F7/F$26</f>
        <v>0.45608679316175094</v>
      </c>
      <c r="H7" s="157">
        <f>F7/F$37</f>
        <v>0.43294694605439149</v>
      </c>
      <c r="I7" s="158">
        <f>C7+F7</f>
        <v>0.11640046296296296</v>
      </c>
      <c r="J7" s="157">
        <f>I7/I$26</f>
        <v>0.45297720926042695</v>
      </c>
      <c r="K7" s="165">
        <f>I7/I$37</f>
        <v>0.41996909842569008</v>
      </c>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v>2.3437499999999997E-2</v>
      </c>
      <c r="G10" s="157">
        <f t="shared" ref="G10:G25" si="0">F10/F$26</f>
        <v>9.51061431523577E-2</v>
      </c>
      <c r="H10" s="157">
        <f t="shared" ref="H10:H25" si="1">F10/F$37</f>
        <v>9.0280873829692382E-2</v>
      </c>
      <c r="I10" s="158">
        <f t="shared" ref="I10:I25" si="2">C10+F10</f>
        <v>2.3437499999999997E-2</v>
      </c>
      <c r="J10" s="157">
        <f t="shared" ref="J10:J25" si="3">I10/I$26</f>
        <v>9.1207999279344185E-2</v>
      </c>
      <c r="K10" s="165">
        <f t="shared" ref="K10:K25" si="4">I10/I$37</f>
        <v>8.4561740510293554E-2</v>
      </c>
    </row>
    <row r="11" spans="2:11" x14ac:dyDescent="0.25">
      <c r="B11" s="97" t="s">
        <v>192</v>
      </c>
      <c r="C11" s="156"/>
      <c r="D11" s="157"/>
      <c r="E11" s="157"/>
      <c r="F11" s="156">
        <v>6.8287037037037036E-4</v>
      </c>
      <c r="G11" s="157">
        <f t="shared" si="0"/>
        <v>2.770993800488447E-3</v>
      </c>
      <c r="H11" s="157">
        <f t="shared" si="1"/>
        <v>2.6304057066428898E-3</v>
      </c>
      <c r="I11" s="158">
        <f t="shared" si="2"/>
        <v>6.8287037037037036E-4</v>
      </c>
      <c r="J11" s="157">
        <f t="shared" si="3"/>
        <v>2.6574182506080529E-3</v>
      </c>
      <c r="K11" s="165">
        <f t="shared" si="4"/>
        <v>2.4637741679542323E-3</v>
      </c>
    </row>
    <row r="12" spans="2:11" x14ac:dyDescent="0.25">
      <c r="B12" s="97" t="s">
        <v>13</v>
      </c>
      <c r="C12" s="156"/>
      <c r="D12" s="157"/>
      <c r="E12" s="157"/>
      <c r="F12" s="156">
        <v>5.5092592592592589E-3</v>
      </c>
      <c r="G12" s="157">
        <f t="shared" si="0"/>
        <v>2.2355814390381368E-2</v>
      </c>
      <c r="H12" s="157">
        <f t="shared" si="1"/>
        <v>2.1221578243423991E-2</v>
      </c>
      <c r="I12" s="158">
        <f t="shared" si="2"/>
        <v>5.5092592592592589E-3</v>
      </c>
      <c r="J12" s="157">
        <f t="shared" si="3"/>
        <v>2.1439509954058189E-2</v>
      </c>
      <c r="K12" s="165">
        <f t="shared" si="4"/>
        <v>1.9877228880444315E-2</v>
      </c>
    </row>
    <row r="13" spans="2:11" x14ac:dyDescent="0.25">
      <c r="B13" s="97" t="s">
        <v>102</v>
      </c>
      <c r="C13" s="159">
        <v>6.5277777777777782E-3</v>
      </c>
      <c r="D13" s="157">
        <f t="shared" ref="D13" si="5">C13/C$26</f>
        <v>0.6197802197802198</v>
      </c>
      <c r="E13" s="157">
        <f t="shared" ref="E13" si="6">C13/C$37</f>
        <v>0.37178642056690842</v>
      </c>
      <c r="F13" s="159">
        <v>2.0439814814814813E-2</v>
      </c>
      <c r="G13" s="157">
        <f t="shared" si="0"/>
        <v>8.2941950028179612E-2</v>
      </c>
      <c r="H13" s="157">
        <f t="shared" si="1"/>
        <v>7.8733838609005818E-2</v>
      </c>
      <c r="I13" s="158">
        <f t="shared" si="2"/>
        <v>2.6967592592592592E-2</v>
      </c>
      <c r="J13" s="157">
        <f t="shared" si="3"/>
        <v>0.10494550040536887</v>
      </c>
      <c r="K13" s="165">
        <f t="shared" si="4"/>
        <v>9.7298200192090872E-2</v>
      </c>
    </row>
    <row r="14" spans="2:11" x14ac:dyDescent="0.25">
      <c r="B14" s="97" t="s">
        <v>169</v>
      </c>
      <c r="C14" s="156"/>
      <c r="D14" s="157"/>
      <c r="E14" s="157"/>
      <c r="F14" s="156">
        <v>9.8379629629629633E-3</v>
      </c>
      <c r="G14" s="157">
        <f t="shared" si="0"/>
        <v>3.9921097125681017E-2</v>
      </c>
      <c r="H14" s="157">
        <f t="shared" si="1"/>
        <v>3.7895675434685701E-2</v>
      </c>
      <c r="I14" s="158">
        <f t="shared" si="2"/>
        <v>9.8379629629629633E-3</v>
      </c>
      <c r="J14" s="157">
        <f t="shared" si="3"/>
        <v>3.8284839203675342E-2</v>
      </c>
      <c r="K14" s="165">
        <f t="shared" si="4"/>
        <v>3.5495051572221992E-2</v>
      </c>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v>1.0416666666666667E-3</v>
      </c>
      <c r="G18" s="157">
        <f t="shared" si="0"/>
        <v>4.2269396956603426E-3</v>
      </c>
      <c r="H18" s="157">
        <f t="shared" si="1"/>
        <v>4.0124832813196619E-3</v>
      </c>
      <c r="I18" s="158">
        <f t="shared" si="2"/>
        <v>1.0416666666666667E-3</v>
      </c>
      <c r="J18" s="157">
        <f t="shared" si="3"/>
        <v>4.0536888568597418E-3</v>
      </c>
      <c r="K18" s="165">
        <f t="shared" si="4"/>
        <v>3.7582995782352697E-3</v>
      </c>
    </row>
    <row r="19" spans="2:14" x14ac:dyDescent="0.25">
      <c r="B19" s="97" t="s">
        <v>17</v>
      </c>
      <c r="C19" s="156"/>
      <c r="D19" s="157"/>
      <c r="E19" s="157"/>
      <c r="F19" s="156"/>
      <c r="G19" s="157"/>
      <c r="H19" s="157"/>
      <c r="I19" s="158"/>
      <c r="J19" s="157"/>
      <c r="K19" s="165"/>
    </row>
    <row r="20" spans="2:14" x14ac:dyDescent="0.25">
      <c r="B20" s="97" t="s">
        <v>188</v>
      </c>
      <c r="C20" s="156"/>
      <c r="D20" s="157"/>
      <c r="E20" s="157"/>
      <c r="F20" s="156">
        <v>3.8425925925925928E-3</v>
      </c>
      <c r="G20" s="157">
        <f t="shared" si="0"/>
        <v>1.5592710877324821E-2</v>
      </c>
      <c r="H20" s="157">
        <f t="shared" si="1"/>
        <v>1.4801604993312532E-2</v>
      </c>
      <c r="I20" s="158">
        <f t="shared" si="2"/>
        <v>3.8425925925925928E-3</v>
      </c>
      <c r="J20" s="157">
        <f t="shared" si="3"/>
        <v>1.4953607783082605E-2</v>
      </c>
      <c r="K20" s="165">
        <f t="shared" si="4"/>
        <v>1.3863949555267884E-2</v>
      </c>
    </row>
    <row r="21" spans="2:14" x14ac:dyDescent="0.25">
      <c r="B21" s="97" t="s">
        <v>194</v>
      </c>
      <c r="C21" s="156"/>
      <c r="D21" s="157"/>
      <c r="E21" s="157"/>
      <c r="F21" s="156">
        <v>8.0439814814814818E-3</v>
      </c>
      <c r="G21" s="157">
        <f t="shared" si="0"/>
        <v>3.2641367649821541E-2</v>
      </c>
      <c r="H21" s="157">
        <f t="shared" si="1"/>
        <v>3.0985287561301839E-2</v>
      </c>
      <c r="I21" s="158">
        <f t="shared" si="2"/>
        <v>8.0439814814814818E-3</v>
      </c>
      <c r="J21" s="157">
        <f t="shared" si="3"/>
        <v>3.1303486172416899E-2</v>
      </c>
      <c r="K21" s="165">
        <f t="shared" si="4"/>
        <v>2.9022424520816804E-2</v>
      </c>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v>5.5902777777777773E-3</v>
      </c>
      <c r="G24" s="157">
        <f t="shared" si="0"/>
        <v>2.2684576366710507E-2</v>
      </c>
      <c r="H24" s="157">
        <f t="shared" si="1"/>
        <v>2.1533660276415519E-2</v>
      </c>
      <c r="I24" s="158">
        <f t="shared" si="2"/>
        <v>5.5902777777777773E-3</v>
      </c>
      <c r="J24" s="157">
        <f t="shared" si="3"/>
        <v>2.175479686514728E-2</v>
      </c>
      <c r="K24" s="165">
        <f t="shared" si="4"/>
        <v>2.0169541069862611E-2</v>
      </c>
    </row>
    <row r="25" spans="2:14" x14ac:dyDescent="0.25">
      <c r="B25" s="97" t="s">
        <v>19</v>
      </c>
      <c r="C25" s="156"/>
      <c r="D25" s="157"/>
      <c r="E25" s="157"/>
      <c r="F25" s="156">
        <v>5.561342592592592E-2</v>
      </c>
      <c r="G25" s="157">
        <f t="shared" si="0"/>
        <v>0.22567161375164385</v>
      </c>
      <c r="H25" s="157">
        <f t="shared" si="1"/>
        <v>0.21422202407489974</v>
      </c>
      <c r="I25" s="158">
        <f t="shared" si="2"/>
        <v>5.561342592592592E-2</v>
      </c>
      <c r="J25" s="157">
        <f t="shared" si="3"/>
        <v>0.21642194396901177</v>
      </c>
      <c r="K25" s="165">
        <f t="shared" si="4"/>
        <v>0.20065143859356077</v>
      </c>
    </row>
    <row r="26" spans="2:14" s="5" customFormat="1" x14ac:dyDescent="0.25">
      <c r="B26" s="17" t="s">
        <v>3</v>
      </c>
      <c r="C26" s="25">
        <f t="shared" ref="C26:K26" si="7">SUM(C7:C25)</f>
        <v>1.0532407407407407E-2</v>
      </c>
      <c r="D26" s="160">
        <f t="shared" si="7"/>
        <v>1</v>
      </c>
      <c r="E26" s="19">
        <f t="shared" si="7"/>
        <v>0.59986816084377059</v>
      </c>
      <c r="F26" s="25">
        <f t="shared" si="7"/>
        <v>0.24643518518518512</v>
      </c>
      <c r="G26" s="160">
        <f t="shared" si="7"/>
        <v>1</v>
      </c>
      <c r="H26" s="19">
        <f t="shared" si="7"/>
        <v>0.94926437806509156</v>
      </c>
      <c r="I26" s="25">
        <f t="shared" si="7"/>
        <v>0.25696759259259261</v>
      </c>
      <c r="J26" s="160">
        <f t="shared" si="7"/>
        <v>0.99999999999999978</v>
      </c>
      <c r="K26" s="20">
        <f t="shared" si="7"/>
        <v>0.92713074706643828</v>
      </c>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v>2.7430555555555554E-3</v>
      </c>
      <c r="G31" s="158"/>
      <c r="H31" s="157">
        <f t="shared" ref="H31:H33" si="8">F31/F$37</f>
        <v>1.0566205974141776E-2</v>
      </c>
      <c r="I31" s="158">
        <f t="shared" ref="I31:I33" si="9">C31+F31</f>
        <v>2.7430555555555554E-3</v>
      </c>
      <c r="J31" s="158"/>
      <c r="K31" s="165">
        <f t="shared" ref="K31:K33" si="10">I31/I$37</f>
        <v>9.8968555560195424E-3</v>
      </c>
    </row>
    <row r="32" spans="2:14" x14ac:dyDescent="0.25">
      <c r="B32" s="16" t="s">
        <v>24</v>
      </c>
      <c r="C32" s="156"/>
      <c r="D32" s="158"/>
      <c r="E32" s="157"/>
      <c r="F32" s="156">
        <v>1.4814814814814812E-3</v>
      </c>
      <c r="G32" s="158"/>
      <c r="H32" s="157">
        <f t="shared" si="8"/>
        <v>5.7066428889879627E-3</v>
      </c>
      <c r="I32" s="158">
        <f t="shared" si="9"/>
        <v>1.4814814814814812E-3</v>
      </c>
      <c r="J32" s="158"/>
      <c r="K32" s="165">
        <f t="shared" si="10"/>
        <v>5.3451371779346044E-3</v>
      </c>
    </row>
    <row r="33" spans="2:14" x14ac:dyDescent="0.25">
      <c r="B33" s="16" t="s">
        <v>25</v>
      </c>
      <c r="C33" s="156">
        <v>7.0254629629629625E-3</v>
      </c>
      <c r="D33" s="158"/>
      <c r="E33" s="157">
        <f t="shared" ref="E33" si="11">C33/C$37</f>
        <v>0.40013183915622941</v>
      </c>
      <c r="F33" s="156">
        <v>8.9467592592592585E-3</v>
      </c>
      <c r="G33" s="158"/>
      <c r="H33" s="157">
        <f t="shared" si="8"/>
        <v>3.4462773071778877E-2</v>
      </c>
      <c r="I33" s="158">
        <f t="shared" si="9"/>
        <v>1.5972222222222221E-2</v>
      </c>
      <c r="J33" s="158"/>
      <c r="K33" s="165">
        <f t="shared" si="10"/>
        <v>5.7627260199607462E-2</v>
      </c>
    </row>
    <row r="34" spans="2:14" x14ac:dyDescent="0.25">
      <c r="B34" s="16" t="s">
        <v>26</v>
      </c>
      <c r="C34" s="156"/>
      <c r="D34" s="158"/>
      <c r="E34" s="157"/>
      <c r="F34" s="156"/>
      <c r="G34" s="158"/>
      <c r="H34" s="157"/>
      <c r="I34" s="158"/>
      <c r="J34" s="158"/>
      <c r="K34" s="165"/>
    </row>
    <row r="35" spans="2:14" s="5" customFormat="1" x14ac:dyDescent="0.25">
      <c r="B35" s="17" t="s">
        <v>3</v>
      </c>
      <c r="C35" s="129">
        <f>SUM(C29:C34)</f>
        <v>7.0254629629629625E-3</v>
      </c>
      <c r="D35" s="162"/>
      <c r="E35" s="160">
        <f>SUM(E29:E34)</f>
        <v>0.40013183915622941</v>
      </c>
      <c r="F35" s="129">
        <f>SUM(F29:F34)</f>
        <v>1.3171296296296296E-2</v>
      </c>
      <c r="G35" s="162"/>
      <c r="H35" s="160">
        <f>SUM(H29:H34)</f>
        <v>5.0735621934908617E-2</v>
      </c>
      <c r="I35" s="129">
        <f>SUM(I29:I34)</f>
        <v>2.0196759259259258E-2</v>
      </c>
      <c r="J35" s="162"/>
      <c r="K35" s="164">
        <f>SUM(K29:K34)</f>
        <v>7.2869252933561612E-2</v>
      </c>
    </row>
    <row r="36" spans="2:14" x14ac:dyDescent="0.25">
      <c r="B36" s="10"/>
      <c r="C36" s="71"/>
      <c r="D36" s="71"/>
      <c r="E36" s="71"/>
      <c r="F36" s="71"/>
      <c r="G36" s="71"/>
      <c r="H36" s="71"/>
      <c r="I36" s="71"/>
      <c r="J36" s="71"/>
      <c r="K36" s="72"/>
      <c r="L36" s="9"/>
      <c r="M36" s="9"/>
      <c r="N36" s="9"/>
    </row>
    <row r="37" spans="2:14" s="5" customFormat="1" x14ac:dyDescent="0.25">
      <c r="B37" s="17" t="s">
        <v>6</v>
      </c>
      <c r="C37" s="129">
        <f>C26+C35</f>
        <v>1.755787037037037E-2</v>
      </c>
      <c r="D37" s="22"/>
      <c r="E37" s="160">
        <f>E26+E35</f>
        <v>1</v>
      </c>
      <c r="F37" s="129">
        <f>F26+F35</f>
        <v>0.25960648148148141</v>
      </c>
      <c r="G37" s="22"/>
      <c r="H37" s="160">
        <f>H26+H35</f>
        <v>1.0000000000000002</v>
      </c>
      <c r="I37" s="129">
        <f>I26+I35</f>
        <v>0.27716435185185184</v>
      </c>
      <c r="J37" s="22"/>
      <c r="K37" s="164">
        <f>K26+K35</f>
        <v>0.99999999999999989</v>
      </c>
    </row>
    <row r="38" spans="2:14" ht="66" customHeight="1" thickBot="1" x14ac:dyDescent="0.3">
      <c r="B38" s="203" t="s">
        <v>201</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9"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121</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35</v>
      </c>
      <c r="D5" s="191"/>
      <c r="E5" s="192"/>
      <c r="F5" s="190" t="s">
        <v>36</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56"/>
      <c r="D7" s="157"/>
      <c r="E7" s="157"/>
      <c r="F7" s="156"/>
      <c r="G7" s="157"/>
      <c r="H7" s="157"/>
      <c r="I7" s="158"/>
      <c r="J7" s="157"/>
      <c r="K7" s="165"/>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c r="G10" s="157"/>
      <c r="H10" s="157"/>
      <c r="I10" s="158"/>
      <c r="J10" s="157"/>
      <c r="K10" s="165"/>
    </row>
    <row r="11" spans="2:11" x14ac:dyDescent="0.25">
      <c r="B11" s="97" t="s">
        <v>192</v>
      </c>
      <c r="C11" s="156"/>
      <c r="D11" s="157"/>
      <c r="E11" s="157"/>
      <c r="F11" s="156"/>
      <c r="G11" s="157"/>
      <c r="H11" s="157"/>
      <c r="I11" s="158"/>
      <c r="J11" s="157"/>
      <c r="K11" s="165"/>
    </row>
    <row r="12" spans="2:11" x14ac:dyDescent="0.25">
      <c r="B12" s="97" t="s">
        <v>13</v>
      </c>
      <c r="C12" s="156"/>
      <c r="D12" s="157"/>
      <c r="E12" s="157"/>
      <c r="F12" s="156"/>
      <c r="G12" s="157"/>
      <c r="H12" s="157"/>
      <c r="I12" s="158"/>
      <c r="J12" s="157"/>
      <c r="K12" s="165"/>
    </row>
    <row r="13" spans="2:11" x14ac:dyDescent="0.25">
      <c r="B13" s="97" t="s">
        <v>102</v>
      </c>
      <c r="C13" s="159"/>
      <c r="D13" s="157"/>
      <c r="E13" s="157"/>
      <c r="F13" s="159"/>
      <c r="G13" s="157"/>
      <c r="H13" s="157"/>
      <c r="I13" s="158"/>
      <c r="J13" s="157"/>
      <c r="K13" s="165"/>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c r="D25" s="157"/>
      <c r="E25" s="157"/>
      <c r="F25" s="156"/>
      <c r="G25" s="157"/>
      <c r="H25" s="157"/>
      <c r="I25" s="158"/>
      <c r="J25" s="157"/>
      <c r="K25" s="165"/>
    </row>
    <row r="26" spans="2:14" s="5" customFormat="1" x14ac:dyDescent="0.25">
      <c r="B26" s="17" t="s">
        <v>3</v>
      </c>
      <c r="C26" s="25"/>
      <c r="D26" s="160"/>
      <c r="E26" s="19"/>
      <c r="F26" s="25"/>
      <c r="G26" s="160"/>
      <c r="H26" s="19"/>
      <c r="I26" s="25"/>
      <c r="J26" s="160"/>
      <c r="K26" s="20"/>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c r="G32" s="158"/>
      <c r="H32" s="157"/>
      <c r="I32" s="158"/>
      <c r="J32" s="158"/>
      <c r="K32" s="165"/>
    </row>
    <row r="33" spans="2:14" x14ac:dyDescent="0.25">
      <c r="B33" s="16" t="s">
        <v>25</v>
      </c>
      <c r="C33" s="156"/>
      <c r="D33" s="158"/>
      <c r="E33" s="157"/>
      <c r="F33" s="156"/>
      <c r="G33" s="158"/>
      <c r="H33" s="157"/>
      <c r="I33" s="158"/>
      <c r="J33" s="158"/>
      <c r="K33" s="165"/>
    </row>
    <row r="34" spans="2:14" x14ac:dyDescent="0.25">
      <c r="B34" s="16" t="s">
        <v>26</v>
      </c>
      <c r="C34" s="156"/>
      <c r="D34" s="158"/>
      <c r="E34" s="157"/>
      <c r="F34" s="156"/>
      <c r="G34" s="158"/>
      <c r="H34" s="157"/>
      <c r="I34" s="158"/>
      <c r="J34" s="158"/>
      <c r="K34" s="165"/>
    </row>
    <row r="35" spans="2:14" s="5" customFormat="1" x14ac:dyDescent="0.25">
      <c r="B35" s="17" t="s">
        <v>3</v>
      </c>
      <c r="C35" s="129"/>
      <c r="D35" s="162"/>
      <c r="E35" s="160"/>
      <c r="F35" s="129"/>
      <c r="G35" s="162"/>
      <c r="H35" s="160"/>
      <c r="I35" s="129"/>
      <c r="J35" s="162"/>
      <c r="K35" s="164"/>
    </row>
    <row r="36" spans="2:14" x14ac:dyDescent="0.25">
      <c r="B36" s="10"/>
      <c r="C36" s="71"/>
      <c r="D36" s="71"/>
      <c r="E36" s="71"/>
      <c r="F36" s="71"/>
      <c r="G36" s="71"/>
      <c r="H36" s="71"/>
      <c r="I36" s="71"/>
      <c r="J36" s="71"/>
      <c r="K36" s="72"/>
      <c r="L36" s="9"/>
      <c r="M36" s="9"/>
      <c r="N36" s="9"/>
    </row>
    <row r="37" spans="2:14" s="5" customFormat="1" x14ac:dyDescent="0.25">
      <c r="B37" s="17" t="s">
        <v>6</v>
      </c>
      <c r="C37" s="129"/>
      <c r="D37" s="22"/>
      <c r="E37" s="160"/>
      <c r="F37" s="129"/>
      <c r="G37" s="22"/>
      <c r="H37" s="160"/>
      <c r="I37" s="129"/>
      <c r="J37" s="22"/>
      <c r="K37" s="164"/>
    </row>
    <row r="38" spans="2:14" ht="66" customHeight="1" thickBot="1" x14ac:dyDescent="0.3">
      <c r="B38" s="203" t="s">
        <v>198</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9"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122</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43</v>
      </c>
      <c r="D5" s="191"/>
      <c r="E5" s="192"/>
      <c r="F5" s="190" t="s">
        <v>44</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56"/>
      <c r="D7" s="157"/>
      <c r="E7" s="157"/>
      <c r="F7" s="156"/>
      <c r="G7" s="157"/>
      <c r="H7" s="157"/>
      <c r="I7" s="158"/>
      <c r="J7" s="157"/>
      <c r="K7" s="165"/>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c r="G10" s="157"/>
      <c r="H10" s="157"/>
      <c r="I10" s="158"/>
      <c r="J10" s="157"/>
      <c r="K10" s="165"/>
    </row>
    <row r="11" spans="2:11" x14ac:dyDescent="0.25">
      <c r="B11" s="97" t="s">
        <v>192</v>
      </c>
      <c r="C11" s="156"/>
      <c r="D11" s="157"/>
      <c r="E11" s="157"/>
      <c r="F11" s="156"/>
      <c r="G11" s="157"/>
      <c r="H11" s="157"/>
      <c r="I11" s="158"/>
      <c r="J11" s="157"/>
      <c r="K11" s="165"/>
    </row>
    <row r="12" spans="2:11" x14ac:dyDescent="0.25">
      <c r="B12" s="97" t="s">
        <v>13</v>
      </c>
      <c r="C12" s="156"/>
      <c r="D12" s="157"/>
      <c r="E12" s="157"/>
      <c r="F12" s="156"/>
      <c r="G12" s="157"/>
      <c r="H12" s="157"/>
      <c r="I12" s="158"/>
      <c r="J12" s="157"/>
      <c r="K12" s="165"/>
    </row>
    <row r="13" spans="2:11" x14ac:dyDescent="0.25">
      <c r="B13" s="97" t="s">
        <v>102</v>
      </c>
      <c r="C13" s="159"/>
      <c r="D13" s="157"/>
      <c r="E13" s="157"/>
      <c r="F13" s="159"/>
      <c r="G13" s="157"/>
      <c r="H13" s="157"/>
      <c r="I13" s="158"/>
      <c r="J13" s="157"/>
      <c r="K13" s="165"/>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c r="D25" s="157"/>
      <c r="E25" s="157"/>
      <c r="F25" s="156"/>
      <c r="G25" s="157"/>
      <c r="H25" s="157"/>
      <c r="I25" s="158"/>
      <c r="J25" s="157"/>
      <c r="K25" s="165"/>
    </row>
    <row r="26" spans="2:14" s="5" customFormat="1" x14ac:dyDescent="0.25">
      <c r="B26" s="17" t="s">
        <v>3</v>
      </c>
      <c r="C26" s="25"/>
      <c r="D26" s="160"/>
      <c r="E26" s="19"/>
      <c r="F26" s="25"/>
      <c r="G26" s="160"/>
      <c r="H26" s="19"/>
      <c r="I26" s="25"/>
      <c r="J26" s="160"/>
      <c r="K26" s="20"/>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c r="G32" s="158"/>
      <c r="H32" s="157"/>
      <c r="I32" s="158"/>
      <c r="J32" s="158"/>
      <c r="K32" s="165"/>
    </row>
    <row r="33" spans="2:14" x14ac:dyDescent="0.25">
      <c r="B33" s="16" t="s">
        <v>25</v>
      </c>
      <c r="C33" s="156"/>
      <c r="D33" s="158"/>
      <c r="E33" s="157"/>
      <c r="F33" s="156"/>
      <c r="G33" s="158"/>
      <c r="H33" s="157"/>
      <c r="I33" s="158"/>
      <c r="J33" s="158"/>
      <c r="K33" s="165"/>
    </row>
    <row r="34" spans="2:14" x14ac:dyDescent="0.25">
      <c r="B34" s="16" t="s">
        <v>26</v>
      </c>
      <c r="C34" s="156"/>
      <c r="D34" s="158"/>
      <c r="E34" s="157"/>
      <c r="F34" s="156"/>
      <c r="G34" s="158"/>
      <c r="H34" s="157"/>
      <c r="I34" s="158"/>
      <c r="J34" s="158"/>
      <c r="K34" s="165"/>
    </row>
    <row r="35" spans="2:14" s="5" customFormat="1" x14ac:dyDescent="0.25">
      <c r="B35" s="17" t="s">
        <v>3</v>
      </c>
      <c r="C35" s="129"/>
      <c r="D35" s="162"/>
      <c r="E35" s="160"/>
      <c r="F35" s="129"/>
      <c r="G35" s="162"/>
      <c r="H35" s="160"/>
      <c r="I35" s="129"/>
      <c r="J35" s="162"/>
      <c r="K35" s="164"/>
    </row>
    <row r="36" spans="2:14" x14ac:dyDescent="0.25">
      <c r="B36" s="10"/>
      <c r="C36" s="71"/>
      <c r="D36" s="71"/>
      <c r="E36" s="71"/>
      <c r="F36" s="71"/>
      <c r="G36" s="71"/>
      <c r="H36" s="71"/>
      <c r="I36" s="71"/>
      <c r="J36" s="71"/>
      <c r="K36" s="72"/>
      <c r="L36" s="9"/>
      <c r="M36" s="9"/>
      <c r="N36" s="9"/>
    </row>
    <row r="37" spans="2:14" s="5" customFormat="1" x14ac:dyDescent="0.25">
      <c r="B37" s="17" t="s">
        <v>6</v>
      </c>
      <c r="C37" s="129"/>
      <c r="D37" s="22"/>
      <c r="E37" s="160"/>
      <c r="F37" s="129"/>
      <c r="G37" s="22"/>
      <c r="H37" s="160"/>
      <c r="I37" s="129"/>
      <c r="J37" s="22"/>
      <c r="K37" s="164"/>
    </row>
    <row r="38" spans="2:14" ht="66" customHeight="1" thickBot="1" x14ac:dyDescent="0.3">
      <c r="B38" s="203" t="s">
        <v>153</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14" width="8.85546875" style="2" customWidth="1"/>
    <col min="15" max="16384" width="8.85546875" style="2"/>
  </cols>
  <sheetData>
    <row r="1" spans="2:14" s="65" customFormat="1" x14ac:dyDescent="0.25"/>
    <row r="2" spans="2:14" s="65" customFormat="1" ht="15.75" thickBot="1" x14ac:dyDescent="0.3"/>
    <row r="3" spans="2:14" s="65" customFormat="1" x14ac:dyDescent="0.25">
      <c r="B3" s="169" t="s">
        <v>63</v>
      </c>
      <c r="C3" s="170"/>
      <c r="D3" s="170"/>
      <c r="E3" s="170"/>
      <c r="F3" s="170"/>
      <c r="G3" s="170"/>
      <c r="H3" s="171"/>
      <c r="I3" s="170"/>
      <c r="J3" s="170"/>
      <c r="K3" s="170"/>
      <c r="L3" s="170"/>
      <c r="M3" s="170"/>
      <c r="N3" s="171"/>
    </row>
    <row r="4" spans="2:14" s="65" customFormat="1" x14ac:dyDescent="0.25">
      <c r="B4" s="172" t="s">
        <v>195</v>
      </c>
      <c r="C4" s="173"/>
      <c r="D4" s="173"/>
      <c r="E4" s="173"/>
      <c r="F4" s="173"/>
      <c r="G4" s="173"/>
      <c r="H4" s="174"/>
      <c r="I4" s="173"/>
      <c r="J4" s="173"/>
      <c r="K4" s="173"/>
      <c r="L4" s="173"/>
      <c r="M4" s="173"/>
      <c r="N4" s="174"/>
    </row>
    <row r="5" spans="2:14" s="65" customFormat="1" x14ac:dyDescent="0.25">
      <c r="B5" s="66"/>
      <c r="C5" s="175" t="s">
        <v>0</v>
      </c>
      <c r="D5" s="173"/>
      <c r="E5" s="176"/>
      <c r="F5" s="175" t="s">
        <v>1</v>
      </c>
      <c r="G5" s="173"/>
      <c r="H5" s="176"/>
      <c r="I5" s="173" t="s">
        <v>2</v>
      </c>
      <c r="J5" s="173"/>
      <c r="K5" s="176"/>
      <c r="L5" s="175" t="s">
        <v>3</v>
      </c>
      <c r="M5" s="173"/>
      <c r="N5" s="174"/>
    </row>
    <row r="6" spans="2:14" s="65" customFormat="1" x14ac:dyDescent="0.25">
      <c r="B6" s="1" t="s">
        <v>10</v>
      </c>
      <c r="C6" s="46" t="s">
        <v>4</v>
      </c>
      <c r="D6" s="7" t="s">
        <v>5</v>
      </c>
      <c r="E6" s="52" t="s">
        <v>5</v>
      </c>
      <c r="F6" s="46" t="s">
        <v>4</v>
      </c>
      <c r="G6" s="7" t="s">
        <v>5</v>
      </c>
      <c r="H6" s="52" t="s">
        <v>5</v>
      </c>
      <c r="I6" s="44" t="s">
        <v>4</v>
      </c>
      <c r="J6" s="7" t="s">
        <v>5</v>
      </c>
      <c r="K6" s="52" t="s">
        <v>5</v>
      </c>
      <c r="L6" s="46" t="s">
        <v>4</v>
      </c>
      <c r="M6" s="7" t="s">
        <v>5</v>
      </c>
      <c r="N6" s="45" t="s">
        <v>5</v>
      </c>
    </row>
    <row r="7" spans="2:14" s="65" customFormat="1" x14ac:dyDescent="0.25">
      <c r="B7" s="97" t="s">
        <v>11</v>
      </c>
      <c r="C7" s="156">
        <v>0.20464120370370356</v>
      </c>
      <c r="D7" s="157">
        <f>C7/C$26</f>
        <v>0.40662802998942077</v>
      </c>
      <c r="E7" s="157">
        <f>C7/C$37</f>
        <v>0.18540539406904064</v>
      </c>
      <c r="F7" s="156">
        <v>2.9699074074074062E-2</v>
      </c>
      <c r="G7" s="157">
        <f>F7/F$26</f>
        <v>0.40652724968314313</v>
      </c>
      <c r="H7" s="157">
        <f>F7/F$37</f>
        <v>0.12574116724653298</v>
      </c>
      <c r="I7" s="156">
        <v>5.2106481481481511E-2</v>
      </c>
      <c r="J7" s="157">
        <f>I7/I$26</f>
        <v>0.44158901422265845</v>
      </c>
      <c r="K7" s="157">
        <f>I7/I$37</f>
        <v>0.20857076673615951</v>
      </c>
      <c r="L7" s="158">
        <f>C7+F7+I7</f>
        <v>0.28644675925925916</v>
      </c>
      <c r="M7" s="157">
        <f>L7/L$26</f>
        <v>0.4125589691443432</v>
      </c>
      <c r="N7" s="165">
        <f>L7/L$37</f>
        <v>0.18018142636652201</v>
      </c>
    </row>
    <row r="8" spans="2:14" s="65" customFormat="1" x14ac:dyDescent="0.25">
      <c r="B8" s="97" t="s">
        <v>191</v>
      </c>
      <c r="C8" s="156">
        <v>4.6990740740740725E-3</v>
      </c>
      <c r="D8" s="157">
        <f t="shared" ref="D8:D25" si="0">C8/C$26</f>
        <v>9.3371970010579092E-3</v>
      </c>
      <c r="E8" s="157">
        <f t="shared" ref="E8:E25" si="1">C8/C$37</f>
        <v>4.2573717545404972E-3</v>
      </c>
      <c r="F8" s="156">
        <v>1.3888888888888889E-4</v>
      </c>
      <c r="G8" s="157">
        <f t="shared" ref="G8:G25" si="2">F8/F$26</f>
        <v>1.9011406844106468E-3</v>
      </c>
      <c r="H8" s="157">
        <f t="shared" ref="H8:H25" si="3">F8/F$37</f>
        <v>5.8803351791052085E-4</v>
      </c>
      <c r="I8" s="156">
        <v>5.5555555555555556E-4</v>
      </c>
      <c r="J8" s="157">
        <f t="shared" ref="J8:J25" si="4">I8/I$26</f>
        <v>4.7081902893575285E-3</v>
      </c>
      <c r="K8" s="157">
        <f t="shared" ref="K8:K25" si="5">I8/I$37</f>
        <v>2.2237665045170261E-3</v>
      </c>
      <c r="L8" s="158">
        <f t="shared" ref="L8:L25" si="6">C8+F8+I8</f>
        <v>5.3935185185185171E-3</v>
      </c>
      <c r="M8" s="157">
        <f t="shared" ref="M8:M25" si="7">L8/L$26</f>
        <v>7.7680908166497201E-3</v>
      </c>
      <c r="N8" s="165">
        <f t="shared" ref="N8:N25" si="8">L8/L$37</f>
        <v>3.392643932554821E-3</v>
      </c>
    </row>
    <row r="9" spans="2:14" s="65" customFormat="1" x14ac:dyDescent="0.25">
      <c r="B9" s="97" t="s">
        <v>189</v>
      </c>
      <c r="C9" s="156">
        <v>1.7118055555555563E-2</v>
      </c>
      <c r="D9" s="157">
        <f t="shared" si="0"/>
        <v>3.4014074789568124E-2</v>
      </c>
      <c r="E9" s="157">
        <f t="shared" si="1"/>
        <v>1.5508997105826108E-2</v>
      </c>
      <c r="F9" s="156">
        <v>1.0995370370370369E-3</v>
      </c>
      <c r="G9" s="157">
        <f t="shared" si="2"/>
        <v>1.5050697084917618E-2</v>
      </c>
      <c r="H9" s="157">
        <f t="shared" si="3"/>
        <v>4.6552653501249564E-3</v>
      </c>
      <c r="I9" s="156">
        <v>4.0972222222222217E-3</v>
      </c>
      <c r="J9" s="157">
        <f t="shared" si="4"/>
        <v>3.4722903384011766E-2</v>
      </c>
      <c r="K9" s="157">
        <f t="shared" si="5"/>
        <v>1.6400277970813063E-2</v>
      </c>
      <c r="L9" s="158">
        <f t="shared" si="6"/>
        <v>2.2314814814814822E-2</v>
      </c>
      <c r="M9" s="157">
        <f t="shared" si="7"/>
        <v>3.213922552467955E-2</v>
      </c>
      <c r="N9" s="165">
        <f t="shared" si="8"/>
        <v>1.4036518244561584E-2</v>
      </c>
    </row>
    <row r="10" spans="2:14" s="65" customFormat="1" x14ac:dyDescent="0.25">
      <c r="B10" s="97" t="s">
        <v>12</v>
      </c>
      <c r="C10" s="156">
        <v>5.0428240740740614E-2</v>
      </c>
      <c r="D10" s="157">
        <f t="shared" si="0"/>
        <v>0.1002023825950966</v>
      </c>
      <c r="E10" s="157">
        <f t="shared" si="1"/>
        <v>4.5688100331361836E-2</v>
      </c>
      <c r="F10" s="156">
        <v>4.9537037037037041E-3</v>
      </c>
      <c r="G10" s="157">
        <f t="shared" si="2"/>
        <v>6.7807351077313074E-2</v>
      </c>
      <c r="H10" s="157">
        <f t="shared" si="3"/>
        <v>2.0973195472141912E-2</v>
      </c>
      <c r="I10" s="156">
        <v>8.5069444444444402E-3</v>
      </c>
      <c r="J10" s="157">
        <f t="shared" si="4"/>
        <v>7.209416380578712E-2</v>
      </c>
      <c r="K10" s="157">
        <f t="shared" si="5"/>
        <v>3.4051424600416942E-2</v>
      </c>
      <c r="L10" s="158">
        <f t="shared" si="6"/>
        <v>6.3888888888888759E-2</v>
      </c>
      <c r="M10" s="157">
        <f t="shared" si="7"/>
        <v>9.2016869759455749E-2</v>
      </c>
      <c r="N10" s="165">
        <f t="shared" si="8"/>
        <v>4.0187541862022697E-2</v>
      </c>
    </row>
    <row r="11" spans="2:14" s="65" customFormat="1" x14ac:dyDescent="0.25">
      <c r="B11" s="97" t="s">
        <v>192</v>
      </c>
      <c r="C11" s="156">
        <v>1.0694444444444444E-2</v>
      </c>
      <c r="D11" s="157">
        <f t="shared" si="0"/>
        <v>2.125017248516628E-2</v>
      </c>
      <c r="E11" s="157">
        <f t="shared" si="1"/>
        <v>9.6891908896438918E-3</v>
      </c>
      <c r="F11" s="156">
        <v>1.4351851851851852E-3</v>
      </c>
      <c r="G11" s="157">
        <f t="shared" si="2"/>
        <v>1.9645120405576682E-2</v>
      </c>
      <c r="H11" s="157">
        <f t="shared" si="3"/>
        <v>6.0763463517420485E-3</v>
      </c>
      <c r="I11" s="156">
        <v>6.2037037037037017E-3</v>
      </c>
      <c r="J11" s="157">
        <f t="shared" si="4"/>
        <v>5.2574791564492386E-2</v>
      </c>
      <c r="K11" s="157">
        <f t="shared" si="5"/>
        <v>2.4832059300440114E-2</v>
      </c>
      <c r="L11" s="158">
        <f t="shared" si="6"/>
        <v>1.833333333333333E-2</v>
      </c>
      <c r="M11" s="157">
        <f t="shared" si="7"/>
        <v>2.6404840887496048E-2</v>
      </c>
      <c r="N11" s="165">
        <f t="shared" si="8"/>
        <v>1.1532077229971752E-2</v>
      </c>
    </row>
    <row r="12" spans="2:14" s="65" customFormat="1" x14ac:dyDescent="0.25">
      <c r="B12" s="97" t="s">
        <v>13</v>
      </c>
      <c r="C12" s="156">
        <v>2.6006944444444416E-2</v>
      </c>
      <c r="D12" s="157">
        <f t="shared" si="0"/>
        <v>5.1676555816199767E-2</v>
      </c>
      <c r="E12" s="157">
        <f t="shared" si="1"/>
        <v>2.3562350572543078E-2</v>
      </c>
      <c r="F12" s="156">
        <v>2.0370370370370369E-3</v>
      </c>
      <c r="G12" s="157">
        <f t="shared" si="2"/>
        <v>2.7883396704689485E-2</v>
      </c>
      <c r="H12" s="157">
        <f t="shared" si="3"/>
        <v>8.6244915960209719E-3</v>
      </c>
      <c r="I12" s="156">
        <v>5.5671296296296302E-3</v>
      </c>
      <c r="J12" s="157">
        <f t="shared" si="4"/>
        <v>4.7179990191270241E-2</v>
      </c>
      <c r="K12" s="157">
        <f t="shared" si="5"/>
        <v>2.2283993514014368E-2</v>
      </c>
      <c r="L12" s="158">
        <f t="shared" si="6"/>
        <v>3.3611111111111085E-2</v>
      </c>
      <c r="M12" s="157">
        <f t="shared" si="7"/>
        <v>4.8408874960409388E-2</v>
      </c>
      <c r="N12" s="165">
        <f t="shared" si="8"/>
        <v>2.1142141588281534E-2</v>
      </c>
    </row>
    <row r="13" spans="2:14" s="65" customFormat="1" x14ac:dyDescent="0.25">
      <c r="B13" s="97" t="s">
        <v>102</v>
      </c>
      <c r="C13" s="156">
        <v>0.11211805555555571</v>
      </c>
      <c r="D13" s="157">
        <f t="shared" si="0"/>
        <v>0.22278184076169485</v>
      </c>
      <c r="E13" s="157">
        <f t="shared" si="1"/>
        <v>0.1015792122813642</v>
      </c>
      <c r="F13" s="159">
        <v>1.4074074074074069E-2</v>
      </c>
      <c r="G13" s="157">
        <f t="shared" si="2"/>
        <v>0.19264892268694547</v>
      </c>
      <c r="H13" s="157">
        <f t="shared" si="3"/>
        <v>5.9587396481599421E-2</v>
      </c>
      <c r="I13" s="159">
        <v>2.6527777777777765E-2</v>
      </c>
      <c r="J13" s="157">
        <f t="shared" si="4"/>
        <v>0.22481608631682187</v>
      </c>
      <c r="K13" s="157">
        <f t="shared" si="5"/>
        <v>0.10618485059068794</v>
      </c>
      <c r="L13" s="158">
        <f t="shared" si="6"/>
        <v>0.15271990740740754</v>
      </c>
      <c r="M13" s="157">
        <f t="shared" si="7"/>
        <v>0.21995699211522141</v>
      </c>
      <c r="N13" s="165">
        <f t="shared" si="8"/>
        <v>9.606424182416505E-2</v>
      </c>
    </row>
    <row r="14" spans="2:14" s="65" customFormat="1" x14ac:dyDescent="0.25">
      <c r="B14" s="97" t="s">
        <v>169</v>
      </c>
      <c r="C14" s="156">
        <v>4.6296296296296294E-5</v>
      </c>
      <c r="D14" s="157">
        <f t="shared" si="0"/>
        <v>9.1992088680373506E-5</v>
      </c>
      <c r="E14" s="157">
        <f t="shared" si="1"/>
        <v>4.1944549305817714E-5</v>
      </c>
      <c r="F14" s="156"/>
      <c r="G14" s="157"/>
      <c r="H14" s="157"/>
      <c r="I14" s="156"/>
      <c r="J14" s="157"/>
      <c r="K14" s="157"/>
      <c r="L14" s="158">
        <f t="shared" si="6"/>
        <v>4.6296296296296294E-5</v>
      </c>
      <c r="M14" s="157">
        <f t="shared" si="7"/>
        <v>6.6678891130040528E-5</v>
      </c>
      <c r="N14" s="165">
        <f t="shared" si="8"/>
        <v>2.9121407146393319E-5</v>
      </c>
    </row>
    <row r="15" spans="2:14" s="65" customFormat="1" x14ac:dyDescent="0.25">
      <c r="B15" s="97" t="s">
        <v>96</v>
      </c>
      <c r="C15" s="156"/>
      <c r="D15" s="157"/>
      <c r="E15" s="157"/>
      <c r="F15" s="156"/>
      <c r="G15" s="157"/>
      <c r="H15" s="157"/>
      <c r="I15" s="156"/>
      <c r="J15" s="157"/>
      <c r="K15" s="157"/>
      <c r="L15" s="158"/>
      <c r="M15" s="157"/>
      <c r="N15" s="165"/>
    </row>
    <row r="16" spans="2:14" s="65" customFormat="1" x14ac:dyDescent="0.25">
      <c r="B16" s="97" t="s">
        <v>14</v>
      </c>
      <c r="C16" s="156">
        <v>1.1574074074074073E-4</v>
      </c>
      <c r="D16" s="157">
        <f t="shared" si="0"/>
        <v>2.2998022170093378E-4</v>
      </c>
      <c r="E16" s="157">
        <f t="shared" si="1"/>
        <v>1.0486137326454428E-4</v>
      </c>
      <c r="F16" s="156">
        <v>1.273148148148148E-4</v>
      </c>
      <c r="G16" s="157">
        <f t="shared" si="2"/>
        <v>1.7427122940430928E-3</v>
      </c>
      <c r="H16" s="157">
        <f t="shared" si="3"/>
        <v>5.3903072475131074E-4</v>
      </c>
      <c r="I16" s="156">
        <v>1.273148148148148E-4</v>
      </c>
      <c r="J16" s="157">
        <f t="shared" si="4"/>
        <v>1.0789602746444336E-3</v>
      </c>
      <c r="K16" s="157">
        <f t="shared" si="5"/>
        <v>5.0961315728515171E-4</v>
      </c>
      <c r="L16" s="158">
        <f t="shared" si="6"/>
        <v>3.7037037037037035E-4</v>
      </c>
      <c r="M16" s="157">
        <f t="shared" si="7"/>
        <v>5.3343112904032423E-4</v>
      </c>
      <c r="N16" s="165">
        <f t="shared" si="8"/>
        <v>2.3297125717114655E-4</v>
      </c>
    </row>
    <row r="17" spans="2:14" s="65" customFormat="1" x14ac:dyDescent="0.25">
      <c r="B17" s="97" t="s">
        <v>15</v>
      </c>
      <c r="C17" s="156">
        <v>3.9583333333333319E-3</v>
      </c>
      <c r="D17" s="157">
        <f t="shared" si="0"/>
        <v>7.8653235821719326E-3</v>
      </c>
      <c r="E17" s="157">
        <f t="shared" si="1"/>
        <v>3.5862589656474137E-3</v>
      </c>
      <c r="F17" s="156">
        <v>2.7777777777777778E-4</v>
      </c>
      <c r="G17" s="157">
        <f t="shared" si="2"/>
        <v>3.8022813688212936E-3</v>
      </c>
      <c r="H17" s="157">
        <f t="shared" si="3"/>
        <v>1.1760670358210417E-3</v>
      </c>
      <c r="I17" s="156">
        <v>9.2592592592592596E-4</v>
      </c>
      <c r="J17" s="157">
        <f t="shared" si="4"/>
        <v>7.8469838155958808E-3</v>
      </c>
      <c r="K17" s="157">
        <f t="shared" si="5"/>
        <v>3.7062775075283765E-3</v>
      </c>
      <c r="L17" s="158">
        <f t="shared" si="6"/>
        <v>5.1620370370370362E-3</v>
      </c>
      <c r="M17" s="157">
        <f t="shared" si="7"/>
        <v>7.4346963609995187E-3</v>
      </c>
      <c r="N17" s="165">
        <f t="shared" si="8"/>
        <v>3.2470368968228547E-3</v>
      </c>
    </row>
    <row r="18" spans="2:14" s="65" customFormat="1" x14ac:dyDescent="0.25">
      <c r="B18" s="97" t="s">
        <v>16</v>
      </c>
      <c r="C18" s="156">
        <v>1.273148148148148E-4</v>
      </c>
      <c r="D18" s="157">
        <f t="shared" si="0"/>
        <v>2.5297824387102716E-4</v>
      </c>
      <c r="E18" s="157">
        <f t="shared" si="1"/>
        <v>1.1534751059099871E-4</v>
      </c>
      <c r="F18" s="156"/>
      <c r="G18" s="157"/>
      <c r="H18" s="157"/>
      <c r="I18" s="156"/>
      <c r="J18" s="157"/>
      <c r="K18" s="157"/>
      <c r="L18" s="158">
        <f t="shared" si="6"/>
        <v>1.273148148148148E-4</v>
      </c>
      <c r="M18" s="157">
        <f t="shared" si="7"/>
        <v>1.8336695060761145E-4</v>
      </c>
      <c r="N18" s="165">
        <f t="shared" si="8"/>
        <v>8.0083869652581622E-5</v>
      </c>
    </row>
    <row r="19" spans="2:14" s="65" customFormat="1" x14ac:dyDescent="0.25">
      <c r="B19" s="97" t="s">
        <v>17</v>
      </c>
      <c r="C19" s="156">
        <v>6.01851851851852E-4</v>
      </c>
      <c r="D19" s="157">
        <f t="shared" si="0"/>
        <v>1.1958971528448559E-3</v>
      </c>
      <c r="E19" s="157">
        <f t="shared" si="1"/>
        <v>5.4527914097563044E-4</v>
      </c>
      <c r="F19" s="156"/>
      <c r="G19" s="157"/>
      <c r="H19" s="157"/>
      <c r="I19" s="156">
        <v>1.273148148148148E-4</v>
      </c>
      <c r="J19" s="157">
        <f t="shared" si="4"/>
        <v>1.0789602746444336E-3</v>
      </c>
      <c r="K19" s="157">
        <f t="shared" si="5"/>
        <v>5.0961315728515171E-4</v>
      </c>
      <c r="L19" s="158">
        <f t="shared" si="6"/>
        <v>7.2916666666666681E-4</v>
      </c>
      <c r="M19" s="157">
        <f t="shared" si="7"/>
        <v>1.0501925352981386E-3</v>
      </c>
      <c r="N19" s="165">
        <f t="shared" si="8"/>
        <v>4.5866216255569485E-4</v>
      </c>
    </row>
    <row r="20" spans="2:14" s="65" customFormat="1" x14ac:dyDescent="0.25">
      <c r="B20" s="97" t="s">
        <v>188</v>
      </c>
      <c r="C20" s="156">
        <v>3.0092592592592589E-4</v>
      </c>
      <c r="D20" s="157">
        <f t="shared" si="0"/>
        <v>5.9794857642242775E-4</v>
      </c>
      <c r="E20" s="157">
        <f t="shared" si="1"/>
        <v>2.7263957048781511E-4</v>
      </c>
      <c r="F20" s="156"/>
      <c r="G20" s="157"/>
      <c r="H20" s="157"/>
      <c r="I20" s="156"/>
      <c r="J20" s="157"/>
      <c r="K20" s="157"/>
      <c r="L20" s="158">
        <f t="shared" si="6"/>
        <v>3.0092592592592589E-4</v>
      </c>
      <c r="M20" s="157">
        <f t="shared" si="7"/>
        <v>4.3341279234526345E-4</v>
      </c>
      <c r="N20" s="165">
        <f t="shared" si="8"/>
        <v>1.8928914645155657E-4</v>
      </c>
    </row>
    <row r="21" spans="2:14" s="65" customFormat="1" x14ac:dyDescent="0.25">
      <c r="B21" s="97" t="s">
        <v>194</v>
      </c>
      <c r="C21" s="156">
        <v>3.6805555555555558E-3</v>
      </c>
      <c r="D21" s="157">
        <f t="shared" si="0"/>
        <v>7.3133710500896953E-3</v>
      </c>
      <c r="E21" s="157">
        <f t="shared" si="1"/>
        <v>3.3345916698125089E-3</v>
      </c>
      <c r="F21" s="156">
        <v>1.1226851851851853E-3</v>
      </c>
      <c r="G21" s="157">
        <f t="shared" si="2"/>
        <v>1.5367553865652731E-2</v>
      </c>
      <c r="H21" s="157">
        <f t="shared" si="3"/>
        <v>4.7532709364433772E-3</v>
      </c>
      <c r="I21" s="156">
        <v>1.8402777777777777E-3</v>
      </c>
      <c r="J21" s="157">
        <f t="shared" si="4"/>
        <v>1.5595880333496813E-2</v>
      </c>
      <c r="K21" s="157">
        <f t="shared" si="5"/>
        <v>7.3662265462126481E-3</v>
      </c>
      <c r="L21" s="158">
        <f t="shared" si="6"/>
        <v>6.6435185185185191E-3</v>
      </c>
      <c r="M21" s="157">
        <f t="shared" si="7"/>
        <v>9.5684208771608173E-3</v>
      </c>
      <c r="N21" s="165">
        <f t="shared" si="8"/>
        <v>4.1789219255074419E-3</v>
      </c>
    </row>
    <row r="22" spans="2:14" s="65" customFormat="1" x14ac:dyDescent="0.25">
      <c r="B22" s="97" t="s">
        <v>18</v>
      </c>
      <c r="C22" s="156">
        <v>9.4907407407407397E-4</v>
      </c>
      <c r="D22" s="157">
        <f t="shared" si="0"/>
        <v>1.8858378179476569E-3</v>
      </c>
      <c r="E22" s="157">
        <f t="shared" si="1"/>
        <v>8.5986326076926305E-4</v>
      </c>
      <c r="F22" s="156"/>
      <c r="G22" s="157"/>
      <c r="H22" s="157"/>
      <c r="I22" s="156"/>
      <c r="J22" s="157"/>
      <c r="K22" s="157"/>
      <c r="L22" s="158">
        <f t="shared" si="6"/>
        <v>9.4907407407407397E-4</v>
      </c>
      <c r="M22" s="157">
        <f t="shared" si="7"/>
        <v>1.3669172681658309E-3</v>
      </c>
      <c r="N22" s="165">
        <f t="shared" si="8"/>
        <v>5.9698884650106294E-4</v>
      </c>
    </row>
    <row r="23" spans="2:14" s="65" customFormat="1" x14ac:dyDescent="0.25">
      <c r="B23" s="97" t="s">
        <v>170</v>
      </c>
      <c r="C23" s="156">
        <v>2.3148148148148147E-5</v>
      </c>
      <c r="D23" s="157">
        <f t="shared" si="0"/>
        <v>4.5996044340186753E-5</v>
      </c>
      <c r="E23" s="157">
        <f t="shared" si="1"/>
        <v>2.0972274652908857E-5</v>
      </c>
      <c r="F23" s="156"/>
      <c r="G23" s="157"/>
      <c r="H23" s="157"/>
      <c r="I23" s="156"/>
      <c r="J23" s="157"/>
      <c r="K23" s="157"/>
      <c r="L23" s="158">
        <f t="shared" si="6"/>
        <v>2.3148148148148147E-5</v>
      </c>
      <c r="M23" s="157">
        <f t="shared" si="7"/>
        <v>3.3339445565020264E-5</v>
      </c>
      <c r="N23" s="165">
        <f t="shared" si="8"/>
        <v>1.4560703573196659E-5</v>
      </c>
    </row>
    <row r="24" spans="2:14" s="65" customFormat="1" x14ac:dyDescent="0.25">
      <c r="B24" s="97" t="s">
        <v>193</v>
      </c>
      <c r="C24" s="156">
        <v>2.5694444444444441E-3</v>
      </c>
      <c r="D24" s="157">
        <f t="shared" si="0"/>
        <v>5.1055609217607297E-3</v>
      </c>
      <c r="E24" s="157">
        <f t="shared" si="1"/>
        <v>2.3279224864728829E-3</v>
      </c>
      <c r="F24" s="156">
        <v>5.5555555555555556E-4</v>
      </c>
      <c r="G24" s="157">
        <f t="shared" si="2"/>
        <v>7.6045627376425872E-3</v>
      </c>
      <c r="H24" s="157">
        <f t="shared" si="3"/>
        <v>2.3521340716420834E-3</v>
      </c>
      <c r="I24" s="156">
        <v>6.3657407407407413E-4</v>
      </c>
      <c r="J24" s="157">
        <f t="shared" si="4"/>
        <v>5.3948013732221687E-3</v>
      </c>
      <c r="K24" s="157">
        <f t="shared" si="5"/>
        <v>2.5480657864257591E-3</v>
      </c>
      <c r="L24" s="158">
        <f t="shared" si="6"/>
        <v>3.7615740740740739E-3</v>
      </c>
      <c r="M24" s="157">
        <f t="shared" si="7"/>
        <v>5.4176599043157933E-3</v>
      </c>
      <c r="N24" s="165">
        <f t="shared" si="8"/>
        <v>2.366114330644457E-3</v>
      </c>
    </row>
    <row r="25" spans="2:14" s="65" customFormat="1" x14ac:dyDescent="0.25">
      <c r="B25" s="97" t="s">
        <v>19</v>
      </c>
      <c r="C25" s="156">
        <v>6.5185185185185179E-2</v>
      </c>
      <c r="D25" s="157">
        <f t="shared" si="0"/>
        <v>0.12952486086196591</v>
      </c>
      <c r="E25" s="157">
        <f t="shared" si="1"/>
        <v>5.9057925422591341E-2</v>
      </c>
      <c r="F25" s="156">
        <v>1.7534722222222219E-2</v>
      </c>
      <c r="G25" s="157">
        <f t="shared" si="2"/>
        <v>0.24001901140684412</v>
      </c>
      <c r="H25" s="157">
        <f t="shared" si="3"/>
        <v>7.4239231636203246E-2</v>
      </c>
      <c r="I25" s="156">
        <v>1.0775462962962964E-2</v>
      </c>
      <c r="J25" s="157">
        <f t="shared" si="4"/>
        <v>9.1319274153997071E-2</v>
      </c>
      <c r="K25" s="157">
        <f t="shared" si="5"/>
        <v>4.3131804493861489E-2</v>
      </c>
      <c r="L25" s="158">
        <f t="shared" si="6"/>
        <v>9.3495370370370354E-2</v>
      </c>
      <c r="M25" s="157">
        <f t="shared" si="7"/>
        <v>0.13465802063711685</v>
      </c>
      <c r="N25" s="165">
        <f t="shared" si="8"/>
        <v>5.8810681732141296E-2</v>
      </c>
    </row>
    <row r="26" spans="2:14" s="74" customFormat="1" x14ac:dyDescent="0.25">
      <c r="B26" s="51" t="s">
        <v>3</v>
      </c>
      <c r="C26" s="25">
        <f t="shared" ref="C26:N26" si="9">SUM(C7:C25)</f>
        <v>0.50326388888888873</v>
      </c>
      <c r="D26" s="160">
        <f t="shared" si="9"/>
        <v>1</v>
      </c>
      <c r="E26" s="19">
        <f t="shared" si="9"/>
        <v>0.4559582232288914</v>
      </c>
      <c r="F26" s="25">
        <f t="shared" si="9"/>
        <v>7.305555555555554E-2</v>
      </c>
      <c r="G26" s="160">
        <f t="shared" si="9"/>
        <v>0.99999999999999989</v>
      </c>
      <c r="H26" s="19">
        <f t="shared" si="9"/>
        <v>0.30930563042093384</v>
      </c>
      <c r="I26" s="25">
        <f t="shared" si="9"/>
        <v>0.11799768518518518</v>
      </c>
      <c r="J26" s="160">
        <f t="shared" si="9"/>
        <v>1</v>
      </c>
      <c r="K26" s="19">
        <f t="shared" si="9"/>
        <v>0.4723187398656476</v>
      </c>
      <c r="L26" s="25">
        <f t="shared" si="9"/>
        <v>0.69431712962962933</v>
      </c>
      <c r="M26" s="160">
        <f t="shared" si="9"/>
        <v>1.0000000000000002</v>
      </c>
      <c r="N26" s="20">
        <f t="shared" si="9"/>
        <v>0.43674102332624709</v>
      </c>
    </row>
    <row r="27" spans="2:14" s="65" customFormat="1" x14ac:dyDescent="0.25">
      <c r="B27" s="67"/>
      <c r="C27" s="68"/>
      <c r="D27" s="68"/>
      <c r="E27" s="68"/>
      <c r="F27" s="68"/>
      <c r="G27" s="68"/>
      <c r="H27" s="68"/>
      <c r="I27" s="68"/>
      <c r="J27" s="68"/>
      <c r="K27" s="68"/>
      <c r="L27" s="68"/>
      <c r="M27" s="68"/>
      <c r="N27" s="69"/>
    </row>
    <row r="28" spans="2:14" s="65" customFormat="1" x14ac:dyDescent="0.25">
      <c r="B28" s="1" t="s">
        <v>20</v>
      </c>
      <c r="C28" s="154" t="s">
        <v>4</v>
      </c>
      <c r="D28" s="134" t="s">
        <v>5</v>
      </c>
      <c r="E28" s="134" t="s">
        <v>5</v>
      </c>
      <c r="F28" s="154" t="s">
        <v>4</v>
      </c>
      <c r="G28" s="134" t="s">
        <v>5</v>
      </c>
      <c r="H28" s="134" t="s">
        <v>5</v>
      </c>
      <c r="I28" s="154" t="s">
        <v>4</v>
      </c>
      <c r="J28" s="134" t="s">
        <v>5</v>
      </c>
      <c r="K28" s="134" t="s">
        <v>5</v>
      </c>
      <c r="L28" s="153" t="s">
        <v>4</v>
      </c>
      <c r="M28" s="134" t="s">
        <v>5</v>
      </c>
      <c r="N28" s="135" t="s">
        <v>5</v>
      </c>
    </row>
    <row r="29" spans="2:14" s="65" customFormat="1" x14ac:dyDescent="0.25">
      <c r="B29" s="47" t="s">
        <v>21</v>
      </c>
      <c r="C29" s="156">
        <v>5.2418981481481525E-2</v>
      </c>
      <c r="D29" s="158"/>
      <c r="E29" s="157">
        <f t="shared" ref="E29:E34" si="10">C29/C$37</f>
        <v>4.7491715951512151E-2</v>
      </c>
      <c r="F29" s="156">
        <v>1.0277777777777775E-2</v>
      </c>
      <c r="G29" s="158"/>
      <c r="H29" s="157">
        <f t="shared" ref="H29:H34" si="11">F29/F$37</f>
        <v>4.3514480325378531E-2</v>
      </c>
      <c r="I29" s="156">
        <v>1.2337962962962955E-2</v>
      </c>
      <c r="J29" s="158"/>
      <c r="K29" s="157">
        <f t="shared" ref="K29:K34" si="12">I29/I$37</f>
        <v>4.9386147787815589E-2</v>
      </c>
      <c r="L29" s="158">
        <f t="shared" ref="L29:L34" si="13">C29+F29+I29</f>
        <v>7.5034722222222253E-2</v>
      </c>
      <c r="M29" s="158"/>
      <c r="N29" s="165">
        <f t="shared" ref="N29:N34" si="14">L29/L$37</f>
        <v>4.7198520632516991E-2</v>
      </c>
    </row>
    <row r="30" spans="2:14" s="65" customFormat="1" x14ac:dyDescent="0.25">
      <c r="B30" s="47" t="s">
        <v>22</v>
      </c>
      <c r="C30" s="156">
        <v>5.0231481481481472E-3</v>
      </c>
      <c r="D30" s="158"/>
      <c r="E30" s="157">
        <f t="shared" si="10"/>
        <v>4.5509835996812211E-3</v>
      </c>
      <c r="F30" s="156">
        <v>1.4120370370370372E-3</v>
      </c>
      <c r="G30" s="158"/>
      <c r="H30" s="157">
        <f t="shared" si="11"/>
        <v>5.9783407654236294E-3</v>
      </c>
      <c r="I30" s="156">
        <v>1.1458333333333336E-3</v>
      </c>
      <c r="J30" s="158"/>
      <c r="K30" s="157">
        <f t="shared" si="12"/>
        <v>4.5865184155663673E-3</v>
      </c>
      <c r="L30" s="158">
        <f t="shared" si="13"/>
        <v>7.5810185185185182E-3</v>
      </c>
      <c r="M30" s="158"/>
      <c r="N30" s="165">
        <f t="shared" si="14"/>
        <v>4.7686304202219061E-3</v>
      </c>
    </row>
    <row r="31" spans="2:14" s="65" customFormat="1" x14ac:dyDescent="0.25">
      <c r="B31" s="47" t="s">
        <v>23</v>
      </c>
      <c r="C31" s="156">
        <v>8.1481481481481492E-3</v>
      </c>
      <c r="D31" s="158"/>
      <c r="E31" s="157">
        <f t="shared" si="10"/>
        <v>7.3822406778239194E-3</v>
      </c>
      <c r="F31" s="156">
        <v>2.2106481481481482E-3</v>
      </c>
      <c r="G31" s="158"/>
      <c r="H31" s="157">
        <f t="shared" si="11"/>
        <v>9.3595334934091241E-3</v>
      </c>
      <c r="I31" s="156">
        <v>1.9328703703703708E-3</v>
      </c>
      <c r="J31" s="158"/>
      <c r="K31" s="157">
        <f t="shared" si="12"/>
        <v>7.7368542969654883E-3</v>
      </c>
      <c r="L31" s="158">
        <f t="shared" si="13"/>
        <v>1.2291666666666668E-2</v>
      </c>
      <c r="M31" s="158"/>
      <c r="N31" s="165">
        <f t="shared" si="14"/>
        <v>7.7317335973674274E-3</v>
      </c>
    </row>
    <row r="32" spans="2:14" s="65" customFormat="1" x14ac:dyDescent="0.25">
      <c r="B32" s="47" t="s">
        <v>24</v>
      </c>
      <c r="C32" s="156">
        <v>0.13237268518518513</v>
      </c>
      <c r="D32" s="158"/>
      <c r="E32" s="157">
        <f t="shared" si="10"/>
        <v>0.11992995260265926</v>
      </c>
      <c r="F32" s="156">
        <v>2.8287037037037034E-2</v>
      </c>
      <c r="G32" s="158"/>
      <c r="H32" s="157">
        <f t="shared" si="11"/>
        <v>0.11976282648110941</v>
      </c>
      <c r="I32" s="156">
        <v>2.8437499999999991E-2</v>
      </c>
      <c r="J32" s="158"/>
      <c r="K32" s="157">
        <f t="shared" si="12"/>
        <v>0.11382904794996523</v>
      </c>
      <c r="L32" s="158">
        <f t="shared" si="13"/>
        <v>0.18909722222222214</v>
      </c>
      <c r="M32" s="158"/>
      <c r="N32" s="165">
        <f t="shared" si="14"/>
        <v>0.11894638748944346</v>
      </c>
    </row>
    <row r="33" spans="2:14" s="65" customFormat="1" x14ac:dyDescent="0.25">
      <c r="B33" s="47" t="s">
        <v>25</v>
      </c>
      <c r="C33" s="156">
        <v>0.27300925925925923</v>
      </c>
      <c r="D33" s="158"/>
      <c r="E33" s="157">
        <f t="shared" si="10"/>
        <v>0.24734700725640704</v>
      </c>
      <c r="F33" s="156">
        <v>7.7094907407407459E-2</v>
      </c>
      <c r="G33" s="158"/>
      <c r="H33" s="157">
        <f t="shared" si="11"/>
        <v>0.32640760523349849</v>
      </c>
      <c r="I33" s="156">
        <v>5.9166666666666687E-2</v>
      </c>
      <c r="J33" s="158"/>
      <c r="K33" s="157">
        <f t="shared" si="12"/>
        <v>0.23683113273106335</v>
      </c>
      <c r="L33" s="158">
        <f t="shared" si="13"/>
        <v>0.40927083333333336</v>
      </c>
      <c r="M33" s="158"/>
      <c r="N33" s="165">
        <f t="shared" si="14"/>
        <v>0.25744051952590358</v>
      </c>
    </row>
    <row r="34" spans="2:14" s="65" customFormat="1" x14ac:dyDescent="0.25">
      <c r="B34" s="47" t="s">
        <v>26</v>
      </c>
      <c r="C34" s="156">
        <v>0.12951388888888887</v>
      </c>
      <c r="D34" s="158"/>
      <c r="E34" s="157">
        <f t="shared" si="10"/>
        <v>0.11733987668302505</v>
      </c>
      <c r="F34" s="156">
        <v>4.3854166666666652E-2</v>
      </c>
      <c r="G34" s="158"/>
      <c r="H34" s="157">
        <f t="shared" si="11"/>
        <v>0.18567158328024688</v>
      </c>
      <c r="I34" s="156">
        <v>2.8807870370370366E-2</v>
      </c>
      <c r="J34" s="158"/>
      <c r="K34" s="157">
        <f t="shared" si="12"/>
        <v>0.11531155895297659</v>
      </c>
      <c r="L34" s="158">
        <f t="shared" si="13"/>
        <v>0.20217592592592587</v>
      </c>
      <c r="M34" s="158"/>
      <c r="N34" s="165">
        <f t="shared" si="14"/>
        <v>0.12717318500829961</v>
      </c>
    </row>
    <row r="35" spans="2:14" s="74" customFormat="1" x14ac:dyDescent="0.25">
      <c r="B35" s="51" t="s">
        <v>3</v>
      </c>
      <c r="C35" s="129">
        <f>SUM(C29:C34)</f>
        <v>0.60048611111111105</v>
      </c>
      <c r="D35" s="162"/>
      <c r="E35" s="160">
        <f>SUM(E29:E34)</f>
        <v>0.54404177677110865</v>
      </c>
      <c r="F35" s="129">
        <f>SUM(F29:F34)</f>
        <v>0.16313657407407411</v>
      </c>
      <c r="G35" s="162"/>
      <c r="H35" s="160">
        <f>SUM(H29:H34)</f>
        <v>0.69069436957906616</v>
      </c>
      <c r="I35" s="129">
        <f>SUM(I29:I34)</f>
        <v>0.1318287037037037</v>
      </c>
      <c r="J35" s="162"/>
      <c r="K35" s="160">
        <f>SUM(K29:K34)</f>
        <v>0.52768126013435268</v>
      </c>
      <c r="L35" s="129">
        <f>SUM(L29:L34)</f>
        <v>0.89545138888888887</v>
      </c>
      <c r="M35" s="162"/>
      <c r="N35" s="164">
        <f>SUM(N29:N34)</f>
        <v>0.56325897667375302</v>
      </c>
    </row>
    <row r="36" spans="2:14" s="65" customFormat="1" x14ac:dyDescent="0.25">
      <c r="B36" s="70"/>
      <c r="C36" s="71"/>
      <c r="D36" s="71"/>
      <c r="E36" s="71"/>
      <c r="F36" s="71"/>
      <c r="G36" s="71"/>
      <c r="H36" s="71"/>
      <c r="I36" s="71"/>
      <c r="J36" s="71"/>
      <c r="K36" s="71"/>
      <c r="L36" s="71"/>
      <c r="M36" s="71"/>
      <c r="N36" s="72"/>
    </row>
    <row r="37" spans="2:14" s="65" customFormat="1" x14ac:dyDescent="0.25">
      <c r="B37" s="51" t="s">
        <v>6</v>
      </c>
      <c r="C37" s="129">
        <f>C26+C35</f>
        <v>1.1037499999999998</v>
      </c>
      <c r="D37" s="22"/>
      <c r="E37" s="160">
        <f>E26+E35</f>
        <v>1</v>
      </c>
      <c r="F37" s="129">
        <f>F26+F35</f>
        <v>0.23619212962962965</v>
      </c>
      <c r="G37" s="22"/>
      <c r="H37" s="160">
        <f>H26+H35</f>
        <v>1</v>
      </c>
      <c r="I37" s="129">
        <f>I26+I35</f>
        <v>0.24982638888888886</v>
      </c>
      <c r="J37" s="22"/>
      <c r="K37" s="160">
        <f>K26+K35</f>
        <v>1.0000000000000002</v>
      </c>
      <c r="L37" s="129">
        <f>L26+L35</f>
        <v>1.5897685185185182</v>
      </c>
      <c r="M37" s="22"/>
      <c r="N37" s="164">
        <f>N26+N35</f>
        <v>1</v>
      </c>
    </row>
    <row r="38" spans="2:14" s="65" customFormat="1" ht="66" customHeight="1" thickBot="1" x14ac:dyDescent="0.3">
      <c r="B38" s="180" t="s">
        <v>55</v>
      </c>
      <c r="C38" s="178"/>
      <c r="D38" s="178"/>
      <c r="E38" s="178"/>
      <c r="F38" s="178"/>
      <c r="G38" s="178"/>
      <c r="H38" s="179"/>
      <c r="I38" s="178"/>
      <c r="J38" s="178"/>
      <c r="K38" s="178"/>
      <c r="L38" s="178"/>
      <c r="M38" s="178"/>
      <c r="N38" s="179"/>
    </row>
    <row r="39" spans="2:14" s="65" customFormat="1" x14ac:dyDescent="0.25"/>
    <row r="40" spans="2:14" s="65" customFormat="1" x14ac:dyDescent="0.25"/>
    <row r="41" spans="2:14" s="65" customFormat="1" x14ac:dyDescent="0.25"/>
    <row r="42" spans="2:14" s="65" customFormat="1" x14ac:dyDescent="0.25"/>
    <row r="43" spans="2:14" s="65" customFormat="1" x14ac:dyDescent="0.25"/>
    <row r="44" spans="2:14" s="65" customFormat="1" x14ac:dyDescent="0.25"/>
    <row r="45" spans="2:14" s="65" customFormat="1" x14ac:dyDescent="0.25"/>
    <row r="46" spans="2:14" s="65" customFormat="1" x14ac:dyDescent="0.25"/>
    <row r="47" spans="2:14" s="65" customFormat="1" x14ac:dyDescent="0.25"/>
    <row r="48" spans="2:14" s="65" customFormat="1" x14ac:dyDescent="0.25"/>
    <row r="49" s="65" customFormat="1" x14ac:dyDescent="0.25"/>
    <row r="50" s="65" customFormat="1" x14ac:dyDescent="0.25"/>
    <row r="51" s="65" customFormat="1" x14ac:dyDescent="0.25"/>
    <row r="52" s="65" customFormat="1" x14ac:dyDescent="0.25"/>
    <row r="53" s="65" customFormat="1" x14ac:dyDescent="0.25"/>
    <row r="54" s="65" customFormat="1" x14ac:dyDescent="0.25"/>
    <row r="55" s="65" customFormat="1" x14ac:dyDescent="0.25"/>
    <row r="56" s="65" customFormat="1" x14ac:dyDescent="0.25"/>
    <row r="57" s="65" customFormat="1" x14ac:dyDescent="0.25"/>
    <row r="58" s="65" customFormat="1" x14ac:dyDescent="0.25"/>
    <row r="59" s="65" customFormat="1" x14ac:dyDescent="0.25"/>
    <row r="60" s="65" customFormat="1" x14ac:dyDescent="0.25"/>
    <row r="61" s="65" customFormat="1" x14ac:dyDescent="0.25"/>
    <row r="62" s="65" customFormat="1" x14ac:dyDescent="0.25"/>
    <row r="63" s="65" customFormat="1" x14ac:dyDescent="0.25"/>
    <row r="64" s="65" customFormat="1" x14ac:dyDescent="0.25"/>
    <row r="65" s="65" customFormat="1" x14ac:dyDescent="0.25"/>
    <row r="66" s="65" customFormat="1" x14ac:dyDescent="0.25"/>
    <row r="67" s="65" customFormat="1" x14ac:dyDescent="0.25"/>
    <row r="68" s="65" customFormat="1" x14ac:dyDescent="0.25"/>
    <row r="69" s="65" customFormat="1" x14ac:dyDescent="0.25"/>
    <row r="70" s="65" customFormat="1" x14ac:dyDescent="0.25"/>
    <row r="71" s="65" customFormat="1" x14ac:dyDescent="0.25"/>
    <row r="72" s="65" customFormat="1" x14ac:dyDescent="0.25"/>
    <row r="73" s="65" customFormat="1" x14ac:dyDescent="0.25"/>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9"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177</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49</v>
      </c>
      <c r="D5" s="191"/>
      <c r="E5" s="192"/>
      <c r="F5" s="190" t="s">
        <v>50</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56"/>
      <c r="D7" s="157"/>
      <c r="E7" s="157"/>
      <c r="F7" s="156"/>
      <c r="G7" s="157"/>
      <c r="H7" s="157"/>
      <c r="I7" s="158"/>
      <c r="J7" s="157"/>
      <c r="K7" s="165"/>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c r="G10" s="157"/>
      <c r="H10" s="157"/>
      <c r="I10" s="158"/>
      <c r="J10" s="157"/>
      <c r="K10" s="165"/>
    </row>
    <row r="11" spans="2:11" x14ac:dyDescent="0.25">
      <c r="B11" s="97" t="s">
        <v>192</v>
      </c>
      <c r="C11" s="156"/>
      <c r="D11" s="157"/>
      <c r="E11" s="157"/>
      <c r="F11" s="156"/>
      <c r="G11" s="157"/>
      <c r="H11" s="157"/>
      <c r="I11" s="158"/>
      <c r="J11" s="157"/>
      <c r="K11" s="165"/>
    </row>
    <row r="12" spans="2:11" x14ac:dyDescent="0.25">
      <c r="B12" s="97" t="s">
        <v>13</v>
      </c>
      <c r="C12" s="156"/>
      <c r="D12" s="157"/>
      <c r="E12" s="157"/>
      <c r="F12" s="156"/>
      <c r="G12" s="157"/>
      <c r="H12" s="157"/>
      <c r="I12" s="158"/>
      <c r="J12" s="157"/>
      <c r="K12" s="165"/>
    </row>
    <row r="13" spans="2:11" x14ac:dyDescent="0.25">
      <c r="B13" s="97" t="s">
        <v>102</v>
      </c>
      <c r="C13" s="159"/>
      <c r="D13" s="157"/>
      <c r="E13" s="157"/>
      <c r="F13" s="159"/>
      <c r="G13" s="157"/>
      <c r="H13" s="157"/>
      <c r="I13" s="158"/>
      <c r="J13" s="157"/>
      <c r="K13" s="165"/>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v>3.1481481481481482E-3</v>
      </c>
      <c r="D24" s="157">
        <f t="shared" ref="D24" si="0">C24/C$26</f>
        <v>1</v>
      </c>
      <c r="E24" s="157">
        <f t="shared" ref="E24" si="1">C24/C$37</f>
        <v>1</v>
      </c>
      <c r="F24" s="156"/>
      <c r="G24" s="157"/>
      <c r="H24" s="157"/>
      <c r="I24" s="158">
        <f t="shared" ref="I24" si="2">C24+F24</f>
        <v>3.1481481481481482E-3</v>
      </c>
      <c r="J24" s="157">
        <f t="shared" ref="J24" si="3">I24/I$26</f>
        <v>1</v>
      </c>
      <c r="K24" s="165">
        <f t="shared" ref="K24" si="4">I24/I$37</f>
        <v>1</v>
      </c>
    </row>
    <row r="25" spans="2:14" x14ac:dyDescent="0.25">
      <c r="B25" s="97" t="s">
        <v>19</v>
      </c>
      <c r="C25" s="156"/>
      <c r="D25" s="157"/>
      <c r="E25" s="157"/>
      <c r="F25" s="156"/>
      <c r="G25" s="157"/>
      <c r="H25" s="157"/>
      <c r="I25" s="158"/>
      <c r="J25" s="157"/>
      <c r="K25" s="165"/>
    </row>
    <row r="26" spans="2:14" s="5" customFormat="1" x14ac:dyDescent="0.25">
      <c r="B26" s="17" t="s">
        <v>3</v>
      </c>
      <c r="C26" s="25">
        <f>SUM(C7:C25)</f>
        <v>3.1481481481481482E-3</v>
      </c>
      <c r="D26" s="160">
        <f>SUM(D7:D25)</f>
        <v>1</v>
      </c>
      <c r="E26" s="19">
        <f>SUM(E7:E25)</f>
        <v>1</v>
      </c>
      <c r="F26" s="25"/>
      <c r="G26" s="160"/>
      <c r="H26" s="19"/>
      <c r="I26" s="25">
        <f>SUM(I7:I25)</f>
        <v>3.1481481481481482E-3</v>
      </c>
      <c r="J26" s="160">
        <f>SUM(J7:J25)</f>
        <v>1</v>
      </c>
      <c r="K26" s="20">
        <f>SUM(K7:K25)</f>
        <v>1</v>
      </c>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c r="G32" s="158"/>
      <c r="H32" s="157"/>
      <c r="I32" s="158"/>
      <c r="J32" s="158"/>
      <c r="K32" s="165"/>
    </row>
    <row r="33" spans="2:14" x14ac:dyDescent="0.25">
      <c r="B33" s="16" t="s">
        <v>25</v>
      </c>
      <c r="C33" s="156"/>
      <c r="D33" s="158"/>
      <c r="E33" s="157"/>
      <c r="F33" s="156"/>
      <c r="G33" s="158"/>
      <c r="H33" s="157"/>
      <c r="I33" s="158"/>
      <c r="J33" s="158"/>
      <c r="K33" s="165"/>
    </row>
    <row r="34" spans="2:14" x14ac:dyDescent="0.25">
      <c r="B34" s="16" t="s">
        <v>26</v>
      </c>
      <c r="C34" s="156"/>
      <c r="D34" s="158"/>
      <c r="E34" s="157"/>
      <c r="F34" s="156"/>
      <c r="G34" s="158"/>
      <c r="H34" s="157"/>
      <c r="I34" s="158"/>
      <c r="J34" s="158"/>
      <c r="K34" s="165"/>
    </row>
    <row r="35" spans="2:14" s="5" customFormat="1" x14ac:dyDescent="0.25">
      <c r="B35" s="17" t="s">
        <v>3</v>
      </c>
      <c r="C35" s="129"/>
      <c r="D35" s="162"/>
      <c r="E35" s="160"/>
      <c r="F35" s="129"/>
      <c r="G35" s="162"/>
      <c r="H35" s="160"/>
      <c r="I35" s="129"/>
      <c r="J35" s="162"/>
      <c r="K35" s="164"/>
    </row>
    <row r="36" spans="2:14" x14ac:dyDescent="0.25">
      <c r="B36" s="10"/>
      <c r="C36" s="71"/>
      <c r="D36" s="71"/>
      <c r="E36" s="71"/>
      <c r="F36" s="71"/>
      <c r="G36" s="71"/>
      <c r="H36" s="71"/>
      <c r="I36" s="71"/>
      <c r="J36" s="71"/>
      <c r="K36" s="72"/>
      <c r="L36" s="9"/>
      <c r="M36" s="9"/>
      <c r="N36" s="9"/>
    </row>
    <row r="37" spans="2:14" s="5" customFormat="1" x14ac:dyDescent="0.25">
      <c r="B37" s="17" t="s">
        <v>6</v>
      </c>
      <c r="C37" s="129">
        <f>C26+C35</f>
        <v>3.1481481481481482E-3</v>
      </c>
      <c r="D37" s="22"/>
      <c r="E37" s="160">
        <f>E26+E35</f>
        <v>1</v>
      </c>
      <c r="F37" s="129"/>
      <c r="G37" s="22"/>
      <c r="H37" s="160"/>
      <c r="I37" s="129">
        <f>I26+I35</f>
        <v>3.1481481481481482E-3</v>
      </c>
      <c r="J37" s="22"/>
      <c r="K37" s="164">
        <f>K26+K35</f>
        <v>1</v>
      </c>
    </row>
    <row r="38" spans="2:14" ht="66" customHeight="1" thickBot="1" x14ac:dyDescent="0.3">
      <c r="B38" s="203" t="s">
        <v>199</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&amp;R34</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9"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176</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45</v>
      </c>
      <c r="D5" s="191"/>
      <c r="E5" s="192"/>
      <c r="F5" s="190" t="s">
        <v>46</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56">
        <v>7.6273148148148159E-3</v>
      </c>
      <c r="D7" s="157">
        <f>C7/C$26</f>
        <v>0.7387892376681614</v>
      </c>
      <c r="E7" s="157">
        <f>C7/C$37</f>
        <v>0.7387892376681614</v>
      </c>
      <c r="F7" s="156">
        <v>7.0023148148148145E-3</v>
      </c>
      <c r="G7" s="157">
        <f>F7/F$26</f>
        <v>0.4306049822064057</v>
      </c>
      <c r="H7" s="157">
        <f>F7/F$37</f>
        <v>0.36890243902439024</v>
      </c>
      <c r="I7" s="158">
        <f>C7+F7</f>
        <v>1.4629629629629631E-2</v>
      </c>
      <c r="J7" s="157">
        <f>I7/I$26</f>
        <v>0.55028297779712676</v>
      </c>
      <c r="K7" s="165">
        <f>I7/I$37</f>
        <v>0.4992101105845182</v>
      </c>
    </row>
    <row r="8" spans="2:11" x14ac:dyDescent="0.25">
      <c r="B8" s="97" t="s">
        <v>191</v>
      </c>
      <c r="C8" s="156"/>
      <c r="D8" s="157"/>
      <c r="E8" s="157"/>
      <c r="F8" s="156"/>
      <c r="G8" s="157"/>
      <c r="H8" s="157"/>
      <c r="I8" s="158"/>
      <c r="J8" s="157"/>
      <c r="K8" s="165"/>
    </row>
    <row r="9" spans="2:11" x14ac:dyDescent="0.25">
      <c r="B9" s="97" t="s">
        <v>189</v>
      </c>
      <c r="C9" s="156"/>
      <c r="D9" s="157"/>
      <c r="E9" s="157"/>
      <c r="F9" s="156">
        <v>2.0833333333333335E-4</v>
      </c>
      <c r="G9" s="157">
        <f t="shared" ref="G9:G25" si="0">F9/F$26</f>
        <v>1.2811387900355872E-2</v>
      </c>
      <c r="H9" s="157">
        <f t="shared" ref="H9:H25" si="1">F9/F$37</f>
        <v>1.0975609756097562E-2</v>
      </c>
      <c r="I9" s="158">
        <f t="shared" ref="I9:I25" si="2">C9+F9</f>
        <v>2.0833333333333335E-4</v>
      </c>
      <c r="J9" s="157">
        <f t="shared" ref="J9:J25" si="3">I9/I$26</f>
        <v>7.8363082281236399E-3</v>
      </c>
      <c r="K9" s="165">
        <f t="shared" ref="K9:K25" si="4">I9/I$37</f>
        <v>7.1090047393364934E-3</v>
      </c>
    </row>
    <row r="10" spans="2:11" x14ac:dyDescent="0.25">
      <c r="B10" s="97" t="s">
        <v>12</v>
      </c>
      <c r="C10" s="156"/>
      <c r="D10" s="157"/>
      <c r="E10" s="157"/>
      <c r="F10" s="156">
        <v>3.9351851851851857E-3</v>
      </c>
      <c r="G10" s="157">
        <f t="shared" si="0"/>
        <v>0.24199288256227761</v>
      </c>
      <c r="H10" s="157">
        <f t="shared" si="1"/>
        <v>0.20731707317073172</v>
      </c>
      <c r="I10" s="158">
        <f t="shared" si="2"/>
        <v>3.9351851851851857E-3</v>
      </c>
      <c r="J10" s="157">
        <f t="shared" si="3"/>
        <v>0.14801915542011321</v>
      </c>
      <c r="K10" s="165">
        <f t="shared" si="4"/>
        <v>0.13428120063191154</v>
      </c>
    </row>
    <row r="11" spans="2:11" x14ac:dyDescent="0.25">
      <c r="B11" s="97" t="s">
        <v>192</v>
      </c>
      <c r="C11" s="156"/>
      <c r="D11" s="157"/>
      <c r="E11" s="157"/>
      <c r="F11" s="156"/>
      <c r="G11" s="157"/>
      <c r="H11" s="157"/>
      <c r="I11" s="158"/>
      <c r="J11" s="157"/>
      <c r="K11" s="165"/>
    </row>
    <row r="12" spans="2:11" x14ac:dyDescent="0.25">
      <c r="B12" s="97" t="s">
        <v>13</v>
      </c>
      <c r="C12" s="156">
        <v>2.696759259259259E-3</v>
      </c>
      <c r="D12" s="157">
        <f t="shared" ref="D12" si="5">C12/C$26</f>
        <v>0.26121076233183849</v>
      </c>
      <c r="E12" s="157">
        <f t="shared" ref="E12" si="6">C12/C$37</f>
        <v>0.26121076233183849</v>
      </c>
      <c r="F12" s="156">
        <v>9.6064814814814819E-4</v>
      </c>
      <c r="G12" s="157">
        <f t="shared" si="0"/>
        <v>5.9074733096085415E-2</v>
      </c>
      <c r="H12" s="157">
        <f t="shared" si="1"/>
        <v>5.0609756097560979E-2</v>
      </c>
      <c r="I12" s="158">
        <f t="shared" si="2"/>
        <v>3.657407407407407E-3</v>
      </c>
      <c r="J12" s="157">
        <f t="shared" si="3"/>
        <v>0.13757074444928163</v>
      </c>
      <c r="K12" s="165">
        <f t="shared" si="4"/>
        <v>0.12480252764612952</v>
      </c>
    </row>
    <row r="13" spans="2:11" x14ac:dyDescent="0.25">
      <c r="B13" s="97" t="s">
        <v>102</v>
      </c>
      <c r="C13" s="159"/>
      <c r="D13" s="157"/>
      <c r="E13" s="157"/>
      <c r="F13" s="159">
        <v>2.465277777777778E-3</v>
      </c>
      <c r="G13" s="157">
        <f t="shared" si="0"/>
        <v>0.15160142348754449</v>
      </c>
      <c r="H13" s="157">
        <f t="shared" si="1"/>
        <v>0.12987804878048781</v>
      </c>
      <c r="I13" s="158">
        <f t="shared" si="2"/>
        <v>2.465277777777778E-3</v>
      </c>
      <c r="J13" s="157">
        <f t="shared" si="3"/>
        <v>9.2729647366129736E-2</v>
      </c>
      <c r="K13" s="165">
        <f t="shared" si="4"/>
        <v>8.4123222748815174E-2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v>2.3148148148148146E-4</v>
      </c>
      <c r="G17" s="157">
        <f t="shared" si="0"/>
        <v>1.4234875444839857E-2</v>
      </c>
      <c r="H17" s="157">
        <f t="shared" si="1"/>
        <v>1.2195121951219511E-2</v>
      </c>
      <c r="I17" s="158">
        <f t="shared" si="2"/>
        <v>2.3148148148148146E-4</v>
      </c>
      <c r="J17" s="157">
        <f t="shared" si="3"/>
        <v>8.707009142359598E-3</v>
      </c>
      <c r="K17" s="165">
        <f t="shared" si="4"/>
        <v>7.8988941548183249E-3</v>
      </c>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c r="D25" s="157"/>
      <c r="E25" s="157"/>
      <c r="F25" s="156">
        <v>1.4583333333333332E-3</v>
      </c>
      <c r="G25" s="157">
        <f t="shared" si="0"/>
        <v>8.9679715302491095E-2</v>
      </c>
      <c r="H25" s="157">
        <f t="shared" si="1"/>
        <v>7.6829268292682926E-2</v>
      </c>
      <c r="I25" s="158">
        <f t="shared" si="2"/>
        <v>1.4583333333333332E-3</v>
      </c>
      <c r="J25" s="157">
        <f t="shared" si="3"/>
        <v>5.4854157596865467E-2</v>
      </c>
      <c r="K25" s="165">
        <f t="shared" si="4"/>
        <v>4.9763033175355444E-2</v>
      </c>
    </row>
    <row r="26" spans="2:14" s="5" customFormat="1" x14ac:dyDescent="0.25">
      <c r="B26" s="17" t="s">
        <v>3</v>
      </c>
      <c r="C26" s="25">
        <f t="shared" ref="C26:K26" si="7">SUM(C7:C25)</f>
        <v>1.0324074074074076E-2</v>
      </c>
      <c r="D26" s="160">
        <f t="shared" si="7"/>
        <v>0.99999999999999989</v>
      </c>
      <c r="E26" s="19">
        <f t="shared" si="7"/>
        <v>0.99999999999999989</v>
      </c>
      <c r="F26" s="25">
        <f t="shared" si="7"/>
        <v>1.6261574074074074E-2</v>
      </c>
      <c r="G26" s="160">
        <f t="shared" si="7"/>
        <v>1</v>
      </c>
      <c r="H26" s="19">
        <f t="shared" si="7"/>
        <v>0.85670731707317072</v>
      </c>
      <c r="I26" s="25">
        <f t="shared" si="7"/>
        <v>2.658564814814815E-2</v>
      </c>
      <c r="J26" s="160">
        <f t="shared" si="7"/>
        <v>1</v>
      </c>
      <c r="K26" s="20">
        <f t="shared" si="7"/>
        <v>0.90718799368088476</v>
      </c>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v>4.2824074074074075E-4</v>
      </c>
      <c r="G31" s="158"/>
      <c r="H31" s="157">
        <f t="shared" ref="H31:H34" si="8">F31/F$37</f>
        <v>2.25609756097561E-2</v>
      </c>
      <c r="I31" s="158">
        <f t="shared" ref="I31:I34" si="9">C31+F31</f>
        <v>4.2824074074074075E-4</v>
      </c>
      <c r="J31" s="158"/>
      <c r="K31" s="165">
        <f t="shared" ref="K31:K34" si="10">I31/I$37</f>
        <v>1.4612954186413903E-2</v>
      </c>
    </row>
    <row r="32" spans="2:14" x14ac:dyDescent="0.25">
      <c r="B32" s="16" t="s">
        <v>24</v>
      </c>
      <c r="C32" s="156"/>
      <c r="D32" s="158"/>
      <c r="E32" s="157"/>
      <c r="F32" s="156">
        <v>4.0509259259259258E-4</v>
      </c>
      <c r="G32" s="158"/>
      <c r="H32" s="157">
        <f t="shared" si="8"/>
        <v>2.1341463414634144E-2</v>
      </c>
      <c r="I32" s="158">
        <f t="shared" si="9"/>
        <v>4.0509259259259258E-4</v>
      </c>
      <c r="J32" s="158"/>
      <c r="K32" s="165">
        <f t="shared" si="10"/>
        <v>1.3823064770932068E-2</v>
      </c>
    </row>
    <row r="33" spans="2:14" x14ac:dyDescent="0.25">
      <c r="B33" s="16" t="s">
        <v>25</v>
      </c>
      <c r="C33" s="156"/>
      <c r="D33" s="158"/>
      <c r="E33" s="157"/>
      <c r="F33" s="156">
        <v>1.5277777777777779E-3</v>
      </c>
      <c r="G33" s="158"/>
      <c r="H33" s="157">
        <f t="shared" si="8"/>
        <v>8.0487804878048783E-2</v>
      </c>
      <c r="I33" s="158">
        <f t="shared" si="9"/>
        <v>1.5277777777777779E-3</v>
      </c>
      <c r="J33" s="158"/>
      <c r="K33" s="165">
        <f t="shared" si="10"/>
        <v>5.2132701421800945E-2</v>
      </c>
    </row>
    <row r="34" spans="2:14" x14ac:dyDescent="0.25">
      <c r="B34" s="16" t="s">
        <v>26</v>
      </c>
      <c r="C34" s="156"/>
      <c r="D34" s="158"/>
      <c r="E34" s="157"/>
      <c r="F34" s="156">
        <v>3.5879629629629635E-4</v>
      </c>
      <c r="G34" s="158"/>
      <c r="H34" s="157">
        <f t="shared" si="8"/>
        <v>1.8902439024390247E-2</v>
      </c>
      <c r="I34" s="158">
        <f t="shared" si="9"/>
        <v>3.5879629629629635E-4</v>
      </c>
      <c r="J34" s="158"/>
      <c r="K34" s="165">
        <f t="shared" si="10"/>
        <v>1.2243285939968405E-2</v>
      </c>
    </row>
    <row r="35" spans="2:14" s="5" customFormat="1" x14ac:dyDescent="0.25">
      <c r="B35" s="17" t="s">
        <v>3</v>
      </c>
      <c r="C35" s="129"/>
      <c r="D35" s="162"/>
      <c r="E35" s="160"/>
      <c r="F35" s="129">
        <f>SUM(F29:F34)</f>
        <v>2.7199074074074074E-3</v>
      </c>
      <c r="G35" s="162"/>
      <c r="H35" s="160">
        <f>SUM(H29:H34)</f>
        <v>0.14329268292682928</v>
      </c>
      <c r="I35" s="129">
        <f>SUM(I29:I34)</f>
        <v>2.7199074074074074E-3</v>
      </c>
      <c r="J35" s="162"/>
      <c r="K35" s="164">
        <f>SUM(K29:K34)</f>
        <v>9.281200631911532E-2</v>
      </c>
    </row>
    <row r="36" spans="2:14" x14ac:dyDescent="0.25">
      <c r="B36" s="10"/>
      <c r="C36" s="71"/>
      <c r="D36" s="71"/>
      <c r="E36" s="71"/>
      <c r="F36" s="71"/>
      <c r="G36" s="71"/>
      <c r="H36" s="71"/>
      <c r="I36" s="71"/>
      <c r="J36" s="71"/>
      <c r="K36" s="72"/>
      <c r="L36" s="9"/>
      <c r="M36" s="9"/>
      <c r="N36" s="9"/>
    </row>
    <row r="37" spans="2:14" s="5" customFormat="1" x14ac:dyDescent="0.25">
      <c r="B37" s="17" t="s">
        <v>6</v>
      </c>
      <c r="C37" s="129">
        <f>C26+C35</f>
        <v>1.0324074074074076E-2</v>
      </c>
      <c r="D37" s="22"/>
      <c r="E37" s="160">
        <f>E26+E35</f>
        <v>0.99999999999999989</v>
      </c>
      <c r="F37" s="129">
        <f>F26+F35</f>
        <v>1.8981481481481481E-2</v>
      </c>
      <c r="G37" s="22"/>
      <c r="H37" s="160">
        <f>H26+H35</f>
        <v>1</v>
      </c>
      <c r="I37" s="129">
        <f>I26+I35</f>
        <v>2.9305555555555557E-2</v>
      </c>
      <c r="J37" s="22"/>
      <c r="K37" s="164">
        <f>K26+K35</f>
        <v>1</v>
      </c>
    </row>
    <row r="38" spans="2:14" ht="66" customHeight="1" thickBot="1" x14ac:dyDescent="0.3">
      <c r="B38" s="203" t="s">
        <v>200</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&amp;R33</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0"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123</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30</v>
      </c>
      <c r="D5" s="191"/>
      <c r="E5" s="192"/>
      <c r="F5" s="190" t="s">
        <v>31</v>
      </c>
      <c r="G5" s="191"/>
      <c r="H5" s="192"/>
      <c r="I5" s="190" t="s">
        <v>3</v>
      </c>
      <c r="J5" s="191"/>
      <c r="K5" s="193"/>
    </row>
    <row r="6" spans="2:11" x14ac:dyDescent="0.25">
      <c r="B6" s="1" t="s">
        <v>10</v>
      </c>
      <c r="C6" s="89" t="s">
        <v>4</v>
      </c>
      <c r="D6" s="4" t="s">
        <v>5</v>
      </c>
      <c r="E6" s="90" t="s">
        <v>5</v>
      </c>
      <c r="F6" s="89" t="s">
        <v>4</v>
      </c>
      <c r="G6" s="4" t="s">
        <v>5</v>
      </c>
      <c r="H6" s="90" t="s">
        <v>5</v>
      </c>
      <c r="I6" s="89" t="s">
        <v>4</v>
      </c>
      <c r="J6" s="4" t="s">
        <v>5</v>
      </c>
      <c r="K6" s="91" t="s">
        <v>5</v>
      </c>
    </row>
    <row r="7" spans="2:11" x14ac:dyDescent="0.25">
      <c r="B7" s="97" t="s">
        <v>11</v>
      </c>
      <c r="C7" s="156"/>
      <c r="D7" s="157"/>
      <c r="E7" s="157"/>
      <c r="F7" s="156"/>
      <c r="G7" s="157"/>
      <c r="H7" s="157"/>
      <c r="I7" s="158"/>
      <c r="J7" s="157"/>
      <c r="K7" s="165"/>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c r="G10" s="157"/>
      <c r="H10" s="157"/>
      <c r="I10" s="158"/>
      <c r="J10" s="157"/>
      <c r="K10" s="165"/>
    </row>
    <row r="11" spans="2:11" x14ac:dyDescent="0.25">
      <c r="B11" s="97" t="s">
        <v>192</v>
      </c>
      <c r="C11" s="156"/>
      <c r="D11" s="157"/>
      <c r="E11" s="157"/>
      <c r="F11" s="156"/>
      <c r="G11" s="157"/>
      <c r="H11" s="157"/>
      <c r="I11" s="158"/>
      <c r="J11" s="157"/>
      <c r="K11" s="165"/>
    </row>
    <row r="12" spans="2:11" x14ac:dyDescent="0.25">
      <c r="B12" s="97" t="s">
        <v>13</v>
      </c>
      <c r="C12" s="156"/>
      <c r="D12" s="157"/>
      <c r="E12" s="157"/>
      <c r="F12" s="156"/>
      <c r="G12" s="157"/>
      <c r="H12" s="157"/>
      <c r="I12" s="158"/>
      <c r="J12" s="157"/>
      <c r="K12" s="165"/>
    </row>
    <row r="13" spans="2:11" x14ac:dyDescent="0.25">
      <c r="B13" s="97" t="s">
        <v>102</v>
      </c>
      <c r="C13" s="159"/>
      <c r="D13" s="157"/>
      <c r="E13" s="157"/>
      <c r="F13" s="159"/>
      <c r="G13" s="157"/>
      <c r="H13" s="157"/>
      <c r="I13" s="158"/>
      <c r="J13" s="157"/>
      <c r="K13" s="165"/>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c r="D25" s="157"/>
      <c r="E25" s="157"/>
      <c r="F25" s="156"/>
      <c r="G25" s="157"/>
      <c r="H25" s="157"/>
      <c r="I25" s="158"/>
      <c r="J25" s="157"/>
      <c r="K25" s="165"/>
    </row>
    <row r="26" spans="2:14" s="5" customFormat="1" x14ac:dyDescent="0.25">
      <c r="B26" s="17" t="s">
        <v>3</v>
      </c>
      <c r="C26" s="25"/>
      <c r="D26" s="160"/>
      <c r="E26" s="19"/>
      <c r="F26" s="25"/>
      <c r="G26" s="160"/>
      <c r="H26" s="19"/>
      <c r="I26" s="25"/>
      <c r="J26" s="160"/>
      <c r="K26" s="20"/>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c r="G32" s="158"/>
      <c r="H32" s="157"/>
      <c r="I32" s="158"/>
      <c r="J32" s="158"/>
      <c r="K32" s="165"/>
    </row>
    <row r="33" spans="2:14" x14ac:dyDescent="0.25">
      <c r="B33" s="16" t="s">
        <v>25</v>
      </c>
      <c r="C33" s="156"/>
      <c r="D33" s="158"/>
      <c r="E33" s="157"/>
      <c r="F33" s="156"/>
      <c r="G33" s="158"/>
      <c r="H33" s="157"/>
      <c r="I33" s="158"/>
      <c r="J33" s="158"/>
      <c r="K33" s="165"/>
    </row>
    <row r="34" spans="2:14" x14ac:dyDescent="0.25">
      <c r="B34" s="16" t="s">
        <v>26</v>
      </c>
      <c r="C34" s="156"/>
      <c r="D34" s="158"/>
      <c r="E34" s="157"/>
      <c r="F34" s="156"/>
      <c r="G34" s="158"/>
      <c r="H34" s="157"/>
      <c r="I34" s="158"/>
      <c r="J34" s="158"/>
      <c r="K34" s="165"/>
    </row>
    <row r="35" spans="2:14" s="5" customFormat="1" x14ac:dyDescent="0.25">
      <c r="B35" s="17" t="s">
        <v>3</v>
      </c>
      <c r="C35" s="129"/>
      <c r="D35" s="162"/>
      <c r="E35" s="160"/>
      <c r="F35" s="129"/>
      <c r="G35" s="162"/>
      <c r="H35" s="160"/>
      <c r="I35" s="129"/>
      <c r="J35" s="162"/>
      <c r="K35" s="164"/>
    </row>
    <row r="36" spans="2:14" x14ac:dyDescent="0.25">
      <c r="B36" s="10"/>
      <c r="C36" s="71"/>
      <c r="D36" s="71"/>
      <c r="E36" s="71"/>
      <c r="F36" s="71"/>
      <c r="G36" s="71"/>
      <c r="H36" s="71"/>
      <c r="I36" s="71"/>
      <c r="J36" s="71"/>
      <c r="K36" s="72"/>
      <c r="L36" s="9"/>
      <c r="M36" s="9"/>
      <c r="N36" s="9"/>
    </row>
    <row r="37" spans="2:14" s="5" customFormat="1" x14ac:dyDescent="0.25">
      <c r="B37" s="17" t="s">
        <v>6</v>
      </c>
      <c r="C37" s="129"/>
      <c r="D37" s="22"/>
      <c r="E37" s="160"/>
      <c r="F37" s="129"/>
      <c r="G37" s="22"/>
      <c r="H37" s="160"/>
      <c r="I37" s="129"/>
      <c r="J37" s="22"/>
      <c r="K37" s="164"/>
    </row>
    <row r="38" spans="2:14" ht="66" customHeight="1" thickBot="1" x14ac:dyDescent="0.3">
      <c r="B38" s="203" t="s">
        <v>178</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3"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124</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39</v>
      </c>
      <c r="D5" s="191"/>
      <c r="E5" s="192"/>
      <c r="F5" s="190" t="s">
        <v>40</v>
      </c>
      <c r="G5" s="191"/>
      <c r="H5" s="192"/>
      <c r="I5" s="190" t="s">
        <v>3</v>
      </c>
      <c r="J5" s="191"/>
      <c r="K5" s="193"/>
    </row>
    <row r="6" spans="2:11" x14ac:dyDescent="0.25">
      <c r="B6" s="1" t="s">
        <v>10</v>
      </c>
      <c r="C6" s="92" t="s">
        <v>4</v>
      </c>
      <c r="D6" s="4" t="s">
        <v>5</v>
      </c>
      <c r="E6" s="94" t="s">
        <v>5</v>
      </c>
      <c r="F6" s="92" t="s">
        <v>4</v>
      </c>
      <c r="G6" s="4" t="s">
        <v>5</v>
      </c>
      <c r="H6" s="94" t="s">
        <v>5</v>
      </c>
      <c r="I6" s="92" t="s">
        <v>4</v>
      </c>
      <c r="J6" s="4" t="s">
        <v>5</v>
      </c>
      <c r="K6" s="95" t="s">
        <v>5</v>
      </c>
    </row>
    <row r="7" spans="2:11" x14ac:dyDescent="0.25">
      <c r="B7" s="97" t="s">
        <v>11</v>
      </c>
      <c r="C7" s="156"/>
      <c r="D7" s="157"/>
      <c r="E7" s="157"/>
      <c r="F7" s="156"/>
      <c r="G7" s="157"/>
      <c r="H7" s="157"/>
      <c r="I7" s="158"/>
      <c r="J7" s="157"/>
      <c r="K7" s="165"/>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c r="G10" s="157"/>
      <c r="H10" s="157"/>
      <c r="I10" s="158"/>
      <c r="J10" s="157"/>
      <c r="K10" s="165"/>
    </row>
    <row r="11" spans="2:11" x14ac:dyDescent="0.25">
      <c r="B11" s="97" t="s">
        <v>192</v>
      </c>
      <c r="C11" s="156"/>
      <c r="D11" s="157"/>
      <c r="E11" s="157"/>
      <c r="F11" s="156"/>
      <c r="G11" s="157"/>
      <c r="H11" s="157"/>
      <c r="I11" s="158"/>
      <c r="J11" s="157"/>
      <c r="K11" s="165"/>
    </row>
    <row r="12" spans="2:11" x14ac:dyDescent="0.25">
      <c r="B12" s="97" t="s">
        <v>13</v>
      </c>
      <c r="C12" s="156"/>
      <c r="D12" s="157"/>
      <c r="E12" s="157"/>
      <c r="F12" s="156"/>
      <c r="G12" s="157"/>
      <c r="H12" s="157"/>
      <c r="I12" s="158"/>
      <c r="J12" s="157"/>
      <c r="K12" s="165"/>
    </row>
    <row r="13" spans="2:11" x14ac:dyDescent="0.25">
      <c r="B13" s="97" t="s">
        <v>102</v>
      </c>
      <c r="C13" s="159"/>
      <c r="D13" s="157"/>
      <c r="E13" s="157"/>
      <c r="F13" s="159"/>
      <c r="G13" s="157"/>
      <c r="H13" s="157"/>
      <c r="I13" s="158"/>
      <c r="J13" s="157"/>
      <c r="K13" s="165"/>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c r="D25" s="157"/>
      <c r="E25" s="157"/>
      <c r="F25" s="156"/>
      <c r="G25" s="157"/>
      <c r="H25" s="157"/>
      <c r="I25" s="158"/>
      <c r="J25" s="157"/>
      <c r="K25" s="165"/>
    </row>
    <row r="26" spans="2:14" s="5" customFormat="1" x14ac:dyDescent="0.25">
      <c r="B26" s="17" t="s">
        <v>3</v>
      </c>
      <c r="C26" s="25"/>
      <c r="D26" s="160"/>
      <c r="E26" s="19"/>
      <c r="F26" s="25"/>
      <c r="G26" s="160"/>
      <c r="H26" s="19"/>
      <c r="I26" s="25"/>
      <c r="J26" s="160"/>
      <c r="K26" s="20"/>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c r="G32" s="158"/>
      <c r="H32" s="157"/>
      <c r="I32" s="158"/>
      <c r="J32" s="158"/>
      <c r="K32" s="165"/>
    </row>
    <row r="33" spans="2:14" x14ac:dyDescent="0.25">
      <c r="B33" s="16" t="s">
        <v>25</v>
      </c>
      <c r="C33" s="156"/>
      <c r="D33" s="158"/>
      <c r="E33" s="157"/>
      <c r="F33" s="156"/>
      <c r="G33" s="158"/>
      <c r="H33" s="157"/>
      <c r="I33" s="158"/>
      <c r="J33" s="158"/>
      <c r="K33" s="165"/>
    </row>
    <row r="34" spans="2:14" x14ac:dyDescent="0.25">
      <c r="B34" s="16" t="s">
        <v>26</v>
      </c>
      <c r="C34" s="156"/>
      <c r="D34" s="158"/>
      <c r="E34" s="157"/>
      <c r="F34" s="156"/>
      <c r="G34" s="158"/>
      <c r="H34" s="157"/>
      <c r="I34" s="158"/>
      <c r="J34" s="158"/>
      <c r="K34" s="165"/>
    </row>
    <row r="35" spans="2:14" s="5" customFormat="1" x14ac:dyDescent="0.25">
      <c r="B35" s="17" t="s">
        <v>3</v>
      </c>
      <c r="C35" s="129"/>
      <c r="D35" s="162"/>
      <c r="E35" s="160"/>
      <c r="F35" s="129"/>
      <c r="G35" s="162"/>
      <c r="H35" s="160"/>
      <c r="I35" s="129"/>
      <c r="J35" s="162"/>
      <c r="K35" s="164"/>
    </row>
    <row r="36" spans="2:14" x14ac:dyDescent="0.25">
      <c r="B36" s="10"/>
      <c r="C36" s="71"/>
      <c r="D36" s="71"/>
      <c r="E36" s="71"/>
      <c r="F36" s="71"/>
      <c r="G36" s="71"/>
      <c r="H36" s="71"/>
      <c r="I36" s="71"/>
      <c r="J36" s="71"/>
      <c r="K36" s="72"/>
      <c r="L36" s="9"/>
      <c r="M36" s="9"/>
      <c r="N36" s="9"/>
    </row>
    <row r="37" spans="2:14" s="5" customFormat="1" x14ac:dyDescent="0.25">
      <c r="B37" s="17" t="s">
        <v>6</v>
      </c>
      <c r="C37" s="129"/>
      <c r="D37" s="22"/>
      <c r="E37" s="160"/>
      <c r="F37" s="129"/>
      <c r="G37" s="22"/>
      <c r="H37" s="160"/>
      <c r="I37" s="129"/>
      <c r="J37" s="22"/>
      <c r="K37" s="164"/>
    </row>
    <row r="38" spans="2:14" ht="66" customHeight="1" thickBot="1" x14ac:dyDescent="0.3">
      <c r="B38" s="203" t="s">
        <v>179</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125</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47</v>
      </c>
      <c r="D5" s="191"/>
      <c r="E5" s="192"/>
      <c r="F5" s="190" t="s">
        <v>48</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56">
        <v>1.8518518518518517E-3</v>
      </c>
      <c r="D7" s="157">
        <f>C7/C$26</f>
        <v>0.15238095238095237</v>
      </c>
      <c r="E7" s="157">
        <f>C7/C$37</f>
        <v>0.15238095238095237</v>
      </c>
      <c r="F7" s="156">
        <v>5.6076388888888884E-2</v>
      </c>
      <c r="G7" s="157">
        <f>F7/F$26</f>
        <v>0.61680458306810948</v>
      </c>
      <c r="H7" s="157">
        <f>F7/F$37</f>
        <v>0.55760156519737603</v>
      </c>
      <c r="I7" s="158">
        <f>C7+F7</f>
        <v>5.7928240740740738E-2</v>
      </c>
      <c r="J7" s="157">
        <f>I7/I$26</f>
        <v>0.56204379562043794</v>
      </c>
      <c r="K7" s="165">
        <f>I7/I$37</f>
        <v>0.51391313276517103</v>
      </c>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v>2.0949074074074073E-3</v>
      </c>
      <c r="G10" s="157">
        <f t="shared" ref="G10:G25" si="0">F10/F$26</f>
        <v>2.3042647994907704E-2</v>
      </c>
      <c r="H10" s="157">
        <f t="shared" ref="H10:H25" si="1">F10/F$37</f>
        <v>2.0830935665784325E-2</v>
      </c>
      <c r="I10" s="158">
        <f t="shared" ref="I10:I25" si="2">C10+F10</f>
        <v>2.0949074074074073E-3</v>
      </c>
      <c r="J10" s="157">
        <f t="shared" ref="J10:J25" si="3">I10/I$26</f>
        <v>2.0325659741718138E-2</v>
      </c>
      <c r="K10" s="165">
        <f t="shared" ref="K10:K25" si="4">I10/I$37</f>
        <v>1.8585070335763426E-2</v>
      </c>
    </row>
    <row r="11" spans="2:11" x14ac:dyDescent="0.25">
      <c r="B11" s="97" t="s">
        <v>192</v>
      </c>
      <c r="C11" s="156"/>
      <c r="D11" s="157"/>
      <c r="E11" s="157"/>
      <c r="F11" s="156">
        <v>1.8518518518518518E-4</v>
      </c>
      <c r="G11" s="157">
        <f t="shared" si="0"/>
        <v>2.0369191597708466E-3</v>
      </c>
      <c r="H11" s="157">
        <f t="shared" si="1"/>
        <v>1.8414086776383934E-3</v>
      </c>
      <c r="I11" s="158">
        <f t="shared" si="2"/>
        <v>1.8518518518518518E-4</v>
      </c>
      <c r="J11" s="157">
        <f t="shared" si="3"/>
        <v>1.7967434025828188E-3</v>
      </c>
      <c r="K11" s="165">
        <f t="shared" si="4"/>
        <v>1.6428791457028444E-3</v>
      </c>
    </row>
    <row r="12" spans="2:11" x14ac:dyDescent="0.25">
      <c r="B12" s="97" t="s">
        <v>13</v>
      </c>
      <c r="C12" s="156"/>
      <c r="D12" s="157"/>
      <c r="E12" s="157"/>
      <c r="F12" s="156">
        <v>1.0324074074074072E-2</v>
      </c>
      <c r="G12" s="157">
        <f t="shared" si="0"/>
        <v>0.11355824315722469</v>
      </c>
      <c r="H12" s="157">
        <f t="shared" si="1"/>
        <v>0.10265853377834043</v>
      </c>
      <c r="I12" s="158">
        <f t="shared" si="2"/>
        <v>1.0324074074074072E-2</v>
      </c>
      <c r="J12" s="157">
        <f t="shared" si="3"/>
        <v>0.10016844469399214</v>
      </c>
      <c r="K12" s="165">
        <f t="shared" si="4"/>
        <v>9.1590512372933558E-2</v>
      </c>
    </row>
    <row r="13" spans="2:11" x14ac:dyDescent="0.25">
      <c r="B13" s="97" t="s">
        <v>102</v>
      </c>
      <c r="C13" s="159"/>
      <c r="D13" s="157"/>
      <c r="E13" s="157"/>
      <c r="F13" s="159">
        <v>1.9444444444444446E-3</v>
      </c>
      <c r="G13" s="157">
        <f t="shared" si="0"/>
        <v>2.1387651177593892E-2</v>
      </c>
      <c r="H13" s="157">
        <f t="shared" si="1"/>
        <v>1.9334791115203136E-2</v>
      </c>
      <c r="I13" s="158">
        <f t="shared" si="2"/>
        <v>1.9444444444444446E-3</v>
      </c>
      <c r="J13" s="157">
        <f t="shared" si="3"/>
        <v>1.88658057271196E-2</v>
      </c>
      <c r="K13" s="165">
        <f t="shared" si="4"/>
        <v>1.7250231029879867E-2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v>2.0833333333333335E-4</v>
      </c>
      <c r="G17" s="157">
        <f t="shared" si="0"/>
        <v>2.291534054742203E-3</v>
      </c>
      <c r="H17" s="157">
        <f t="shared" si="1"/>
        <v>2.0715847623431929E-3</v>
      </c>
      <c r="I17" s="158">
        <f t="shared" si="2"/>
        <v>2.0833333333333335E-4</v>
      </c>
      <c r="J17" s="157">
        <f t="shared" si="3"/>
        <v>2.0213363279056712E-3</v>
      </c>
      <c r="K17" s="165">
        <f t="shared" si="4"/>
        <v>1.8482390389157001E-3</v>
      </c>
    </row>
    <row r="18" spans="2:14" x14ac:dyDescent="0.25">
      <c r="B18" s="97" t="s">
        <v>16</v>
      </c>
      <c r="C18" s="156"/>
      <c r="D18" s="157"/>
      <c r="E18" s="157"/>
      <c r="F18" s="156"/>
      <c r="G18" s="157"/>
      <c r="H18" s="157"/>
      <c r="I18" s="158"/>
      <c r="J18" s="157"/>
      <c r="K18" s="165"/>
    </row>
    <row r="19" spans="2:14" x14ac:dyDescent="0.25">
      <c r="B19" s="97" t="s">
        <v>17</v>
      </c>
      <c r="C19" s="156"/>
      <c r="D19" s="157"/>
      <c r="E19" s="157"/>
      <c r="F19" s="156">
        <v>2.199074074074074E-4</v>
      </c>
      <c r="G19" s="157">
        <f t="shared" si="0"/>
        <v>2.4188415022278805E-3</v>
      </c>
      <c r="H19" s="157">
        <f t="shared" si="1"/>
        <v>2.1866728046955925E-3</v>
      </c>
      <c r="I19" s="158">
        <f t="shared" si="2"/>
        <v>2.199074074074074E-4</v>
      </c>
      <c r="J19" s="157">
        <f t="shared" si="3"/>
        <v>2.1336327905670974E-3</v>
      </c>
      <c r="K19" s="165">
        <f t="shared" si="4"/>
        <v>1.9509189855221277E-3</v>
      </c>
    </row>
    <row r="20" spans="2:14" x14ac:dyDescent="0.25">
      <c r="B20" s="97" t="s">
        <v>188</v>
      </c>
      <c r="C20" s="156"/>
      <c r="D20" s="157"/>
      <c r="E20" s="157"/>
      <c r="F20" s="156">
        <v>1.9675925925925926E-4</v>
      </c>
      <c r="G20" s="157">
        <f t="shared" si="0"/>
        <v>2.1642266072565246E-3</v>
      </c>
      <c r="H20" s="157">
        <f t="shared" si="1"/>
        <v>1.9564967199907934E-3</v>
      </c>
      <c r="I20" s="158">
        <f t="shared" si="2"/>
        <v>1.9675925925925926E-4</v>
      </c>
      <c r="J20" s="157">
        <f t="shared" si="3"/>
        <v>1.9090398652442449E-3</v>
      </c>
      <c r="K20" s="165">
        <f t="shared" si="4"/>
        <v>1.7455590923092722E-3</v>
      </c>
    </row>
    <row r="21" spans="2:14" x14ac:dyDescent="0.25">
      <c r="B21" s="97" t="s">
        <v>194</v>
      </c>
      <c r="C21" s="156"/>
      <c r="D21" s="157"/>
      <c r="E21" s="157"/>
      <c r="F21" s="156">
        <v>6.9444444444444458E-4</v>
      </c>
      <c r="G21" s="157">
        <f t="shared" si="0"/>
        <v>7.6384468491406772E-3</v>
      </c>
      <c r="H21" s="157">
        <f t="shared" si="1"/>
        <v>6.9052825411439773E-3</v>
      </c>
      <c r="I21" s="158">
        <f t="shared" si="2"/>
        <v>6.9444444444444458E-4</v>
      </c>
      <c r="J21" s="157">
        <f t="shared" si="3"/>
        <v>6.7377877596855717E-3</v>
      </c>
      <c r="K21" s="165">
        <f t="shared" si="4"/>
        <v>6.160796796385668E-3</v>
      </c>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v>1.0300925925925927E-2</v>
      </c>
      <c r="D25" s="157">
        <f t="shared" ref="D25" si="5">C25/C$26</f>
        <v>0.84761904761904772</v>
      </c>
      <c r="E25" s="157">
        <f t="shared" ref="E25" si="6">C25/C$37</f>
        <v>0.84761904761904772</v>
      </c>
      <c r="F25" s="156">
        <v>1.8969907407407404E-2</v>
      </c>
      <c r="G25" s="157">
        <f t="shared" si="0"/>
        <v>0.20865690642902607</v>
      </c>
      <c r="H25" s="157">
        <f t="shared" si="1"/>
        <v>0.1886293014155829</v>
      </c>
      <c r="I25" s="158">
        <f t="shared" si="2"/>
        <v>2.9270833333333329E-2</v>
      </c>
      <c r="J25" s="157">
        <f t="shared" si="3"/>
        <v>0.28399775407074673</v>
      </c>
      <c r="K25" s="165">
        <f t="shared" si="4"/>
        <v>0.25967758496765581</v>
      </c>
    </row>
    <row r="26" spans="2:14" s="5" customFormat="1" x14ac:dyDescent="0.25">
      <c r="B26" s="17" t="s">
        <v>3</v>
      </c>
      <c r="C26" s="25">
        <f t="shared" ref="C26:K26" si="7">SUM(C7:C25)</f>
        <v>1.2152777777777778E-2</v>
      </c>
      <c r="D26" s="160">
        <f t="shared" si="7"/>
        <v>1</v>
      </c>
      <c r="E26" s="19">
        <f t="shared" si="7"/>
        <v>1</v>
      </c>
      <c r="F26" s="25">
        <f t="shared" si="7"/>
        <v>9.0914351851851843E-2</v>
      </c>
      <c r="G26" s="160">
        <f t="shared" si="7"/>
        <v>1.0000000000000002</v>
      </c>
      <c r="H26" s="19">
        <f t="shared" si="7"/>
        <v>0.90401657267809865</v>
      </c>
      <c r="I26" s="25">
        <f t="shared" si="7"/>
        <v>0.10306712962962962</v>
      </c>
      <c r="J26" s="160">
        <f t="shared" si="7"/>
        <v>1</v>
      </c>
      <c r="K26" s="20">
        <f t="shared" si="7"/>
        <v>0.91436492453023932</v>
      </c>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v>3.5879629629629629E-4</v>
      </c>
      <c r="G32" s="158"/>
      <c r="H32" s="157">
        <f t="shared" ref="H32:H33" si="8">F32/F$37</f>
        <v>3.5677293129243877E-3</v>
      </c>
      <c r="I32" s="158">
        <f t="shared" ref="I32:I33" si="9">C32+F32</f>
        <v>3.5879629629629629E-4</v>
      </c>
      <c r="J32" s="158"/>
      <c r="K32" s="165">
        <f t="shared" ref="K32:K33" si="10">I32/I$37</f>
        <v>3.183078344799261E-3</v>
      </c>
    </row>
    <row r="33" spans="2:14" x14ac:dyDescent="0.25">
      <c r="B33" s="16" t="s">
        <v>25</v>
      </c>
      <c r="C33" s="156"/>
      <c r="D33" s="158"/>
      <c r="E33" s="157"/>
      <c r="F33" s="156">
        <v>9.2939814814814812E-3</v>
      </c>
      <c r="G33" s="158"/>
      <c r="H33" s="157">
        <f t="shared" si="8"/>
        <v>9.2415698008976879E-2</v>
      </c>
      <c r="I33" s="158">
        <f t="shared" si="9"/>
        <v>9.2939814814814812E-3</v>
      </c>
      <c r="J33" s="158"/>
      <c r="K33" s="165">
        <f t="shared" si="10"/>
        <v>8.2451997124961499E-2</v>
      </c>
    </row>
    <row r="34" spans="2:14" x14ac:dyDescent="0.25">
      <c r="B34" s="16" t="s">
        <v>26</v>
      </c>
      <c r="C34" s="156"/>
      <c r="D34" s="158"/>
      <c r="E34" s="157"/>
      <c r="F34" s="156"/>
      <c r="G34" s="158"/>
      <c r="H34" s="157"/>
      <c r="I34" s="158"/>
      <c r="J34" s="158"/>
      <c r="K34" s="165"/>
    </row>
    <row r="35" spans="2:14" s="5" customFormat="1" x14ac:dyDescent="0.25">
      <c r="B35" s="17" t="s">
        <v>3</v>
      </c>
      <c r="C35" s="129"/>
      <c r="D35" s="162"/>
      <c r="E35" s="160"/>
      <c r="F35" s="129">
        <f>SUM(F29:F34)</f>
        <v>9.6527777777777775E-3</v>
      </c>
      <c r="G35" s="162"/>
      <c r="H35" s="160">
        <f>SUM(H29:H34)</f>
        <v>9.5983427321901266E-2</v>
      </c>
      <c r="I35" s="129">
        <f>SUM(I29:I34)</f>
        <v>9.6527777777777775E-3</v>
      </c>
      <c r="J35" s="162"/>
      <c r="K35" s="164">
        <f>SUM(K29:K34)</f>
        <v>8.5635075469760763E-2</v>
      </c>
    </row>
    <row r="36" spans="2:14" x14ac:dyDescent="0.25">
      <c r="B36" s="10"/>
      <c r="C36" s="71"/>
      <c r="D36" s="71"/>
      <c r="E36" s="71"/>
      <c r="F36" s="71"/>
      <c r="G36" s="71"/>
      <c r="H36" s="71"/>
      <c r="I36" s="71"/>
      <c r="J36" s="71"/>
      <c r="K36" s="72"/>
      <c r="L36" s="9"/>
      <c r="M36" s="9"/>
      <c r="N36" s="9"/>
    </row>
    <row r="37" spans="2:14" s="5" customFormat="1" x14ac:dyDescent="0.25">
      <c r="B37" s="17" t="s">
        <v>6</v>
      </c>
      <c r="C37" s="129">
        <f>C26+C35</f>
        <v>1.2152777777777778E-2</v>
      </c>
      <c r="D37" s="22"/>
      <c r="E37" s="160">
        <f>E26+E35</f>
        <v>1</v>
      </c>
      <c r="F37" s="129">
        <f>F26+F35</f>
        <v>0.10056712962962962</v>
      </c>
      <c r="G37" s="22"/>
      <c r="H37" s="160">
        <f>H26+H35</f>
        <v>0.99999999999999989</v>
      </c>
      <c r="I37" s="129">
        <f>I26+I35</f>
        <v>0.11271990740740739</v>
      </c>
      <c r="J37" s="22"/>
      <c r="K37" s="164">
        <f>K26+K35</f>
        <v>1</v>
      </c>
    </row>
    <row r="38" spans="2:14" ht="66" customHeight="1" thickBot="1" x14ac:dyDescent="0.3">
      <c r="B38" s="203" t="s">
        <v>202</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126</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33</v>
      </c>
      <c r="D5" s="191"/>
      <c r="E5" s="192"/>
      <c r="F5" s="190" t="s">
        <v>34</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56"/>
      <c r="D7" s="157"/>
      <c r="E7" s="157"/>
      <c r="F7" s="156"/>
      <c r="G7" s="157"/>
      <c r="H7" s="157"/>
      <c r="I7" s="158"/>
      <c r="J7" s="157"/>
      <c r="K7" s="165"/>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c r="G10" s="157"/>
      <c r="H10" s="157"/>
      <c r="I10" s="158"/>
      <c r="J10" s="157"/>
      <c r="K10" s="165"/>
    </row>
    <row r="11" spans="2:11" x14ac:dyDescent="0.25">
      <c r="B11" s="97" t="s">
        <v>192</v>
      </c>
      <c r="C11" s="156"/>
      <c r="D11" s="157"/>
      <c r="E11" s="157"/>
      <c r="F11" s="156"/>
      <c r="G11" s="157"/>
      <c r="H11" s="157"/>
      <c r="I11" s="158"/>
      <c r="J11" s="157"/>
      <c r="K11" s="165"/>
    </row>
    <row r="12" spans="2:11" x14ac:dyDescent="0.25">
      <c r="B12" s="97" t="s">
        <v>13</v>
      </c>
      <c r="C12" s="156"/>
      <c r="D12" s="157"/>
      <c r="E12" s="157"/>
      <c r="F12" s="156"/>
      <c r="G12" s="157"/>
      <c r="H12" s="157"/>
      <c r="I12" s="158"/>
      <c r="J12" s="157"/>
      <c r="K12" s="165"/>
    </row>
    <row r="13" spans="2:11" x14ac:dyDescent="0.25">
      <c r="B13" s="97" t="s">
        <v>102</v>
      </c>
      <c r="C13" s="159"/>
      <c r="D13" s="157"/>
      <c r="E13" s="157"/>
      <c r="F13" s="159"/>
      <c r="G13" s="157"/>
      <c r="H13" s="157"/>
      <c r="I13" s="158"/>
      <c r="J13" s="157"/>
      <c r="K13" s="165"/>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c r="D25" s="157"/>
      <c r="E25" s="157"/>
      <c r="F25" s="156"/>
      <c r="G25" s="157"/>
      <c r="H25" s="157"/>
      <c r="I25" s="158"/>
      <c r="J25" s="157"/>
      <c r="K25" s="165"/>
    </row>
    <row r="26" spans="2:14" s="5" customFormat="1" x14ac:dyDescent="0.25">
      <c r="B26" s="17" t="s">
        <v>3</v>
      </c>
      <c r="C26" s="25"/>
      <c r="D26" s="160"/>
      <c r="E26" s="19"/>
      <c r="F26" s="25"/>
      <c r="G26" s="160"/>
      <c r="H26" s="19"/>
      <c r="I26" s="25"/>
      <c r="J26" s="160"/>
      <c r="K26" s="20"/>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c r="G32" s="158"/>
      <c r="H32" s="157"/>
      <c r="I32" s="158"/>
      <c r="J32" s="158"/>
      <c r="K32" s="165"/>
    </row>
    <row r="33" spans="2:14" x14ac:dyDescent="0.25">
      <c r="B33" s="16" t="s">
        <v>25</v>
      </c>
      <c r="C33" s="156"/>
      <c r="D33" s="158"/>
      <c r="E33" s="157"/>
      <c r="F33" s="156"/>
      <c r="G33" s="158"/>
      <c r="H33" s="157"/>
      <c r="I33" s="158"/>
      <c r="J33" s="158"/>
      <c r="K33" s="165"/>
    </row>
    <row r="34" spans="2:14" x14ac:dyDescent="0.25">
      <c r="B34" s="16" t="s">
        <v>26</v>
      </c>
      <c r="C34" s="156"/>
      <c r="D34" s="158"/>
      <c r="E34" s="157"/>
      <c r="F34" s="156"/>
      <c r="G34" s="158"/>
      <c r="H34" s="157"/>
      <c r="I34" s="158"/>
      <c r="J34" s="158"/>
      <c r="K34" s="165"/>
    </row>
    <row r="35" spans="2:14" s="5" customFormat="1" x14ac:dyDescent="0.25">
      <c r="B35" s="17" t="s">
        <v>3</v>
      </c>
      <c r="C35" s="129"/>
      <c r="D35" s="162"/>
      <c r="E35" s="160"/>
      <c r="F35" s="129"/>
      <c r="G35" s="162"/>
      <c r="H35" s="160"/>
      <c r="I35" s="129"/>
      <c r="J35" s="162"/>
      <c r="K35" s="164"/>
    </row>
    <row r="36" spans="2:14" x14ac:dyDescent="0.25">
      <c r="B36" s="10"/>
      <c r="C36" s="71"/>
      <c r="D36" s="71"/>
      <c r="E36" s="71"/>
      <c r="F36" s="71"/>
      <c r="G36" s="71"/>
      <c r="H36" s="71"/>
      <c r="I36" s="71"/>
      <c r="J36" s="71"/>
      <c r="K36" s="72"/>
      <c r="L36" s="9"/>
      <c r="M36" s="9"/>
      <c r="N36" s="9"/>
    </row>
    <row r="37" spans="2:14" s="5" customFormat="1" x14ac:dyDescent="0.25">
      <c r="B37" s="17" t="s">
        <v>6</v>
      </c>
      <c r="C37" s="129"/>
      <c r="D37" s="22"/>
      <c r="E37" s="160"/>
      <c r="F37" s="129"/>
      <c r="G37" s="22"/>
      <c r="H37" s="160"/>
      <c r="I37" s="129"/>
      <c r="J37" s="22"/>
      <c r="K37" s="164"/>
    </row>
    <row r="38" spans="2:14" ht="66" customHeight="1" thickBot="1" x14ac:dyDescent="0.3">
      <c r="B38" s="203" t="s">
        <v>154</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127</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37</v>
      </c>
      <c r="D5" s="191"/>
      <c r="E5" s="192"/>
      <c r="F5" s="190" t="s">
        <v>38</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56">
        <v>4.2824074074074075E-4</v>
      </c>
      <c r="D7" s="157">
        <f>C7/C$26</f>
        <v>0.18407960199004977</v>
      </c>
      <c r="E7" s="157">
        <f>C7/C$37</f>
        <v>0.18407960199004977</v>
      </c>
      <c r="F7" s="156">
        <v>3.7222222222222219E-2</v>
      </c>
      <c r="G7" s="157">
        <f>F7/F$26</f>
        <v>0.68791443850267375</v>
      </c>
      <c r="H7" s="157">
        <f>F7/F$37</f>
        <v>0.49798699287705173</v>
      </c>
      <c r="I7" s="158">
        <f>C7+F7</f>
        <v>3.7650462962962962E-2</v>
      </c>
      <c r="J7" s="157">
        <f>I7/I$26</f>
        <v>0.66714520098441343</v>
      </c>
      <c r="K7" s="165">
        <f>I7/I$37</f>
        <v>0.48851178855684035</v>
      </c>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v>1.0300925925925924E-3</v>
      </c>
      <c r="G10" s="157">
        <f t="shared" ref="G10:G25" si="0">F10/F$26</f>
        <v>1.9037433155080212E-2</v>
      </c>
      <c r="H10" s="157">
        <f t="shared" ref="H10:H25" si="1">F10/F$37</f>
        <v>1.3781356457107463E-2</v>
      </c>
      <c r="I10" s="158">
        <f t="shared" ref="I10:I25" si="2">C10+F10</f>
        <v>1.0300925925925924E-3</v>
      </c>
      <c r="J10" s="157">
        <f t="shared" ref="J10:J25" si="3">I10/I$26</f>
        <v>1.8252666119770302E-2</v>
      </c>
      <c r="K10" s="165">
        <f t="shared" ref="K10:K25" si="4">I10/I$37</f>
        <v>1.3365370175702055E-2</v>
      </c>
    </row>
    <row r="11" spans="2:11" x14ac:dyDescent="0.25">
      <c r="B11" s="97" t="s">
        <v>192</v>
      </c>
      <c r="C11" s="156"/>
      <c r="D11" s="157"/>
      <c r="E11" s="157"/>
      <c r="F11" s="156"/>
      <c r="G11" s="157"/>
      <c r="H11" s="157"/>
      <c r="I11" s="158"/>
      <c r="J11" s="157"/>
      <c r="K11" s="165"/>
    </row>
    <row r="12" spans="2:11" x14ac:dyDescent="0.25">
      <c r="B12" s="97" t="s">
        <v>13</v>
      </c>
      <c r="C12" s="156"/>
      <c r="D12" s="157"/>
      <c r="E12" s="157"/>
      <c r="F12" s="156"/>
      <c r="G12" s="157"/>
      <c r="H12" s="157"/>
      <c r="I12" s="158"/>
      <c r="J12" s="157"/>
      <c r="K12" s="165"/>
    </row>
    <row r="13" spans="2:11" x14ac:dyDescent="0.25">
      <c r="B13" s="97" t="s">
        <v>102</v>
      </c>
      <c r="C13" s="159"/>
      <c r="D13" s="157"/>
      <c r="E13" s="157"/>
      <c r="F13" s="159"/>
      <c r="G13" s="157"/>
      <c r="H13" s="157"/>
      <c r="I13" s="158"/>
      <c r="J13" s="157"/>
      <c r="K13" s="165"/>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v>1.8981481481481479E-3</v>
      </c>
      <c r="D25" s="157">
        <f t="shared" ref="D25" si="5">C25/C$26</f>
        <v>0.8159203980099502</v>
      </c>
      <c r="E25" s="157">
        <f t="shared" ref="E25" si="6">C25/C$37</f>
        <v>0.8159203980099502</v>
      </c>
      <c r="F25" s="156">
        <v>1.5856481481481482E-2</v>
      </c>
      <c r="G25" s="157">
        <f t="shared" si="0"/>
        <v>0.29304812834224603</v>
      </c>
      <c r="H25" s="157">
        <f t="shared" si="1"/>
        <v>0.2121399814183958</v>
      </c>
      <c r="I25" s="158">
        <f t="shared" si="2"/>
        <v>1.7754629629629631E-2</v>
      </c>
      <c r="J25" s="157">
        <f t="shared" si="3"/>
        <v>0.31460213289581623</v>
      </c>
      <c r="K25" s="165">
        <f t="shared" si="4"/>
        <v>0.23036491965760628</v>
      </c>
    </row>
    <row r="26" spans="2:14" s="5" customFormat="1" x14ac:dyDescent="0.25">
      <c r="B26" s="17" t="s">
        <v>3</v>
      </c>
      <c r="C26" s="25">
        <f t="shared" ref="C26:K26" si="7">SUM(C7:C25)</f>
        <v>2.3263888888888887E-3</v>
      </c>
      <c r="D26" s="160">
        <f t="shared" si="7"/>
        <v>1</v>
      </c>
      <c r="E26" s="19">
        <f t="shared" si="7"/>
        <v>1</v>
      </c>
      <c r="F26" s="25">
        <f t="shared" si="7"/>
        <v>5.4108796296296294E-2</v>
      </c>
      <c r="G26" s="160">
        <f t="shared" si="7"/>
        <v>1</v>
      </c>
      <c r="H26" s="19">
        <f t="shared" si="7"/>
        <v>0.7239083307525549</v>
      </c>
      <c r="I26" s="25">
        <f t="shared" si="7"/>
        <v>5.6435185185185185E-2</v>
      </c>
      <c r="J26" s="160">
        <f t="shared" si="7"/>
        <v>1</v>
      </c>
      <c r="K26" s="20">
        <f t="shared" si="7"/>
        <v>0.73224207839014877</v>
      </c>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c r="G32" s="158"/>
      <c r="H32" s="157"/>
      <c r="I32" s="158"/>
      <c r="J32" s="158"/>
      <c r="K32" s="165"/>
    </row>
    <row r="33" spans="2:14" x14ac:dyDescent="0.25">
      <c r="B33" s="16" t="s">
        <v>25</v>
      </c>
      <c r="C33" s="156"/>
      <c r="D33" s="158"/>
      <c r="E33" s="157"/>
      <c r="F33" s="156">
        <v>1.4722222222222223E-2</v>
      </c>
      <c r="G33" s="158"/>
      <c r="H33" s="157">
        <f t="shared" ref="H33:H34" si="8">F33/F$37</f>
        <v>0.19696500464540109</v>
      </c>
      <c r="I33" s="158">
        <f t="shared" ref="I33:I34" si="9">C33+F33</f>
        <v>1.4722222222222223E-2</v>
      </c>
      <c r="J33" s="158"/>
      <c r="K33" s="165">
        <f t="shared" ref="K33:K34" si="10">I33/I$37</f>
        <v>0.19101967262351707</v>
      </c>
    </row>
    <row r="34" spans="2:14" x14ac:dyDescent="0.25">
      <c r="B34" s="16" t="s">
        <v>26</v>
      </c>
      <c r="C34" s="156"/>
      <c r="D34" s="158"/>
      <c r="E34" s="157"/>
      <c r="F34" s="156">
        <v>5.9143518518518521E-3</v>
      </c>
      <c r="G34" s="158"/>
      <c r="H34" s="157">
        <f t="shared" si="8"/>
        <v>7.9126664602043983E-2</v>
      </c>
      <c r="I34" s="158">
        <f t="shared" si="9"/>
        <v>5.9143518518518521E-3</v>
      </c>
      <c r="J34" s="158"/>
      <c r="K34" s="165">
        <f t="shared" si="10"/>
        <v>7.6738248986334287E-2</v>
      </c>
    </row>
    <row r="35" spans="2:14" s="5" customFormat="1" x14ac:dyDescent="0.25">
      <c r="B35" s="17" t="s">
        <v>3</v>
      </c>
      <c r="C35" s="129"/>
      <c r="D35" s="162"/>
      <c r="E35" s="160"/>
      <c r="F35" s="129">
        <f>SUM(F29:F34)</f>
        <v>2.0636574074074075E-2</v>
      </c>
      <c r="G35" s="162"/>
      <c r="H35" s="160">
        <f>SUM(H29:H34)</f>
        <v>0.2760916692474451</v>
      </c>
      <c r="I35" s="129">
        <f>SUM(I29:I34)</f>
        <v>2.0636574074074075E-2</v>
      </c>
      <c r="J35" s="162"/>
      <c r="K35" s="164">
        <f>SUM(K29:K34)</f>
        <v>0.26775792160985135</v>
      </c>
    </row>
    <row r="36" spans="2:14" x14ac:dyDescent="0.25">
      <c r="B36" s="10"/>
      <c r="C36" s="71"/>
      <c r="D36" s="71"/>
      <c r="E36" s="71"/>
      <c r="F36" s="71"/>
      <c r="G36" s="71"/>
      <c r="H36" s="71"/>
      <c r="I36" s="71"/>
      <c r="J36" s="71"/>
      <c r="K36" s="72"/>
      <c r="L36" s="9"/>
      <c r="M36" s="9"/>
      <c r="N36" s="9"/>
    </row>
    <row r="37" spans="2:14" s="5" customFormat="1" x14ac:dyDescent="0.25">
      <c r="B37" s="17" t="s">
        <v>6</v>
      </c>
      <c r="C37" s="129">
        <f>C26+C35</f>
        <v>2.3263888888888887E-3</v>
      </c>
      <c r="D37" s="22"/>
      <c r="E37" s="160">
        <f>E26+E35</f>
        <v>1</v>
      </c>
      <c r="F37" s="129">
        <f>F26+F35</f>
        <v>7.4745370370370365E-2</v>
      </c>
      <c r="G37" s="22"/>
      <c r="H37" s="160">
        <f>H26+H35</f>
        <v>1</v>
      </c>
      <c r="I37" s="129">
        <f>I26+I35</f>
        <v>7.7071759259259257E-2</v>
      </c>
      <c r="J37" s="22"/>
      <c r="K37" s="164">
        <f>K26+K35</f>
        <v>1</v>
      </c>
    </row>
    <row r="38" spans="2:14" ht="66" customHeight="1" thickBot="1" x14ac:dyDescent="0.3">
      <c r="B38" s="203" t="s">
        <v>203</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3"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128</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41</v>
      </c>
      <c r="D5" s="191"/>
      <c r="E5" s="192"/>
      <c r="F5" s="190" t="s">
        <v>42</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56"/>
      <c r="D7" s="157"/>
      <c r="E7" s="157"/>
      <c r="F7" s="156"/>
      <c r="G7" s="157"/>
      <c r="H7" s="157"/>
      <c r="I7" s="158"/>
      <c r="J7" s="157"/>
      <c r="K7" s="165"/>
    </row>
    <row r="8" spans="2:11" x14ac:dyDescent="0.25">
      <c r="B8" s="97" t="s">
        <v>191</v>
      </c>
      <c r="C8" s="156"/>
      <c r="D8" s="157"/>
      <c r="E8" s="157"/>
      <c r="F8" s="156"/>
      <c r="G8" s="157"/>
      <c r="H8" s="157"/>
      <c r="I8" s="158"/>
      <c r="J8" s="157"/>
      <c r="K8" s="165"/>
    </row>
    <row r="9" spans="2:11" x14ac:dyDescent="0.25">
      <c r="B9" s="97" t="s">
        <v>189</v>
      </c>
      <c r="C9" s="156"/>
      <c r="D9" s="157"/>
      <c r="E9" s="157"/>
      <c r="F9" s="156"/>
      <c r="G9" s="157"/>
      <c r="H9" s="157"/>
      <c r="I9" s="158"/>
      <c r="J9" s="157"/>
      <c r="K9" s="165"/>
    </row>
    <row r="10" spans="2:11" x14ac:dyDescent="0.25">
      <c r="B10" s="97" t="s">
        <v>12</v>
      </c>
      <c r="C10" s="156"/>
      <c r="D10" s="157"/>
      <c r="E10" s="157"/>
      <c r="F10" s="156"/>
      <c r="G10" s="157"/>
      <c r="H10" s="157"/>
      <c r="I10" s="158"/>
      <c r="J10" s="157"/>
      <c r="K10" s="165"/>
    </row>
    <row r="11" spans="2:11" x14ac:dyDescent="0.25">
      <c r="B11" s="97" t="s">
        <v>192</v>
      </c>
      <c r="C11" s="156"/>
      <c r="D11" s="157"/>
      <c r="E11" s="157"/>
      <c r="F11" s="156"/>
      <c r="G11" s="157"/>
      <c r="H11" s="157"/>
      <c r="I11" s="158"/>
      <c r="J11" s="157"/>
      <c r="K11" s="165"/>
    </row>
    <row r="12" spans="2:11" x14ac:dyDescent="0.25">
      <c r="B12" s="97" t="s">
        <v>13</v>
      </c>
      <c r="C12" s="156"/>
      <c r="D12" s="157"/>
      <c r="E12" s="157"/>
      <c r="F12" s="156"/>
      <c r="G12" s="157"/>
      <c r="H12" s="157"/>
      <c r="I12" s="158"/>
      <c r="J12" s="157"/>
      <c r="K12" s="165"/>
    </row>
    <row r="13" spans="2:11" x14ac:dyDescent="0.25">
      <c r="B13" s="97" t="s">
        <v>102</v>
      </c>
      <c r="C13" s="159"/>
      <c r="D13" s="157"/>
      <c r="E13" s="157"/>
      <c r="F13" s="159"/>
      <c r="G13" s="157"/>
      <c r="H13" s="157"/>
      <c r="I13" s="158"/>
      <c r="J13" s="157"/>
      <c r="K13" s="165"/>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c r="D25" s="157"/>
      <c r="E25" s="157"/>
      <c r="F25" s="156"/>
      <c r="G25" s="157"/>
      <c r="H25" s="157"/>
      <c r="I25" s="158"/>
      <c r="J25" s="157"/>
      <c r="K25" s="165"/>
    </row>
    <row r="26" spans="2:14" s="5" customFormat="1" x14ac:dyDescent="0.25">
      <c r="B26" s="17" t="s">
        <v>3</v>
      </c>
      <c r="C26" s="25"/>
      <c r="D26" s="160"/>
      <c r="E26" s="19"/>
      <c r="F26" s="25"/>
      <c r="G26" s="160"/>
      <c r="H26" s="19"/>
      <c r="I26" s="25"/>
      <c r="J26" s="160"/>
      <c r="K26" s="20"/>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c r="G32" s="158"/>
      <c r="H32" s="157"/>
      <c r="I32" s="158"/>
      <c r="J32" s="158"/>
      <c r="K32" s="165"/>
    </row>
    <row r="33" spans="2:14" x14ac:dyDescent="0.25">
      <c r="B33" s="16" t="s">
        <v>25</v>
      </c>
      <c r="C33" s="156"/>
      <c r="D33" s="158"/>
      <c r="E33" s="157"/>
      <c r="F33" s="156"/>
      <c r="G33" s="158"/>
      <c r="H33" s="157"/>
      <c r="I33" s="158"/>
      <c r="J33" s="158"/>
      <c r="K33" s="165"/>
    </row>
    <row r="34" spans="2:14" x14ac:dyDescent="0.25">
      <c r="B34" s="16" t="s">
        <v>26</v>
      </c>
      <c r="C34" s="156"/>
      <c r="D34" s="158"/>
      <c r="E34" s="157"/>
      <c r="F34" s="156"/>
      <c r="G34" s="158"/>
      <c r="H34" s="157"/>
      <c r="I34" s="158"/>
      <c r="J34" s="158"/>
      <c r="K34" s="165"/>
    </row>
    <row r="35" spans="2:14" s="5" customFormat="1" x14ac:dyDescent="0.25">
      <c r="B35" s="17" t="s">
        <v>3</v>
      </c>
      <c r="C35" s="129"/>
      <c r="D35" s="162"/>
      <c r="E35" s="160"/>
      <c r="F35" s="129"/>
      <c r="G35" s="162"/>
      <c r="H35" s="160"/>
      <c r="I35" s="129"/>
      <c r="J35" s="162"/>
      <c r="K35" s="164"/>
    </row>
    <row r="36" spans="2:14" x14ac:dyDescent="0.25">
      <c r="B36" s="10"/>
      <c r="C36" s="71"/>
      <c r="D36" s="71"/>
      <c r="E36" s="71"/>
      <c r="F36" s="71"/>
      <c r="G36" s="71"/>
      <c r="H36" s="71"/>
      <c r="I36" s="71"/>
      <c r="J36" s="71"/>
      <c r="K36" s="72"/>
      <c r="L36" s="9"/>
      <c r="M36" s="9"/>
      <c r="N36" s="9"/>
    </row>
    <row r="37" spans="2:14" s="5" customFormat="1" x14ac:dyDescent="0.25">
      <c r="B37" s="17" t="s">
        <v>6</v>
      </c>
      <c r="C37" s="129"/>
      <c r="D37" s="22"/>
      <c r="E37" s="160"/>
      <c r="F37" s="129"/>
      <c r="G37" s="22"/>
      <c r="H37" s="160"/>
      <c r="I37" s="129"/>
      <c r="J37" s="22"/>
      <c r="K37" s="164"/>
    </row>
    <row r="38" spans="2:14" ht="66" customHeight="1" thickBot="1" x14ac:dyDescent="0.3">
      <c r="B38" s="203" t="s">
        <v>155</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87" t="s">
        <v>51</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x14ac:dyDescent="0.25">
      <c r="B5" s="3"/>
      <c r="C5" s="190" t="s">
        <v>52</v>
      </c>
      <c r="D5" s="191"/>
      <c r="E5" s="192"/>
      <c r="F5" s="190" t="s">
        <v>53</v>
      </c>
      <c r="G5" s="191"/>
      <c r="H5" s="192"/>
      <c r="I5" s="190" t="s">
        <v>3</v>
      </c>
      <c r="J5" s="191"/>
      <c r="K5" s="193"/>
    </row>
    <row r="6" spans="2:11" x14ac:dyDescent="0.25">
      <c r="B6" s="1" t="s">
        <v>10</v>
      </c>
      <c r="C6" s="14" t="s">
        <v>4</v>
      </c>
      <c r="D6" s="4" t="s">
        <v>5</v>
      </c>
      <c r="E6" s="15" t="s">
        <v>5</v>
      </c>
      <c r="F6" s="14" t="s">
        <v>4</v>
      </c>
      <c r="G6" s="4" t="s">
        <v>5</v>
      </c>
      <c r="H6" s="15" t="s">
        <v>5</v>
      </c>
      <c r="I6" s="14" t="s">
        <v>4</v>
      </c>
      <c r="J6" s="4" t="s">
        <v>5</v>
      </c>
      <c r="K6" s="13" t="s">
        <v>5</v>
      </c>
    </row>
    <row r="7" spans="2:11" ht="15" customHeight="1" x14ac:dyDescent="0.25">
      <c r="B7" s="97" t="s">
        <v>11</v>
      </c>
      <c r="C7" s="156"/>
      <c r="D7" s="157"/>
      <c r="E7" s="157"/>
      <c r="F7" s="156"/>
      <c r="G7" s="157"/>
      <c r="H7" s="157"/>
      <c r="I7" s="158"/>
      <c r="J7" s="157"/>
      <c r="K7" s="165"/>
    </row>
    <row r="8" spans="2:11" ht="15" customHeight="1" x14ac:dyDescent="0.25">
      <c r="B8" s="97" t="s">
        <v>191</v>
      </c>
      <c r="C8" s="156"/>
      <c r="D8" s="157"/>
      <c r="E8" s="157"/>
      <c r="F8" s="156"/>
      <c r="G8" s="157"/>
      <c r="H8" s="157"/>
      <c r="I8" s="158"/>
      <c r="J8" s="157"/>
      <c r="K8" s="165"/>
    </row>
    <row r="9" spans="2:11" ht="15" customHeight="1" x14ac:dyDescent="0.25">
      <c r="B9" s="97" t="s">
        <v>189</v>
      </c>
      <c r="C9" s="156"/>
      <c r="D9" s="157"/>
      <c r="E9" s="157"/>
      <c r="F9" s="156"/>
      <c r="G9" s="157"/>
      <c r="H9" s="157"/>
      <c r="I9" s="158"/>
      <c r="J9" s="157"/>
      <c r="K9" s="165"/>
    </row>
    <row r="10" spans="2:11" ht="15" customHeight="1" x14ac:dyDescent="0.25">
      <c r="B10" s="97" t="s">
        <v>12</v>
      </c>
      <c r="C10" s="156"/>
      <c r="D10" s="157"/>
      <c r="E10" s="157"/>
      <c r="F10" s="156"/>
      <c r="G10" s="157"/>
      <c r="H10" s="157"/>
      <c r="I10" s="158"/>
      <c r="J10" s="157"/>
      <c r="K10" s="165"/>
    </row>
    <row r="11" spans="2:11" ht="15" customHeight="1" x14ac:dyDescent="0.25">
      <c r="B11" s="97" t="s">
        <v>192</v>
      </c>
      <c r="C11" s="156"/>
      <c r="D11" s="157"/>
      <c r="E11" s="157"/>
      <c r="F11" s="156"/>
      <c r="G11" s="157"/>
      <c r="H11" s="157"/>
      <c r="I11" s="158"/>
      <c r="J11" s="157"/>
      <c r="K11" s="165"/>
    </row>
    <row r="12" spans="2:11" ht="15" customHeight="1" x14ac:dyDescent="0.25">
      <c r="B12" s="97" t="s">
        <v>13</v>
      </c>
      <c r="C12" s="156"/>
      <c r="D12" s="157"/>
      <c r="E12" s="157"/>
      <c r="F12" s="156"/>
      <c r="G12" s="157"/>
      <c r="H12" s="157"/>
      <c r="I12" s="158"/>
      <c r="J12" s="157"/>
      <c r="K12" s="165"/>
    </row>
    <row r="13" spans="2:11" ht="15" customHeight="1" x14ac:dyDescent="0.25">
      <c r="B13" s="97" t="s">
        <v>102</v>
      </c>
      <c r="C13" s="159"/>
      <c r="D13" s="157"/>
      <c r="E13" s="157"/>
      <c r="F13" s="159"/>
      <c r="G13" s="157"/>
      <c r="H13" s="157"/>
      <c r="I13" s="158"/>
      <c r="J13" s="157"/>
      <c r="K13" s="165"/>
    </row>
    <row r="14" spans="2:11" ht="15" customHeight="1" x14ac:dyDescent="0.25">
      <c r="B14" s="97" t="s">
        <v>169</v>
      </c>
      <c r="C14" s="156"/>
      <c r="D14" s="157"/>
      <c r="E14" s="157"/>
      <c r="F14" s="156"/>
      <c r="G14" s="157"/>
      <c r="H14" s="157"/>
      <c r="I14" s="158"/>
      <c r="J14" s="157"/>
      <c r="K14" s="165"/>
    </row>
    <row r="15" spans="2:11" ht="15" customHeight="1" x14ac:dyDescent="0.25">
      <c r="B15" s="97" t="s">
        <v>96</v>
      </c>
      <c r="C15" s="156"/>
      <c r="D15" s="157"/>
      <c r="E15" s="157"/>
      <c r="F15" s="156"/>
      <c r="G15" s="157"/>
      <c r="H15" s="157"/>
      <c r="I15" s="158"/>
      <c r="J15" s="157"/>
      <c r="K15" s="165"/>
    </row>
    <row r="16" spans="2:11" ht="15" customHeight="1" x14ac:dyDescent="0.25">
      <c r="B16" s="97" t="s">
        <v>14</v>
      </c>
      <c r="C16" s="156"/>
      <c r="D16" s="157"/>
      <c r="E16" s="157"/>
      <c r="F16" s="156"/>
      <c r="G16" s="157"/>
      <c r="H16" s="157"/>
      <c r="I16" s="158"/>
      <c r="J16" s="157"/>
      <c r="K16" s="165"/>
    </row>
    <row r="17" spans="2:14" ht="15" customHeight="1" x14ac:dyDescent="0.25">
      <c r="B17" s="97" t="s">
        <v>15</v>
      </c>
      <c r="C17" s="156"/>
      <c r="D17" s="157"/>
      <c r="E17" s="157"/>
      <c r="F17" s="156"/>
      <c r="G17" s="157"/>
      <c r="H17" s="157"/>
      <c r="I17" s="158"/>
      <c r="J17" s="157"/>
      <c r="K17" s="165"/>
    </row>
    <row r="18" spans="2:14" ht="15" customHeight="1" x14ac:dyDescent="0.25">
      <c r="B18" s="97" t="s">
        <v>16</v>
      </c>
      <c r="C18" s="156"/>
      <c r="D18" s="157"/>
      <c r="E18" s="157"/>
      <c r="F18" s="156"/>
      <c r="G18" s="157"/>
      <c r="H18" s="157"/>
      <c r="I18" s="158"/>
      <c r="J18" s="157"/>
      <c r="K18" s="165"/>
    </row>
    <row r="19" spans="2:14" ht="15" customHeight="1" x14ac:dyDescent="0.25">
      <c r="B19" s="97" t="s">
        <v>17</v>
      </c>
      <c r="C19" s="156"/>
      <c r="D19" s="157"/>
      <c r="E19" s="157"/>
      <c r="F19" s="156"/>
      <c r="G19" s="157"/>
      <c r="H19" s="157"/>
      <c r="I19" s="158"/>
      <c r="J19" s="157"/>
      <c r="K19" s="165"/>
    </row>
    <row r="20" spans="2:14" ht="15" customHeight="1" x14ac:dyDescent="0.25">
      <c r="B20" s="97" t="s">
        <v>188</v>
      </c>
      <c r="C20" s="156"/>
      <c r="D20" s="157"/>
      <c r="E20" s="157"/>
      <c r="F20" s="156"/>
      <c r="G20" s="157"/>
      <c r="H20" s="157"/>
      <c r="I20" s="158"/>
      <c r="J20" s="157"/>
      <c r="K20" s="165"/>
    </row>
    <row r="21" spans="2:14" ht="15" customHeight="1" x14ac:dyDescent="0.25">
      <c r="B21" s="97" t="s">
        <v>194</v>
      </c>
      <c r="C21" s="156"/>
      <c r="D21" s="157"/>
      <c r="E21" s="157"/>
      <c r="F21" s="156"/>
      <c r="G21" s="157"/>
      <c r="H21" s="157"/>
      <c r="I21" s="158"/>
      <c r="J21" s="157"/>
      <c r="K21" s="165"/>
    </row>
    <row r="22" spans="2:14" ht="15" customHeight="1" x14ac:dyDescent="0.25">
      <c r="B22" s="97" t="s">
        <v>18</v>
      </c>
      <c r="C22" s="156"/>
      <c r="D22" s="157"/>
      <c r="E22" s="157"/>
      <c r="F22" s="156"/>
      <c r="G22" s="157"/>
      <c r="H22" s="157"/>
      <c r="I22" s="158"/>
      <c r="J22" s="157"/>
      <c r="K22" s="165"/>
    </row>
    <row r="23" spans="2:14" ht="15" customHeight="1" x14ac:dyDescent="0.25">
      <c r="B23" s="97" t="s">
        <v>170</v>
      </c>
      <c r="C23" s="156"/>
      <c r="D23" s="157"/>
      <c r="E23" s="157"/>
      <c r="F23" s="156"/>
      <c r="G23" s="157"/>
      <c r="H23" s="157"/>
      <c r="I23" s="158"/>
      <c r="J23" s="157"/>
      <c r="K23" s="165"/>
    </row>
    <row r="24" spans="2:14" ht="15" customHeight="1" x14ac:dyDescent="0.25">
      <c r="B24" s="97" t="s">
        <v>193</v>
      </c>
      <c r="C24" s="156"/>
      <c r="D24" s="157"/>
      <c r="E24" s="157"/>
      <c r="F24" s="156"/>
      <c r="G24" s="157"/>
      <c r="H24" s="157"/>
      <c r="I24" s="158"/>
      <c r="J24" s="157"/>
      <c r="K24" s="165"/>
    </row>
    <row r="25" spans="2:14" ht="15" customHeight="1" x14ac:dyDescent="0.25">
      <c r="B25" s="97" t="s">
        <v>19</v>
      </c>
      <c r="C25" s="156"/>
      <c r="D25" s="157"/>
      <c r="E25" s="157"/>
      <c r="F25" s="156"/>
      <c r="G25" s="157"/>
      <c r="H25" s="157"/>
      <c r="I25" s="158"/>
      <c r="J25" s="157"/>
      <c r="K25" s="165"/>
    </row>
    <row r="26" spans="2:14" s="5" customFormat="1" x14ac:dyDescent="0.25">
      <c r="B26" s="17" t="s">
        <v>3</v>
      </c>
      <c r="C26" s="25"/>
      <c r="D26" s="160"/>
      <c r="E26" s="19"/>
      <c r="F26" s="25"/>
      <c r="G26" s="160"/>
      <c r="H26" s="19"/>
      <c r="I26" s="25"/>
      <c r="J26" s="160"/>
      <c r="K26" s="20"/>
    </row>
    <row r="27" spans="2:14" x14ac:dyDescent="0.25">
      <c r="B27" s="10"/>
      <c r="C27" s="68"/>
      <c r="D27" s="68"/>
      <c r="E27" s="68"/>
      <c r="F27" s="68"/>
      <c r="G27" s="68"/>
      <c r="H27" s="68"/>
      <c r="I27" s="68"/>
      <c r="J27" s="68"/>
      <c r="K27" s="69"/>
      <c r="L27" s="9"/>
      <c r="M27" s="9"/>
      <c r="N27" s="9"/>
    </row>
    <row r="28" spans="2:14" s="8" customFormat="1" x14ac:dyDescent="0.25">
      <c r="B28" s="1" t="s">
        <v>20</v>
      </c>
      <c r="C28" s="154" t="s">
        <v>4</v>
      </c>
      <c r="D28" s="134" t="s">
        <v>5</v>
      </c>
      <c r="E28" s="134" t="s">
        <v>5</v>
      </c>
      <c r="F28" s="154" t="s">
        <v>4</v>
      </c>
      <c r="G28" s="134" t="s">
        <v>5</v>
      </c>
      <c r="H28" s="134" t="s">
        <v>5</v>
      </c>
      <c r="I28" s="153" t="s">
        <v>4</v>
      </c>
      <c r="J28" s="134" t="s">
        <v>5</v>
      </c>
      <c r="K28" s="135" t="s">
        <v>5</v>
      </c>
    </row>
    <row r="29" spans="2:14" x14ac:dyDescent="0.25">
      <c r="B29" s="16" t="s">
        <v>21</v>
      </c>
      <c r="C29" s="156"/>
      <c r="D29" s="158"/>
      <c r="E29" s="157"/>
      <c r="F29" s="156"/>
      <c r="G29" s="158"/>
      <c r="H29" s="157"/>
      <c r="I29" s="158"/>
      <c r="J29" s="158"/>
      <c r="K29" s="165"/>
    </row>
    <row r="30" spans="2:14" x14ac:dyDescent="0.25">
      <c r="B30" s="16" t="s">
        <v>22</v>
      </c>
      <c r="C30" s="156"/>
      <c r="D30" s="158"/>
      <c r="E30" s="157"/>
      <c r="F30" s="156"/>
      <c r="G30" s="158"/>
      <c r="H30" s="157"/>
      <c r="I30" s="158"/>
      <c r="J30" s="158"/>
      <c r="K30" s="165"/>
    </row>
    <row r="31" spans="2:14" x14ac:dyDescent="0.25">
      <c r="B31" s="16" t="s">
        <v>23</v>
      </c>
      <c r="C31" s="156"/>
      <c r="D31" s="158"/>
      <c r="E31" s="157"/>
      <c r="F31" s="156"/>
      <c r="G31" s="158"/>
      <c r="H31" s="157"/>
      <c r="I31" s="158"/>
      <c r="J31" s="158"/>
      <c r="K31" s="165"/>
    </row>
    <row r="32" spans="2:14" x14ac:dyDescent="0.25">
      <c r="B32" s="16" t="s">
        <v>24</v>
      </c>
      <c r="C32" s="156"/>
      <c r="D32" s="158"/>
      <c r="E32" s="157"/>
      <c r="F32" s="156"/>
      <c r="G32" s="158"/>
      <c r="H32" s="157"/>
      <c r="I32" s="158"/>
      <c r="J32" s="158"/>
      <c r="K32" s="165"/>
    </row>
    <row r="33" spans="2:14" x14ac:dyDescent="0.25">
      <c r="B33" s="16" t="s">
        <v>25</v>
      </c>
      <c r="C33" s="156"/>
      <c r="D33" s="158"/>
      <c r="E33" s="157"/>
      <c r="F33" s="156"/>
      <c r="G33" s="158"/>
      <c r="H33" s="157"/>
      <c r="I33" s="158"/>
      <c r="J33" s="158"/>
      <c r="K33" s="165"/>
    </row>
    <row r="34" spans="2:14" x14ac:dyDescent="0.25">
      <c r="B34" s="16" t="s">
        <v>26</v>
      </c>
      <c r="C34" s="156"/>
      <c r="D34" s="158"/>
      <c r="E34" s="157"/>
      <c r="F34" s="156"/>
      <c r="G34" s="158"/>
      <c r="H34" s="157"/>
      <c r="I34" s="158"/>
      <c r="J34" s="158"/>
      <c r="K34" s="165"/>
    </row>
    <row r="35" spans="2:14" s="5" customFormat="1" x14ac:dyDescent="0.25">
      <c r="B35" s="17" t="s">
        <v>3</v>
      </c>
      <c r="C35" s="129"/>
      <c r="D35" s="162"/>
      <c r="E35" s="160"/>
      <c r="F35" s="129"/>
      <c r="G35" s="162"/>
      <c r="H35" s="160"/>
      <c r="I35" s="129"/>
      <c r="J35" s="162"/>
      <c r="K35" s="164"/>
    </row>
    <row r="36" spans="2:14" x14ac:dyDescent="0.25">
      <c r="B36" s="10"/>
      <c r="C36" s="71"/>
      <c r="D36" s="71"/>
      <c r="E36" s="71"/>
      <c r="F36" s="71"/>
      <c r="G36" s="71"/>
      <c r="H36" s="71"/>
      <c r="I36" s="71"/>
      <c r="J36" s="71"/>
      <c r="K36" s="72"/>
      <c r="L36" s="9"/>
      <c r="M36" s="9"/>
      <c r="N36" s="9"/>
    </row>
    <row r="37" spans="2:14" s="5" customFormat="1" x14ac:dyDescent="0.25">
      <c r="B37" s="17" t="s">
        <v>6</v>
      </c>
      <c r="C37" s="129"/>
      <c r="D37" s="22"/>
      <c r="E37" s="160"/>
      <c r="F37" s="129"/>
      <c r="G37" s="22"/>
      <c r="H37" s="160"/>
      <c r="I37" s="129"/>
      <c r="J37" s="22"/>
      <c r="K37" s="164"/>
    </row>
    <row r="38" spans="2:14" ht="66" customHeight="1" thickBot="1" x14ac:dyDescent="0.3">
      <c r="B38" s="203" t="s">
        <v>190</v>
      </c>
      <c r="C38" s="204"/>
      <c r="D38" s="204"/>
      <c r="E38" s="204"/>
      <c r="F38" s="204"/>
      <c r="G38" s="204"/>
      <c r="H38" s="204"/>
      <c r="I38" s="204"/>
      <c r="J38" s="204"/>
      <c r="K38" s="20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156</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4.0925925925925907E-2</v>
      </c>
      <c r="D7" s="24">
        <v>6.4224537037037052E-2</v>
      </c>
      <c r="E7" s="24">
        <v>9.2592592592592585E-4</v>
      </c>
      <c r="F7" s="24">
        <v>2.6157407407407405E-3</v>
      </c>
      <c r="G7" s="24">
        <v>0.1134375</v>
      </c>
      <c r="H7" s="24"/>
      <c r="I7" s="24"/>
      <c r="J7" s="24"/>
      <c r="K7" s="29">
        <f>SUM(C7:J7)</f>
        <v>0.22212962962962962</v>
      </c>
    </row>
    <row r="8" spans="2:11" x14ac:dyDescent="0.25">
      <c r="B8" s="97" t="s">
        <v>191</v>
      </c>
      <c r="C8" s="24"/>
      <c r="D8" s="24">
        <v>5.1967592592592595E-3</v>
      </c>
      <c r="E8" s="24"/>
      <c r="F8" s="24"/>
      <c r="G8" s="24"/>
      <c r="H8" s="24"/>
      <c r="I8" s="24"/>
      <c r="J8" s="24"/>
      <c r="K8" s="29">
        <f t="shared" ref="K8:K25" si="0">SUM(C8:J8)</f>
        <v>5.1967592592592595E-3</v>
      </c>
    </row>
    <row r="9" spans="2:11" x14ac:dyDescent="0.25">
      <c r="B9" s="97" t="s">
        <v>189</v>
      </c>
      <c r="C9" s="99">
        <v>2.9745370370370368E-3</v>
      </c>
      <c r="D9" s="99">
        <v>9.2592592592592587E-3</v>
      </c>
      <c r="E9" s="99"/>
      <c r="F9" s="99">
        <v>3.1250000000000002E-3</v>
      </c>
      <c r="G9" s="99">
        <v>6.9675925925925929E-3</v>
      </c>
      <c r="H9" s="99"/>
      <c r="I9" s="99"/>
      <c r="J9" s="99"/>
      <c r="K9" s="29">
        <f t="shared" si="0"/>
        <v>2.2326388888888889E-2</v>
      </c>
    </row>
    <row r="10" spans="2:11" x14ac:dyDescent="0.25">
      <c r="B10" s="97" t="s">
        <v>12</v>
      </c>
      <c r="C10" s="24">
        <v>3.4837962962962956E-3</v>
      </c>
      <c r="D10" s="24">
        <v>2.6909722222222224E-2</v>
      </c>
      <c r="E10" s="24">
        <v>1.8750000000000001E-3</v>
      </c>
      <c r="F10" s="24"/>
      <c r="G10" s="24">
        <v>1.747685185185185E-3</v>
      </c>
      <c r="H10" s="24"/>
      <c r="I10" s="24"/>
      <c r="J10" s="24"/>
      <c r="K10" s="29">
        <f t="shared" si="0"/>
        <v>3.4016203703703708E-2</v>
      </c>
    </row>
    <row r="11" spans="2:11" x14ac:dyDescent="0.25">
      <c r="B11" s="97" t="s">
        <v>192</v>
      </c>
      <c r="C11" s="24">
        <v>8.958333333333332E-3</v>
      </c>
      <c r="D11" s="24">
        <v>6.8634259259259265E-3</v>
      </c>
      <c r="E11" s="24"/>
      <c r="F11" s="24"/>
      <c r="G11" s="24"/>
      <c r="H11" s="24">
        <v>3.1018518518518522E-3</v>
      </c>
      <c r="I11" s="24"/>
      <c r="J11" s="24"/>
      <c r="K11" s="29">
        <f t="shared" si="0"/>
        <v>1.892361111111111E-2</v>
      </c>
    </row>
    <row r="12" spans="2:11" x14ac:dyDescent="0.25">
      <c r="B12" s="97" t="s">
        <v>13</v>
      </c>
      <c r="C12" s="24">
        <v>4.5949074074074078E-3</v>
      </c>
      <c r="D12" s="24">
        <v>1.0416666666666668E-2</v>
      </c>
      <c r="E12" s="24"/>
      <c r="F12" s="24">
        <v>4.7453703703703704E-4</v>
      </c>
      <c r="G12" s="24">
        <v>1.2129629629629629E-2</v>
      </c>
      <c r="H12" s="24"/>
      <c r="I12" s="24"/>
      <c r="J12" s="24"/>
      <c r="K12" s="29">
        <f t="shared" si="0"/>
        <v>2.7615740740740743E-2</v>
      </c>
    </row>
    <row r="13" spans="2:11" x14ac:dyDescent="0.25">
      <c r="B13" s="97" t="s">
        <v>102</v>
      </c>
      <c r="C13" s="24">
        <v>4.2592592592592595E-3</v>
      </c>
      <c r="D13" s="24">
        <v>1.1331018518518518E-2</v>
      </c>
      <c r="E13" s="24"/>
      <c r="F13" s="24"/>
      <c r="G13" s="24">
        <v>1.0752314814814815E-2</v>
      </c>
      <c r="H13" s="24"/>
      <c r="I13" s="24"/>
      <c r="J13" s="24"/>
      <c r="K13" s="29">
        <f t="shared" si="0"/>
        <v>2.6342592592592591E-2</v>
      </c>
    </row>
    <row r="14" spans="2:11" x14ac:dyDescent="0.25">
      <c r="B14" s="97" t="s">
        <v>169</v>
      </c>
      <c r="C14" s="24"/>
      <c r="D14" s="24"/>
      <c r="E14" s="24"/>
      <c r="F14" s="24"/>
      <c r="G14" s="24"/>
      <c r="H14" s="24"/>
      <c r="I14" s="24"/>
      <c r="J14" s="24"/>
      <c r="K14" s="29"/>
    </row>
    <row r="15" spans="2:11" x14ac:dyDescent="0.25">
      <c r="B15" s="97" t="s">
        <v>96</v>
      </c>
      <c r="C15" s="24"/>
      <c r="D15" s="24">
        <v>1.736111111111111E-3</v>
      </c>
      <c r="E15" s="24"/>
      <c r="F15" s="24"/>
      <c r="G15" s="24"/>
      <c r="H15" s="24"/>
      <c r="I15" s="24"/>
      <c r="J15" s="24"/>
      <c r="K15" s="29">
        <f t="shared" si="0"/>
        <v>1.736111111111111E-3</v>
      </c>
    </row>
    <row r="16" spans="2:11" x14ac:dyDescent="0.25">
      <c r="B16" s="97" t="s">
        <v>14</v>
      </c>
      <c r="C16" s="24"/>
      <c r="D16" s="24"/>
      <c r="E16" s="24"/>
      <c r="F16" s="24"/>
      <c r="G16" s="24"/>
      <c r="H16" s="24"/>
      <c r="I16" s="24"/>
      <c r="J16" s="24"/>
      <c r="K16" s="29"/>
    </row>
    <row r="17" spans="2:11" x14ac:dyDescent="0.25">
      <c r="B17" s="97" t="s">
        <v>15</v>
      </c>
      <c r="C17" s="24">
        <v>4.8148148148148143E-3</v>
      </c>
      <c r="D17" s="24">
        <v>4.1319444444444442E-3</v>
      </c>
      <c r="E17" s="24"/>
      <c r="F17" s="24"/>
      <c r="G17" s="24">
        <v>6.4930555555555549E-3</v>
      </c>
      <c r="H17" s="24"/>
      <c r="I17" s="24"/>
      <c r="J17" s="24"/>
      <c r="K17" s="29">
        <f t="shared" si="0"/>
        <v>1.5439814814814812E-2</v>
      </c>
    </row>
    <row r="18" spans="2:11" x14ac:dyDescent="0.25">
      <c r="B18" s="97" t="s">
        <v>16</v>
      </c>
      <c r="C18" s="24"/>
      <c r="D18" s="24"/>
      <c r="E18" s="24"/>
      <c r="F18" s="24">
        <v>3.2986111111111111E-3</v>
      </c>
      <c r="G18" s="24"/>
      <c r="H18" s="24"/>
      <c r="I18" s="24"/>
      <c r="J18" s="24"/>
      <c r="K18" s="29">
        <f t="shared" si="0"/>
        <v>3.2986111111111111E-3</v>
      </c>
    </row>
    <row r="19" spans="2:11" x14ac:dyDescent="0.25">
      <c r="B19" s="97" t="s">
        <v>17</v>
      </c>
      <c r="C19" s="24">
        <v>4.4444444444444444E-3</v>
      </c>
      <c r="D19" s="24">
        <v>2.6851851851851854E-3</v>
      </c>
      <c r="E19" s="24"/>
      <c r="F19" s="24"/>
      <c r="G19" s="24"/>
      <c r="H19" s="24"/>
      <c r="I19" s="24"/>
      <c r="J19" s="24"/>
      <c r="K19" s="29">
        <f t="shared" si="0"/>
        <v>7.1296296296296299E-3</v>
      </c>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v>2.4421296296296296E-3</v>
      </c>
      <c r="G22" s="24"/>
      <c r="H22" s="24"/>
      <c r="I22" s="24"/>
      <c r="J22" s="24"/>
      <c r="K22" s="29">
        <f t="shared" si="0"/>
        <v>2.4421296296296296E-3</v>
      </c>
    </row>
    <row r="23" spans="2:11" x14ac:dyDescent="0.25">
      <c r="B23" s="97" t="s">
        <v>170</v>
      </c>
      <c r="C23" s="96"/>
      <c r="D23" s="96">
        <v>2.2800925925925927E-3</v>
      </c>
      <c r="E23" s="96"/>
      <c r="F23" s="96"/>
      <c r="G23" s="96"/>
      <c r="H23" s="96"/>
      <c r="I23" s="96"/>
      <c r="J23" s="96"/>
      <c r="K23" s="29">
        <f t="shared" si="0"/>
        <v>2.2800925925925927E-3</v>
      </c>
    </row>
    <row r="24" spans="2:11" x14ac:dyDescent="0.25">
      <c r="B24" s="97" t="s">
        <v>193</v>
      </c>
      <c r="C24" s="24">
        <v>2.0833333333333335E-4</v>
      </c>
      <c r="D24" s="24">
        <v>1.9097222222222222E-3</v>
      </c>
      <c r="E24" s="24"/>
      <c r="F24" s="24"/>
      <c r="G24" s="24">
        <v>1.0115740740740739E-2</v>
      </c>
      <c r="H24" s="24"/>
      <c r="I24" s="24"/>
      <c r="J24" s="24"/>
      <c r="K24" s="29">
        <f t="shared" si="0"/>
        <v>1.2233796296296295E-2</v>
      </c>
    </row>
    <row r="25" spans="2:11" x14ac:dyDescent="0.25">
      <c r="B25" s="97" t="s">
        <v>19</v>
      </c>
      <c r="C25" s="24">
        <v>1.7037037037037035E-2</v>
      </c>
      <c r="D25" s="24">
        <v>3.981481481481481E-2</v>
      </c>
      <c r="E25" s="24"/>
      <c r="F25" s="24">
        <v>1.9826388888888886E-2</v>
      </c>
      <c r="G25" s="24">
        <v>3.9351851851851848E-3</v>
      </c>
      <c r="H25" s="24"/>
      <c r="I25" s="24"/>
      <c r="J25" s="24"/>
      <c r="K25" s="29">
        <f t="shared" si="0"/>
        <v>8.0613425925925908E-2</v>
      </c>
    </row>
    <row r="26" spans="2:11" x14ac:dyDescent="0.25">
      <c r="B26" s="17" t="s">
        <v>3</v>
      </c>
      <c r="C26" s="18">
        <f>SUM(C7:C25)</f>
        <v>9.1701388888888874E-2</v>
      </c>
      <c r="D26" s="18">
        <f t="shared" ref="D26:H26" si="1">SUM(D7:D25)</f>
        <v>0.18675925925925926</v>
      </c>
      <c r="E26" s="18">
        <f t="shared" si="1"/>
        <v>2.8009259259259259E-3</v>
      </c>
      <c r="F26" s="18">
        <f t="shared" si="1"/>
        <v>3.1782407407407405E-2</v>
      </c>
      <c r="G26" s="18">
        <f t="shared" si="1"/>
        <v>0.16557870370370367</v>
      </c>
      <c r="H26" s="18">
        <f t="shared" si="1"/>
        <v>3.1018518518518522E-3</v>
      </c>
      <c r="I26" s="18"/>
      <c r="J26" s="162"/>
      <c r="K26" s="30">
        <f>SUM(K7:K25)</f>
        <v>0.48172453703703705</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v>1.8518518518518518E-4</v>
      </c>
      <c r="H29" s="24"/>
      <c r="I29" s="24"/>
      <c r="J29" s="24"/>
      <c r="K29" s="29">
        <f t="shared" ref="K29:K34" si="2">SUM(C29:J29)</f>
        <v>1.8518518518518518E-4</v>
      </c>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v>4.6296296296296298E-4</v>
      </c>
      <c r="D32" s="24">
        <v>6.5972222222222213E-4</v>
      </c>
      <c r="E32" s="24"/>
      <c r="F32" s="24"/>
      <c r="G32" s="24"/>
      <c r="H32" s="24"/>
      <c r="I32" s="24"/>
      <c r="J32" s="24"/>
      <c r="K32" s="29">
        <f t="shared" si="2"/>
        <v>1.1226851851851851E-3</v>
      </c>
    </row>
    <row r="33" spans="2:11" x14ac:dyDescent="0.25">
      <c r="B33" s="16" t="s">
        <v>25</v>
      </c>
      <c r="C33" s="24">
        <v>2.2442129629629624E-2</v>
      </c>
      <c r="D33" s="24">
        <v>2.5879629629629634E-2</v>
      </c>
      <c r="E33" s="24"/>
      <c r="F33" s="24">
        <v>1.1574074074074073E-3</v>
      </c>
      <c r="G33" s="24">
        <v>3.7199074074074079E-2</v>
      </c>
      <c r="H33" s="24"/>
      <c r="I33" s="24"/>
      <c r="J33" s="24"/>
      <c r="K33" s="29">
        <f t="shared" si="2"/>
        <v>8.6678240740740736E-2</v>
      </c>
    </row>
    <row r="34" spans="2:11" x14ac:dyDescent="0.25">
      <c r="B34" s="16" t="s">
        <v>26</v>
      </c>
      <c r="C34" s="24">
        <v>1.2569444444444446E-2</v>
      </c>
      <c r="D34" s="24">
        <v>3.3101851851851851E-3</v>
      </c>
      <c r="E34" s="24"/>
      <c r="F34" s="24"/>
      <c r="G34" s="24">
        <v>5.37037037037037E-3</v>
      </c>
      <c r="H34" s="24"/>
      <c r="I34" s="24"/>
      <c r="J34" s="24"/>
      <c r="K34" s="29">
        <f t="shared" si="2"/>
        <v>2.1250000000000002E-2</v>
      </c>
    </row>
    <row r="35" spans="2:11" x14ac:dyDescent="0.25">
      <c r="B35" s="17" t="s">
        <v>3</v>
      </c>
      <c r="C35" s="18">
        <f>SUM(C29:C34)</f>
        <v>3.5474537037037034E-2</v>
      </c>
      <c r="D35" s="18">
        <f t="shared" ref="D35:G35" si="3">SUM(D29:D34)</f>
        <v>2.9849537037037042E-2</v>
      </c>
      <c r="E35" s="18"/>
      <c r="F35" s="18">
        <f t="shared" si="3"/>
        <v>1.1574074074074073E-3</v>
      </c>
      <c r="G35" s="18">
        <f t="shared" si="3"/>
        <v>4.2754629629629635E-2</v>
      </c>
      <c r="H35" s="18"/>
      <c r="I35" s="18"/>
      <c r="J35" s="162"/>
      <c r="K35" s="30">
        <f>SUM(K29:K34)</f>
        <v>0.10923611111111112</v>
      </c>
    </row>
    <row r="36" spans="2:11" x14ac:dyDescent="0.25">
      <c r="B36" s="17"/>
      <c r="C36" s="35"/>
      <c r="D36" s="35"/>
      <c r="E36" s="35"/>
      <c r="F36" s="35"/>
      <c r="G36" s="35"/>
      <c r="H36" s="35"/>
      <c r="I36" s="35"/>
      <c r="J36" s="35"/>
      <c r="K36" s="29"/>
    </row>
    <row r="37" spans="2:11" x14ac:dyDescent="0.25">
      <c r="B37" s="17" t="s">
        <v>6</v>
      </c>
      <c r="C37" s="21">
        <f>C26+C35</f>
        <v>0.12717592592592591</v>
      </c>
      <c r="D37" s="21">
        <f t="shared" ref="D37:H37" si="4">D26+D35</f>
        <v>0.21660879629629631</v>
      </c>
      <c r="E37" s="21">
        <f t="shared" si="4"/>
        <v>2.8009259259259259E-3</v>
      </c>
      <c r="F37" s="21">
        <f t="shared" si="4"/>
        <v>3.2939814814814811E-2</v>
      </c>
      <c r="G37" s="21">
        <f t="shared" si="4"/>
        <v>0.20833333333333331</v>
      </c>
      <c r="H37" s="21">
        <f t="shared" si="4"/>
        <v>3.1018518518518522E-3</v>
      </c>
      <c r="I37" s="21"/>
      <c r="J37" s="21"/>
      <c r="K37" s="36">
        <f>K26+K35</f>
        <v>0.59096064814814819</v>
      </c>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&amp;R42</oddHeader>
  </headerFooter>
  <rowBreaks count="1" manualBreakCount="1">
    <brk id="39"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7109375" style="43" customWidth="1"/>
    <col min="7" max="7" width="10.7109375" style="2" customWidth="1"/>
    <col min="8" max="8" width="10.7109375" style="43" customWidth="1"/>
    <col min="9" max="11" width="10.7109375" style="2" customWidth="1"/>
    <col min="12" max="16384" width="8.85546875" style="2"/>
  </cols>
  <sheetData>
    <row r="1" spans="2:13" s="65" customFormat="1" x14ac:dyDescent="0.25">
      <c r="C1" s="75"/>
      <c r="D1" s="75"/>
      <c r="E1" s="75"/>
      <c r="F1" s="75"/>
      <c r="H1" s="75"/>
    </row>
    <row r="2" spans="2:13" s="65" customFormat="1" ht="15.75" thickBot="1" x14ac:dyDescent="0.3">
      <c r="C2" s="75"/>
      <c r="D2" s="75"/>
      <c r="E2" s="75"/>
      <c r="F2" s="75"/>
      <c r="H2" s="75"/>
    </row>
    <row r="3" spans="2:13" s="65" customFormat="1" x14ac:dyDescent="0.25">
      <c r="B3" s="169" t="s">
        <v>64</v>
      </c>
      <c r="C3" s="170"/>
      <c r="D3" s="170"/>
      <c r="E3" s="170"/>
      <c r="F3" s="170"/>
      <c r="G3" s="170"/>
      <c r="H3" s="171"/>
      <c r="I3" s="170"/>
      <c r="J3" s="170"/>
      <c r="K3" s="171"/>
    </row>
    <row r="4" spans="2:13" s="65" customFormat="1" x14ac:dyDescent="0.25">
      <c r="B4" s="183" t="s">
        <v>195</v>
      </c>
      <c r="C4" s="173"/>
      <c r="D4" s="173"/>
      <c r="E4" s="173"/>
      <c r="F4" s="173"/>
      <c r="G4" s="173"/>
      <c r="H4" s="173"/>
      <c r="I4" s="173"/>
      <c r="J4" s="173"/>
      <c r="K4" s="174"/>
    </row>
    <row r="5" spans="2:13" s="65" customFormat="1" x14ac:dyDescent="0.25">
      <c r="B5" s="66"/>
      <c r="C5" s="175" t="s">
        <v>56</v>
      </c>
      <c r="D5" s="173"/>
      <c r="E5" s="176"/>
      <c r="F5" s="175" t="s">
        <v>57</v>
      </c>
      <c r="G5" s="173"/>
      <c r="H5" s="176"/>
      <c r="I5" s="173" t="s">
        <v>58</v>
      </c>
      <c r="J5" s="173"/>
      <c r="K5" s="174"/>
    </row>
    <row r="6" spans="2:13" s="65" customFormat="1" x14ac:dyDescent="0.25">
      <c r="B6" s="1" t="s">
        <v>10</v>
      </c>
      <c r="C6" s="46" t="s">
        <v>4</v>
      </c>
      <c r="D6" s="7" t="s">
        <v>5</v>
      </c>
      <c r="E6" s="52" t="s">
        <v>5</v>
      </c>
      <c r="F6" s="46" t="s">
        <v>4</v>
      </c>
      <c r="G6" s="7" t="s">
        <v>5</v>
      </c>
      <c r="H6" s="52" t="s">
        <v>5</v>
      </c>
      <c r="I6" s="44" t="s">
        <v>4</v>
      </c>
      <c r="J6" s="7" t="s">
        <v>5</v>
      </c>
      <c r="K6" s="45" t="s">
        <v>5</v>
      </c>
    </row>
    <row r="7" spans="2:13" s="65" customFormat="1" x14ac:dyDescent="0.25">
      <c r="B7" s="97" t="s">
        <v>11</v>
      </c>
      <c r="C7" s="156">
        <v>8.1724537037036957E-2</v>
      </c>
      <c r="D7" s="157">
        <f>C7/C$26</f>
        <v>0.4609308701612374</v>
      </c>
      <c r="E7" s="157">
        <f>C7/C$37</f>
        <v>0.14411086393044459</v>
      </c>
      <c r="F7" s="156">
        <v>3.7939814814814794E-2</v>
      </c>
      <c r="G7" s="157">
        <f>F7/F$26</f>
        <v>0.50068733771192908</v>
      </c>
      <c r="H7" s="157">
        <f>F7/F$37</f>
        <v>0.22011818426000523</v>
      </c>
      <c r="I7" s="158">
        <f>C7+F7</f>
        <v>0.11966435185185176</v>
      </c>
      <c r="J7" s="157">
        <f>I7/I$26</f>
        <v>0.47283453763834243</v>
      </c>
      <c r="K7" s="165">
        <f>I7/I$37</f>
        <v>0.16182754464774829</v>
      </c>
      <c r="M7" s="76"/>
    </row>
    <row r="8" spans="2:13" s="65" customFormat="1" x14ac:dyDescent="0.25">
      <c r="B8" s="97" t="s">
        <v>191</v>
      </c>
      <c r="C8" s="156">
        <v>4.861111111111111E-4</v>
      </c>
      <c r="D8" s="157">
        <f t="shared" ref="D8:D25" si="0">C8/C$26</f>
        <v>2.7416933220184097E-3</v>
      </c>
      <c r="E8" s="157">
        <f t="shared" ref="E8:E25" si="1">C8/C$37</f>
        <v>8.5719533849011164E-4</v>
      </c>
      <c r="F8" s="156"/>
      <c r="G8" s="157"/>
      <c r="H8" s="157"/>
      <c r="I8" s="158">
        <f t="shared" ref="I8:I25" si="2">C8+F8</f>
        <v>4.861111111111111E-4</v>
      </c>
      <c r="J8" s="157">
        <f t="shared" ref="J8:J25" si="3">I8/I$26</f>
        <v>1.9207902679959762E-3</v>
      </c>
      <c r="K8" s="165">
        <f t="shared" ref="K8:K25" si="4">I8/I$37</f>
        <v>6.5739016106058934E-4</v>
      </c>
      <c r="M8" s="76"/>
    </row>
    <row r="9" spans="2:13" s="65" customFormat="1" x14ac:dyDescent="0.25">
      <c r="B9" s="97" t="s">
        <v>189</v>
      </c>
      <c r="C9" s="156">
        <v>3.8425925925925932E-3</v>
      </c>
      <c r="D9" s="157">
        <f t="shared" si="0"/>
        <v>2.1672432926431243E-2</v>
      </c>
      <c r="E9" s="157">
        <f t="shared" si="1"/>
        <v>6.7759250566361215E-3</v>
      </c>
      <c r="F9" s="156">
        <v>2.2685185185185187E-3</v>
      </c>
      <c r="G9" s="157">
        <f t="shared" ref="G9:G25" si="5">F9/F$26</f>
        <v>2.9937375897357583E-2</v>
      </c>
      <c r="H9" s="157">
        <f t="shared" ref="H9:H25" si="6">F9/F$37</f>
        <v>1.3161428955143701E-2</v>
      </c>
      <c r="I9" s="158">
        <f t="shared" si="2"/>
        <v>6.1111111111111123E-3</v>
      </c>
      <c r="J9" s="157">
        <f t="shared" si="3"/>
        <v>2.4147077654806563E-2</v>
      </c>
      <c r="K9" s="165">
        <f t="shared" si="4"/>
        <v>8.264333453333125E-3</v>
      </c>
      <c r="M9" s="76"/>
    </row>
    <row r="10" spans="2:13" s="65" customFormat="1" x14ac:dyDescent="0.25">
      <c r="B10" s="97" t="s">
        <v>12</v>
      </c>
      <c r="C10" s="156">
        <v>1.0150462962962964E-2</v>
      </c>
      <c r="D10" s="157">
        <f t="shared" si="0"/>
        <v>5.7249167700241556E-2</v>
      </c>
      <c r="E10" s="157">
        <f t="shared" si="1"/>
        <v>1.7899055044186381E-2</v>
      </c>
      <c r="F10" s="156">
        <v>5.0462962962962961E-3</v>
      </c>
      <c r="G10" s="157">
        <f t="shared" si="5"/>
        <v>6.659538720024441E-2</v>
      </c>
      <c r="H10" s="157">
        <f t="shared" si="6"/>
        <v>2.92774644104217E-2</v>
      </c>
      <c r="I10" s="158">
        <f t="shared" si="2"/>
        <v>1.5196759259259261E-2</v>
      </c>
      <c r="J10" s="157">
        <f t="shared" si="3"/>
        <v>6.0047562425683737E-2</v>
      </c>
      <c r="K10" s="165">
        <f t="shared" si="4"/>
        <v>2.0551268606489381E-2</v>
      </c>
      <c r="M10" s="76"/>
    </row>
    <row r="11" spans="2:13" s="65" customFormat="1" x14ac:dyDescent="0.25">
      <c r="B11" s="97" t="s">
        <v>192</v>
      </c>
      <c r="C11" s="156">
        <v>2.3611111111111107E-3</v>
      </c>
      <c r="D11" s="157">
        <f t="shared" si="0"/>
        <v>1.3316796135517988E-2</v>
      </c>
      <c r="E11" s="157">
        <f t="shared" si="1"/>
        <v>4.1635202155233982E-3</v>
      </c>
      <c r="F11" s="156">
        <v>2.8703703703703699E-3</v>
      </c>
      <c r="G11" s="157">
        <f t="shared" si="5"/>
        <v>3.7879945012983057E-2</v>
      </c>
      <c r="H11" s="157">
        <f t="shared" si="6"/>
        <v>1.6653236637120598E-2</v>
      </c>
      <c r="I11" s="158">
        <f t="shared" si="2"/>
        <v>5.2314814814814811E-3</v>
      </c>
      <c r="J11" s="157">
        <f t="shared" si="3"/>
        <v>2.0671361931766219E-2</v>
      </c>
      <c r="K11" s="165">
        <f t="shared" si="4"/>
        <v>7.0747703047472944E-3</v>
      </c>
      <c r="M11" s="76"/>
    </row>
    <row r="12" spans="2:13" s="65" customFormat="1" x14ac:dyDescent="0.25">
      <c r="B12" s="97" t="s">
        <v>13</v>
      </c>
      <c r="C12" s="156">
        <v>2.7280092592592581E-2</v>
      </c>
      <c r="D12" s="157">
        <f t="shared" si="0"/>
        <v>0.15386121809517592</v>
      </c>
      <c r="E12" s="157">
        <f t="shared" si="1"/>
        <v>4.8104986019552196E-2</v>
      </c>
      <c r="F12" s="156">
        <v>3.0324074074074073E-3</v>
      </c>
      <c r="G12" s="157">
        <f t="shared" si="5"/>
        <v>4.0018329005651457E-2</v>
      </c>
      <c r="H12" s="157">
        <f t="shared" si="6"/>
        <v>1.759333870534515E-2</v>
      </c>
      <c r="I12" s="158">
        <f t="shared" si="2"/>
        <v>3.0312499999999989E-2</v>
      </c>
      <c r="J12" s="157">
        <f t="shared" si="3"/>
        <v>0.11977499314003476</v>
      </c>
      <c r="K12" s="165">
        <f t="shared" si="4"/>
        <v>4.0992972186135311E-2</v>
      </c>
      <c r="M12" s="76"/>
    </row>
    <row r="13" spans="2:13" s="65" customFormat="1" x14ac:dyDescent="0.25">
      <c r="B13" s="97" t="s">
        <v>102</v>
      </c>
      <c r="C13" s="159">
        <v>3.9131944444444455E-2</v>
      </c>
      <c r="D13" s="157">
        <f t="shared" si="0"/>
        <v>0.22070631242248204</v>
      </c>
      <c r="E13" s="157">
        <f t="shared" si="1"/>
        <v>6.900422474845401E-2</v>
      </c>
      <c r="F13" s="159">
        <v>1.5057870370370362E-2</v>
      </c>
      <c r="G13" s="157">
        <f t="shared" si="5"/>
        <v>0.19871696960439894</v>
      </c>
      <c r="H13" s="157">
        <f t="shared" si="6"/>
        <v>8.7362342197152776E-2</v>
      </c>
      <c r="I13" s="158">
        <f t="shared" si="2"/>
        <v>5.4189814814814816E-2</v>
      </c>
      <c r="J13" s="157">
        <f t="shared" si="3"/>
        <v>0.2141223817799324</v>
      </c>
      <c r="K13" s="165">
        <f t="shared" si="4"/>
        <v>7.3283350811563799E-2</v>
      </c>
      <c r="M13" s="76"/>
    </row>
    <row r="14" spans="2:13" s="65" customFormat="1" x14ac:dyDescent="0.25">
      <c r="B14" s="97" t="s">
        <v>169</v>
      </c>
      <c r="C14" s="156"/>
      <c r="D14" s="157"/>
      <c r="E14" s="157"/>
      <c r="F14" s="156"/>
      <c r="G14" s="157"/>
      <c r="H14" s="157"/>
      <c r="I14" s="158"/>
      <c r="J14" s="157"/>
      <c r="K14" s="165"/>
      <c r="M14" s="76"/>
    </row>
    <row r="15" spans="2:13" s="65" customFormat="1" x14ac:dyDescent="0.25">
      <c r="B15" s="97" t="s">
        <v>96</v>
      </c>
      <c r="C15" s="156"/>
      <c r="D15" s="157"/>
      <c r="E15" s="157"/>
      <c r="F15" s="156"/>
      <c r="G15" s="157"/>
      <c r="H15" s="157"/>
      <c r="I15" s="158"/>
      <c r="J15" s="157"/>
      <c r="K15" s="165"/>
      <c r="M15" s="76"/>
    </row>
    <row r="16" spans="2:13" s="65" customFormat="1" x14ac:dyDescent="0.25">
      <c r="B16" s="97" t="s">
        <v>14</v>
      </c>
      <c r="C16" s="156"/>
      <c r="D16" s="157"/>
      <c r="E16" s="157"/>
      <c r="F16" s="156"/>
      <c r="G16" s="157"/>
      <c r="H16" s="157"/>
      <c r="I16" s="158"/>
      <c r="J16" s="157"/>
      <c r="K16" s="165"/>
      <c r="M16" s="76"/>
    </row>
    <row r="17" spans="2:14" s="65" customFormat="1" x14ac:dyDescent="0.25">
      <c r="B17" s="97" t="s">
        <v>15</v>
      </c>
      <c r="C17" s="156"/>
      <c r="D17" s="157"/>
      <c r="E17" s="157"/>
      <c r="F17" s="156"/>
      <c r="G17" s="157"/>
      <c r="H17" s="157"/>
      <c r="I17" s="158"/>
      <c r="J17" s="157"/>
      <c r="K17" s="165"/>
      <c r="M17" s="76"/>
    </row>
    <row r="18" spans="2:14" s="65" customFormat="1" x14ac:dyDescent="0.25">
      <c r="B18" s="97" t="s">
        <v>16</v>
      </c>
      <c r="C18" s="156"/>
      <c r="D18" s="157"/>
      <c r="E18" s="157"/>
      <c r="F18" s="156">
        <v>6.9444444444444436E-4</v>
      </c>
      <c r="G18" s="157">
        <f t="shared" si="5"/>
        <v>9.1645028257217077E-3</v>
      </c>
      <c r="H18" s="157">
        <f t="shared" si="6"/>
        <v>4.0290088638194992E-3</v>
      </c>
      <c r="I18" s="158">
        <f t="shared" si="2"/>
        <v>6.9444444444444436E-4</v>
      </c>
      <c r="J18" s="157">
        <f t="shared" si="3"/>
        <v>2.7439860971371086E-3</v>
      </c>
      <c r="K18" s="165">
        <f t="shared" si="4"/>
        <v>9.3912880151512761E-4</v>
      </c>
      <c r="M18" s="76"/>
    </row>
    <row r="19" spans="2:14" s="65" customFormat="1" x14ac:dyDescent="0.25">
      <c r="B19" s="97" t="s">
        <v>17</v>
      </c>
      <c r="C19" s="156"/>
      <c r="D19" s="157"/>
      <c r="E19" s="157"/>
      <c r="F19" s="156"/>
      <c r="G19" s="157"/>
      <c r="H19" s="157"/>
      <c r="I19" s="158"/>
      <c r="J19" s="157"/>
      <c r="K19" s="165"/>
      <c r="M19" s="76"/>
    </row>
    <row r="20" spans="2:14" s="65" customFormat="1" x14ac:dyDescent="0.25">
      <c r="B20" s="97" t="s">
        <v>188</v>
      </c>
      <c r="C20" s="156"/>
      <c r="D20" s="157"/>
      <c r="E20" s="157"/>
      <c r="F20" s="156"/>
      <c r="G20" s="157"/>
      <c r="H20" s="157"/>
      <c r="I20" s="158"/>
      <c r="J20" s="157"/>
      <c r="K20" s="165"/>
      <c r="M20" s="76"/>
    </row>
    <row r="21" spans="2:14" s="65" customFormat="1" x14ac:dyDescent="0.25">
      <c r="B21" s="97" t="s">
        <v>194</v>
      </c>
      <c r="C21" s="156">
        <v>1.0879629629629631E-3</v>
      </c>
      <c r="D21" s="157">
        <f t="shared" si="0"/>
        <v>6.1361707683269175E-3</v>
      </c>
      <c r="E21" s="157">
        <f t="shared" si="1"/>
        <v>1.9184848051921547E-3</v>
      </c>
      <c r="F21" s="156">
        <v>6.018518518518519E-4</v>
      </c>
      <c r="G21" s="157">
        <f t="shared" si="5"/>
        <v>7.9425691156254814E-3</v>
      </c>
      <c r="H21" s="157">
        <f t="shared" si="6"/>
        <v>3.4918076819769003E-3</v>
      </c>
      <c r="I21" s="158">
        <f t="shared" si="2"/>
        <v>1.689814814814815E-3</v>
      </c>
      <c r="J21" s="157">
        <f t="shared" si="3"/>
        <v>6.6770328363669655E-3</v>
      </c>
      <c r="K21" s="165">
        <f t="shared" si="4"/>
        <v>2.2852134170201445E-3</v>
      </c>
      <c r="M21" s="76"/>
    </row>
    <row r="22" spans="2:14" s="65" customFormat="1" x14ac:dyDescent="0.25">
      <c r="B22" s="97" t="s">
        <v>18</v>
      </c>
      <c r="C22" s="156"/>
      <c r="D22" s="157"/>
      <c r="E22" s="157"/>
      <c r="F22" s="156"/>
      <c r="G22" s="157"/>
      <c r="H22" s="157"/>
      <c r="I22" s="158"/>
      <c r="J22" s="157"/>
      <c r="K22" s="165"/>
      <c r="M22" s="76"/>
    </row>
    <row r="23" spans="2:14" s="65" customFormat="1" x14ac:dyDescent="0.25">
      <c r="B23" s="97" t="s">
        <v>170</v>
      </c>
      <c r="C23" s="156">
        <v>3.4722222222222224E-4</v>
      </c>
      <c r="D23" s="157">
        <f t="shared" si="0"/>
        <v>1.9583523728702928E-3</v>
      </c>
      <c r="E23" s="157">
        <f t="shared" si="1"/>
        <v>6.1228238463579404E-4</v>
      </c>
      <c r="F23" s="156"/>
      <c r="G23" s="157"/>
      <c r="H23" s="157"/>
      <c r="I23" s="158">
        <f t="shared" si="2"/>
        <v>3.4722222222222224E-4</v>
      </c>
      <c r="J23" s="157">
        <f t="shared" si="3"/>
        <v>1.3719930485685545E-3</v>
      </c>
      <c r="K23" s="165">
        <f t="shared" si="4"/>
        <v>4.6956440075756386E-4</v>
      </c>
      <c r="M23" s="76"/>
    </row>
    <row r="24" spans="2:14" s="65" customFormat="1" x14ac:dyDescent="0.25">
      <c r="B24" s="97" t="s">
        <v>193</v>
      </c>
      <c r="C24" s="156">
        <v>3.1018518518518517E-3</v>
      </c>
      <c r="D24" s="157">
        <f t="shared" si="0"/>
        <v>1.7494614530974614E-2</v>
      </c>
      <c r="E24" s="157">
        <f t="shared" si="1"/>
        <v>5.4697226360797598E-3</v>
      </c>
      <c r="F24" s="156"/>
      <c r="G24" s="157"/>
      <c r="H24" s="157"/>
      <c r="I24" s="158">
        <f t="shared" si="2"/>
        <v>3.1018518518518517E-3</v>
      </c>
      <c r="J24" s="157">
        <f t="shared" si="3"/>
        <v>1.2256471233879086E-2</v>
      </c>
      <c r="K24" s="165">
        <f t="shared" si="4"/>
        <v>4.1947753134342364E-3</v>
      </c>
      <c r="M24" s="76"/>
    </row>
    <row r="25" spans="2:14" s="65" customFormat="1" x14ac:dyDescent="0.25">
      <c r="B25" s="97" t="s">
        <v>19</v>
      </c>
      <c r="C25" s="156">
        <v>7.7893518518518529E-3</v>
      </c>
      <c r="D25" s="157">
        <f t="shared" si="0"/>
        <v>4.3932371564723571E-2</v>
      </c>
      <c r="E25" s="157">
        <f t="shared" si="1"/>
        <v>1.3735534828662981E-2</v>
      </c>
      <c r="F25" s="156">
        <v>8.2638888888888849E-3</v>
      </c>
      <c r="G25" s="157">
        <f t="shared" si="5"/>
        <v>0.10905758362608828</v>
      </c>
      <c r="H25" s="157">
        <f t="shared" si="6"/>
        <v>4.7945205479452024E-2</v>
      </c>
      <c r="I25" s="158">
        <f t="shared" si="2"/>
        <v>1.6053240740740736E-2</v>
      </c>
      <c r="J25" s="157">
        <f t="shared" si="3"/>
        <v>6.3431811945486152E-2</v>
      </c>
      <c r="K25" s="165">
        <f t="shared" si="4"/>
        <v>2.1709527461691362E-2</v>
      </c>
      <c r="M25" s="76"/>
    </row>
    <row r="26" spans="2:14" s="65" customFormat="1" x14ac:dyDescent="0.25">
      <c r="B26" s="51" t="s">
        <v>3</v>
      </c>
      <c r="C26" s="25">
        <f t="shared" ref="C26:K26" si="7">SUM(C7:C25)</f>
        <v>0.17730324074074066</v>
      </c>
      <c r="D26" s="160">
        <f t="shared" si="7"/>
        <v>1</v>
      </c>
      <c r="E26" s="19">
        <f t="shared" si="7"/>
        <v>0.31265179500785745</v>
      </c>
      <c r="F26" s="25">
        <f t="shared" si="7"/>
        <v>7.5775462962962933E-2</v>
      </c>
      <c r="G26" s="160">
        <f t="shared" si="7"/>
        <v>1</v>
      </c>
      <c r="H26" s="19">
        <f t="shared" si="7"/>
        <v>0.43963201719043754</v>
      </c>
      <c r="I26" s="25">
        <f t="shared" si="7"/>
        <v>0.25307870370370361</v>
      </c>
      <c r="J26" s="160">
        <f t="shared" si="7"/>
        <v>1</v>
      </c>
      <c r="K26" s="20">
        <f t="shared" si="7"/>
        <v>0.34224983956549626</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54" t="s">
        <v>4</v>
      </c>
      <c r="D28" s="134" t="s">
        <v>5</v>
      </c>
      <c r="E28" s="134" t="s">
        <v>5</v>
      </c>
      <c r="F28" s="154" t="s">
        <v>4</v>
      </c>
      <c r="G28" s="134" t="s">
        <v>5</v>
      </c>
      <c r="H28" s="134" t="s">
        <v>5</v>
      </c>
      <c r="I28" s="153" t="s">
        <v>4</v>
      </c>
      <c r="J28" s="134" t="s">
        <v>5</v>
      </c>
      <c r="K28" s="135" t="s">
        <v>5</v>
      </c>
    </row>
    <row r="29" spans="2:14" s="65" customFormat="1" x14ac:dyDescent="0.25">
      <c r="B29" s="47" t="s">
        <v>21</v>
      </c>
      <c r="C29" s="156">
        <v>1.3553240740740742E-2</v>
      </c>
      <c r="D29" s="158"/>
      <c r="E29" s="157">
        <f t="shared" ref="E29:E34" si="8">C29/C$37</f>
        <v>2.3899422413617161E-2</v>
      </c>
      <c r="F29" s="156">
        <v>1.0057870370370373E-2</v>
      </c>
      <c r="G29" s="158"/>
      <c r="H29" s="157">
        <f t="shared" ref="H29:H34" si="9">F29/F$37</f>
        <v>5.8353478377652437E-2</v>
      </c>
      <c r="I29" s="158">
        <f t="shared" ref="I29:I34" si="10">C29+F29</f>
        <v>2.3611111111111117E-2</v>
      </c>
      <c r="J29" s="158"/>
      <c r="K29" s="165">
        <f t="shared" ref="K29:K34" si="11">I29/I$37</f>
        <v>3.1930379251514353E-2</v>
      </c>
      <c r="M29" s="76"/>
    </row>
    <row r="30" spans="2:14" s="65" customFormat="1" x14ac:dyDescent="0.25">
      <c r="B30" s="47" t="s">
        <v>22</v>
      </c>
      <c r="C30" s="156">
        <v>9.2592592592592588E-5</v>
      </c>
      <c r="D30" s="158"/>
      <c r="E30" s="157">
        <f t="shared" si="8"/>
        <v>1.6327530256954507E-4</v>
      </c>
      <c r="F30" s="156">
        <v>4.8611111111111104E-4</v>
      </c>
      <c r="G30" s="158"/>
      <c r="H30" s="157">
        <f t="shared" si="9"/>
        <v>2.8203062046736494E-3</v>
      </c>
      <c r="I30" s="158">
        <f t="shared" si="10"/>
        <v>5.7870370370370367E-4</v>
      </c>
      <c r="J30" s="158"/>
      <c r="K30" s="165">
        <f t="shared" si="11"/>
        <v>7.8260733459593966E-4</v>
      </c>
      <c r="M30" s="76"/>
    </row>
    <row r="31" spans="2:14" s="65" customFormat="1" x14ac:dyDescent="0.25">
      <c r="B31" s="47" t="s">
        <v>23</v>
      </c>
      <c r="C31" s="156">
        <v>1.0069444444444442E-3</v>
      </c>
      <c r="D31" s="158"/>
      <c r="E31" s="157">
        <f t="shared" si="8"/>
        <v>1.7756189154438022E-3</v>
      </c>
      <c r="F31" s="156">
        <v>1.8865740740740742E-3</v>
      </c>
      <c r="G31" s="158"/>
      <c r="H31" s="157">
        <f t="shared" si="9"/>
        <v>1.0945474080042976E-2</v>
      </c>
      <c r="I31" s="158">
        <f t="shared" si="10"/>
        <v>2.8935185185185184E-3</v>
      </c>
      <c r="J31" s="158"/>
      <c r="K31" s="165">
        <f t="shared" si="11"/>
        <v>3.9130366729796988E-3</v>
      </c>
      <c r="M31" s="76"/>
    </row>
    <row r="32" spans="2:14" s="65" customFormat="1" x14ac:dyDescent="0.25">
      <c r="B32" s="47" t="s">
        <v>24</v>
      </c>
      <c r="C32" s="156">
        <v>5.9525462962962981E-2</v>
      </c>
      <c r="D32" s="158"/>
      <c r="E32" s="157">
        <f t="shared" si="8"/>
        <v>0.10496561013939631</v>
      </c>
      <c r="F32" s="156">
        <v>2.9085648148148124E-2</v>
      </c>
      <c r="G32" s="158"/>
      <c r="H32" s="157">
        <f t="shared" si="9"/>
        <v>0.16874832124630659</v>
      </c>
      <c r="I32" s="158">
        <f t="shared" si="10"/>
        <v>8.8611111111111113E-2</v>
      </c>
      <c r="J32" s="158"/>
      <c r="K32" s="165">
        <f t="shared" si="11"/>
        <v>0.1198328350733303</v>
      </c>
      <c r="M32" s="76"/>
    </row>
    <row r="33" spans="2:14" s="65" customFormat="1" x14ac:dyDescent="0.25">
      <c r="B33" s="47" t="s">
        <v>25</v>
      </c>
      <c r="C33" s="156">
        <v>0.19784722222222229</v>
      </c>
      <c r="D33" s="158"/>
      <c r="E33" s="157">
        <f t="shared" si="8"/>
        <v>0.34887850276547555</v>
      </c>
      <c r="F33" s="156">
        <v>5.383101851851859E-2</v>
      </c>
      <c r="G33" s="158"/>
      <c r="H33" s="157">
        <f t="shared" si="9"/>
        <v>0.31231533709374198</v>
      </c>
      <c r="I33" s="158">
        <f t="shared" si="10"/>
        <v>0.25167824074074086</v>
      </c>
      <c r="J33" s="158"/>
      <c r="K33" s="165">
        <f t="shared" si="11"/>
        <v>0.34035592981577434</v>
      </c>
      <c r="M33" s="76"/>
    </row>
    <row r="34" spans="2:14" s="65" customFormat="1" x14ac:dyDescent="0.25">
      <c r="B34" s="47" t="s">
        <v>26</v>
      </c>
      <c r="C34" s="156">
        <v>0.11776620370370373</v>
      </c>
      <c r="D34" s="158"/>
      <c r="E34" s="157">
        <f t="shared" si="8"/>
        <v>0.20766577545564019</v>
      </c>
      <c r="F34" s="156">
        <v>1.238425925925926E-3</v>
      </c>
      <c r="G34" s="158"/>
      <c r="H34" s="157">
        <f t="shared" si="9"/>
        <v>7.1850658071447755E-3</v>
      </c>
      <c r="I34" s="158">
        <f t="shared" si="10"/>
        <v>0.11900462962962965</v>
      </c>
      <c r="J34" s="158"/>
      <c r="K34" s="165">
        <f t="shared" si="11"/>
        <v>0.16093537228630908</v>
      </c>
      <c r="M34" s="76"/>
    </row>
    <row r="35" spans="2:14" s="65" customFormat="1" x14ac:dyDescent="0.25">
      <c r="B35" s="51" t="s">
        <v>3</v>
      </c>
      <c r="C35" s="129">
        <f>SUM(C29:C34)</f>
        <v>0.38979166666666676</v>
      </c>
      <c r="D35" s="162"/>
      <c r="E35" s="160">
        <f>SUM(E29:E34)</f>
        <v>0.68734820499214255</v>
      </c>
      <c r="F35" s="129">
        <f>SUM(F29:F34)</f>
        <v>9.6585648148148198E-2</v>
      </c>
      <c r="G35" s="162"/>
      <c r="H35" s="160">
        <f>SUM(H29:H34)</f>
        <v>0.56036798280956235</v>
      </c>
      <c r="I35" s="129">
        <f>SUM(I29:I34)</f>
        <v>0.48637731481481494</v>
      </c>
      <c r="J35" s="162"/>
      <c r="K35" s="164">
        <f>SUM(K29:K34)</f>
        <v>0.65775016043450374</v>
      </c>
      <c r="M35" s="76"/>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29">
        <f>C26+C35</f>
        <v>0.56709490740740742</v>
      </c>
      <c r="D37" s="22"/>
      <c r="E37" s="160">
        <f>E26+E35</f>
        <v>1</v>
      </c>
      <c r="F37" s="129">
        <f>F26+F35</f>
        <v>0.17236111111111113</v>
      </c>
      <c r="G37" s="22"/>
      <c r="H37" s="160">
        <f>H26+H35</f>
        <v>0.99999999999999989</v>
      </c>
      <c r="I37" s="129">
        <f>I26+I35</f>
        <v>0.73945601851851861</v>
      </c>
      <c r="J37" s="22"/>
      <c r="K37" s="164">
        <f>K26+K35</f>
        <v>1</v>
      </c>
    </row>
    <row r="38" spans="2:14" s="65" customFormat="1" ht="66" customHeight="1" thickBot="1" x14ac:dyDescent="0.3">
      <c r="B38" s="180" t="s">
        <v>59</v>
      </c>
      <c r="C38" s="181"/>
      <c r="D38" s="181"/>
      <c r="E38" s="181"/>
      <c r="F38" s="181"/>
      <c r="G38" s="181"/>
      <c r="H38" s="182"/>
      <c r="I38" s="181"/>
      <c r="J38" s="181"/>
      <c r="K38" s="182"/>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157</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v>3.2870370370370371E-3</v>
      </c>
      <c r="E7" s="24"/>
      <c r="F7" s="24"/>
      <c r="G7" s="24"/>
      <c r="H7" s="24"/>
      <c r="I7" s="24"/>
      <c r="J7" s="24"/>
      <c r="K7" s="29">
        <f>SUM(C7:J7)</f>
        <v>3.2870370370370371E-3</v>
      </c>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v>2.1990740740740742E-3</v>
      </c>
      <c r="D13" s="24"/>
      <c r="E13" s="24"/>
      <c r="F13" s="24"/>
      <c r="G13" s="24"/>
      <c r="H13" s="24"/>
      <c r="I13" s="24"/>
      <c r="J13" s="24"/>
      <c r="K13" s="29">
        <f t="shared" ref="K13:K25" si="0">SUM(C13:J13)</f>
        <v>2.1990740740740742E-3</v>
      </c>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v>2.4537037037037036E-3</v>
      </c>
      <c r="E18" s="24"/>
      <c r="F18" s="24"/>
      <c r="G18" s="24"/>
      <c r="H18" s="24"/>
      <c r="I18" s="24"/>
      <c r="J18" s="24"/>
      <c r="K18" s="29">
        <f t="shared" si="0"/>
        <v>2.4537037037037036E-3</v>
      </c>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v>2.9398148148148148E-3</v>
      </c>
      <c r="D25" s="24">
        <v>4.0162037037037041E-3</v>
      </c>
      <c r="E25" s="24"/>
      <c r="F25" s="24"/>
      <c r="G25" s="24">
        <v>5.6481481481481487E-3</v>
      </c>
      <c r="H25" s="24"/>
      <c r="I25" s="24"/>
      <c r="J25" s="24"/>
      <c r="K25" s="29">
        <f t="shared" si="0"/>
        <v>1.2604166666666668E-2</v>
      </c>
    </row>
    <row r="26" spans="2:11" x14ac:dyDescent="0.25">
      <c r="B26" s="17" t="s">
        <v>3</v>
      </c>
      <c r="C26" s="18">
        <f>SUM(C7:C25)</f>
        <v>5.138888888888889E-3</v>
      </c>
      <c r="D26" s="18">
        <f t="shared" ref="D26:G26" si="1">SUM(D7:D25)</f>
        <v>9.7569444444444448E-3</v>
      </c>
      <c r="E26" s="18"/>
      <c r="F26" s="18"/>
      <c r="G26" s="18">
        <f t="shared" si="1"/>
        <v>5.6481481481481487E-3</v>
      </c>
      <c r="H26" s="18"/>
      <c r="I26" s="18"/>
      <c r="J26" s="162"/>
      <c r="K26" s="30">
        <f>SUM(K7:K25)</f>
        <v>2.0543981481481483E-2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62"/>
      <c r="K35" s="30"/>
    </row>
    <row r="36" spans="2:11" x14ac:dyDescent="0.25">
      <c r="B36" s="17"/>
      <c r="C36" s="35"/>
      <c r="D36" s="35"/>
      <c r="E36" s="35"/>
      <c r="F36" s="35"/>
      <c r="G36" s="35"/>
      <c r="H36" s="35"/>
      <c r="I36" s="35"/>
      <c r="J36" s="35"/>
      <c r="K36" s="29"/>
    </row>
    <row r="37" spans="2:11" x14ac:dyDescent="0.25">
      <c r="B37" s="17" t="s">
        <v>6</v>
      </c>
      <c r="C37" s="21">
        <f>C26+C35</f>
        <v>5.138888888888889E-3</v>
      </c>
      <c r="D37" s="21">
        <f t="shared" ref="D37:G37" si="2">D26+D35</f>
        <v>9.7569444444444448E-3</v>
      </c>
      <c r="E37" s="21"/>
      <c r="F37" s="21"/>
      <c r="G37" s="21">
        <f t="shared" si="2"/>
        <v>5.6481481481481487E-3</v>
      </c>
      <c r="H37" s="21"/>
      <c r="I37" s="21"/>
      <c r="J37" s="21"/>
      <c r="K37" s="36">
        <f>K26+K35</f>
        <v>2.0543981481481483E-2</v>
      </c>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&amp;R43</oddHeader>
  </headerFooter>
  <rowBreaks count="1" manualBreakCount="1">
    <brk id="39"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4"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158</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v>3.4375E-3</v>
      </c>
      <c r="E7" s="24"/>
      <c r="F7" s="24"/>
      <c r="G7" s="24"/>
      <c r="H7" s="24"/>
      <c r="I7" s="24"/>
      <c r="J7" s="24"/>
      <c r="K7" s="29">
        <f>SUM(C7:J7)</f>
        <v>3.4375E-3</v>
      </c>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f t="shared" ref="D26" si="0">SUM(D7:D25)</f>
        <v>3.4375E-3</v>
      </c>
      <c r="E26" s="18"/>
      <c r="F26" s="18"/>
      <c r="G26" s="18"/>
      <c r="H26" s="18"/>
      <c r="I26" s="18"/>
      <c r="J26" s="162"/>
      <c r="K26" s="30">
        <f>SUM(K7:K25)</f>
        <v>3.4375E-3</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v>5.2083333333333333E-4</v>
      </c>
      <c r="E33" s="24"/>
      <c r="F33" s="24"/>
      <c r="G33" s="24"/>
      <c r="H33" s="24"/>
      <c r="I33" s="24"/>
      <c r="J33" s="24"/>
      <c r="K33" s="29">
        <f t="shared" ref="K33:K34" si="1">SUM(C33:J33)</f>
        <v>5.2083333333333333E-4</v>
      </c>
    </row>
    <row r="34" spans="2:11" x14ac:dyDescent="0.25">
      <c r="B34" s="16" t="s">
        <v>26</v>
      </c>
      <c r="C34" s="24"/>
      <c r="D34" s="24">
        <v>9.780092592592592E-3</v>
      </c>
      <c r="E34" s="24"/>
      <c r="F34" s="24"/>
      <c r="G34" s="24"/>
      <c r="H34" s="24"/>
      <c r="I34" s="24"/>
      <c r="J34" s="24"/>
      <c r="K34" s="29">
        <f t="shared" si="1"/>
        <v>9.780092592592592E-3</v>
      </c>
    </row>
    <row r="35" spans="2:11" x14ac:dyDescent="0.25">
      <c r="B35" s="17" t="s">
        <v>3</v>
      </c>
      <c r="C35" s="18"/>
      <c r="D35" s="18">
        <f t="shared" ref="D35" si="2">SUM(D29:D34)</f>
        <v>1.0300925925925925E-2</v>
      </c>
      <c r="E35" s="18"/>
      <c r="F35" s="18"/>
      <c r="G35" s="18"/>
      <c r="H35" s="18"/>
      <c r="I35" s="18"/>
      <c r="J35" s="162"/>
      <c r="K35" s="30">
        <f>SUM(K29:K34)</f>
        <v>1.0300925925925925E-2</v>
      </c>
    </row>
    <row r="36" spans="2:11" x14ac:dyDescent="0.25">
      <c r="B36" s="17"/>
      <c r="C36" s="35"/>
      <c r="D36" s="35"/>
      <c r="E36" s="35"/>
      <c r="F36" s="35"/>
      <c r="G36" s="35"/>
      <c r="H36" s="35"/>
      <c r="I36" s="35"/>
      <c r="J36" s="35"/>
      <c r="K36" s="29"/>
    </row>
    <row r="37" spans="2:11" x14ac:dyDescent="0.25">
      <c r="B37" s="17" t="s">
        <v>6</v>
      </c>
      <c r="C37" s="21"/>
      <c r="D37" s="21">
        <f t="shared" ref="D37" si="3">D26+D35</f>
        <v>1.3738425925925925E-2</v>
      </c>
      <c r="E37" s="21"/>
      <c r="F37" s="21"/>
      <c r="G37" s="21"/>
      <c r="H37" s="21"/>
      <c r="I37" s="21"/>
      <c r="J37" s="21"/>
      <c r="K37" s="36">
        <f>K26+K35</f>
        <v>1.3738425925925925E-2</v>
      </c>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&amp;R44</oddHeader>
  </headerFooter>
  <rowBreaks count="1" manualBreakCount="1">
    <brk id="39"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4"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159</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5.0671296296296291E-2</v>
      </c>
      <c r="D7" s="24">
        <v>8.5416666666666662E-3</v>
      </c>
      <c r="E7" s="24">
        <v>2.1481481481481483E-2</v>
      </c>
      <c r="F7" s="24">
        <v>3.1828703703703706E-3</v>
      </c>
      <c r="G7" s="24">
        <v>2.5081018518518516E-2</v>
      </c>
      <c r="H7" s="24">
        <v>7.4421296296296293E-3</v>
      </c>
      <c r="I7" s="24"/>
      <c r="J7" s="24"/>
      <c r="K7" s="29">
        <f>SUM(C7:J7)</f>
        <v>0.11640046296296296</v>
      </c>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v>1.511574074074074E-2</v>
      </c>
      <c r="D10" s="24"/>
      <c r="E10" s="24"/>
      <c r="F10" s="24"/>
      <c r="G10" s="24">
        <v>7.6851851851851855E-3</v>
      </c>
      <c r="H10" s="24">
        <v>6.3657407407407413E-4</v>
      </c>
      <c r="I10" s="24"/>
      <c r="J10" s="24"/>
      <c r="K10" s="29">
        <f t="shared" ref="K10:K25" si="0">SUM(C10:J10)</f>
        <v>2.34375E-2</v>
      </c>
    </row>
    <row r="11" spans="2:11" x14ac:dyDescent="0.25">
      <c r="B11" s="97" t="s">
        <v>192</v>
      </c>
      <c r="C11" s="24">
        <v>6.8287037037037036E-4</v>
      </c>
      <c r="D11" s="24"/>
      <c r="E11" s="24"/>
      <c r="F11" s="24"/>
      <c r="G11" s="24"/>
      <c r="H11" s="24"/>
      <c r="I11" s="24"/>
      <c r="J11" s="24"/>
      <c r="K11" s="29">
        <f t="shared" si="0"/>
        <v>6.8287037037037036E-4</v>
      </c>
    </row>
    <row r="12" spans="2:11" x14ac:dyDescent="0.25">
      <c r="B12" s="97" t="s">
        <v>13</v>
      </c>
      <c r="C12" s="24">
        <v>1.0648148148148147E-3</v>
      </c>
      <c r="D12" s="24"/>
      <c r="E12" s="24"/>
      <c r="F12" s="24">
        <v>5.4398148148148144E-4</v>
      </c>
      <c r="G12" s="24">
        <v>3.49537037037037E-3</v>
      </c>
      <c r="H12" s="24">
        <v>4.0509259259259258E-4</v>
      </c>
      <c r="I12" s="24"/>
      <c r="J12" s="24"/>
      <c r="K12" s="29">
        <f t="shared" si="0"/>
        <v>5.5092592592592589E-3</v>
      </c>
    </row>
    <row r="13" spans="2:11" x14ac:dyDescent="0.25">
      <c r="B13" s="97" t="s">
        <v>102</v>
      </c>
      <c r="C13" s="24">
        <v>2.3356481481481485E-2</v>
      </c>
      <c r="D13" s="24"/>
      <c r="E13" s="24">
        <v>2.2916666666666667E-3</v>
      </c>
      <c r="F13" s="24"/>
      <c r="G13" s="24">
        <v>7.407407407407407E-4</v>
      </c>
      <c r="H13" s="24">
        <v>5.7870370370370367E-4</v>
      </c>
      <c r="I13" s="24"/>
      <c r="J13" s="24"/>
      <c r="K13" s="29">
        <f t="shared" si="0"/>
        <v>2.6967592592592595E-2</v>
      </c>
    </row>
    <row r="14" spans="2:11" x14ac:dyDescent="0.25">
      <c r="B14" s="97" t="s">
        <v>169</v>
      </c>
      <c r="C14" s="24">
        <v>3.5069444444444445E-3</v>
      </c>
      <c r="D14" s="24"/>
      <c r="E14" s="24"/>
      <c r="F14" s="24">
        <v>6.3310185185185188E-3</v>
      </c>
      <c r="G14" s="24"/>
      <c r="H14" s="24"/>
      <c r="I14" s="24"/>
      <c r="J14" s="24"/>
      <c r="K14" s="29">
        <f t="shared" si="0"/>
        <v>9.8379629629629633E-3</v>
      </c>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v>1.0416666666666667E-3</v>
      </c>
      <c r="F18" s="24"/>
      <c r="G18" s="24"/>
      <c r="H18" s="24"/>
      <c r="I18" s="24"/>
      <c r="J18" s="24"/>
      <c r="K18" s="29">
        <f t="shared" si="0"/>
        <v>1.0416666666666667E-3</v>
      </c>
    </row>
    <row r="19" spans="2:11" x14ac:dyDescent="0.25">
      <c r="B19" s="97" t="s">
        <v>17</v>
      </c>
      <c r="C19" s="24"/>
      <c r="D19" s="24"/>
      <c r="E19" s="24"/>
      <c r="F19" s="24"/>
      <c r="G19" s="24"/>
      <c r="H19" s="24"/>
      <c r="I19" s="24"/>
      <c r="J19" s="24"/>
      <c r="K19" s="29"/>
    </row>
    <row r="20" spans="2:11" x14ac:dyDescent="0.25">
      <c r="B20" s="97" t="s">
        <v>188</v>
      </c>
      <c r="C20" s="24">
        <v>3.4837962962962965E-3</v>
      </c>
      <c r="D20" s="24"/>
      <c r="E20" s="24"/>
      <c r="F20" s="24"/>
      <c r="G20" s="24">
        <v>3.5879629629629629E-4</v>
      </c>
      <c r="H20" s="24"/>
      <c r="I20" s="24"/>
      <c r="J20" s="24"/>
      <c r="K20" s="29">
        <f t="shared" si="0"/>
        <v>3.8425925925925928E-3</v>
      </c>
    </row>
    <row r="21" spans="2:11" x14ac:dyDescent="0.25">
      <c r="B21" s="97" t="s">
        <v>194</v>
      </c>
      <c r="C21" s="24">
        <v>7.1874999999999994E-3</v>
      </c>
      <c r="D21" s="24"/>
      <c r="E21" s="24"/>
      <c r="F21" s="24"/>
      <c r="G21" s="24">
        <v>3.9351851851851852E-4</v>
      </c>
      <c r="H21" s="24">
        <v>4.6296296296296293E-4</v>
      </c>
      <c r="I21" s="24"/>
      <c r="J21" s="24"/>
      <c r="K21" s="29">
        <f t="shared" si="0"/>
        <v>8.0439814814814818E-3</v>
      </c>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v>2.5231481481481481E-3</v>
      </c>
      <c r="E24" s="24"/>
      <c r="F24" s="24">
        <v>3.0671296296296297E-3</v>
      </c>
      <c r="G24" s="24"/>
      <c r="H24" s="24"/>
      <c r="I24" s="24"/>
      <c r="J24" s="24"/>
      <c r="K24" s="29">
        <f t="shared" si="0"/>
        <v>5.5902777777777773E-3</v>
      </c>
    </row>
    <row r="25" spans="2:11" x14ac:dyDescent="0.25">
      <c r="B25" s="97" t="s">
        <v>19</v>
      </c>
      <c r="C25" s="24">
        <v>1.0706018518518519E-2</v>
      </c>
      <c r="D25" s="24">
        <v>5.4282407407407404E-3</v>
      </c>
      <c r="E25" s="24">
        <v>2.1979166666666664E-2</v>
      </c>
      <c r="F25" s="24">
        <v>5.9027777777777778E-4</v>
      </c>
      <c r="G25" s="24">
        <v>1.5960648148148147E-2</v>
      </c>
      <c r="H25" s="24">
        <v>9.4907407407407397E-4</v>
      </c>
      <c r="I25" s="24"/>
      <c r="J25" s="24"/>
      <c r="K25" s="29">
        <f t="shared" si="0"/>
        <v>5.5613425925925927E-2</v>
      </c>
    </row>
    <row r="26" spans="2:11" x14ac:dyDescent="0.25">
      <c r="B26" s="17" t="s">
        <v>3</v>
      </c>
      <c r="C26" s="18">
        <f>SUM(C7:C25)</f>
        <v>0.11577546296296296</v>
      </c>
      <c r="D26" s="18">
        <f t="shared" ref="D26:H26" si="1">SUM(D7:D25)</f>
        <v>1.6493055555555552E-2</v>
      </c>
      <c r="E26" s="18">
        <f t="shared" si="1"/>
        <v>4.6793981481481478E-2</v>
      </c>
      <c r="F26" s="18">
        <f t="shared" si="1"/>
        <v>1.3715277777777778E-2</v>
      </c>
      <c r="G26" s="18">
        <f t="shared" si="1"/>
        <v>5.3715277777777772E-2</v>
      </c>
      <c r="H26" s="18">
        <f t="shared" si="1"/>
        <v>1.0474537037037036E-2</v>
      </c>
      <c r="I26" s="18"/>
      <c r="J26" s="162"/>
      <c r="K26" s="30">
        <f>SUM(K7:K25)</f>
        <v>0.25696759259259261</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v>1.8055555555555555E-3</v>
      </c>
      <c r="D31" s="24"/>
      <c r="E31" s="24"/>
      <c r="F31" s="24"/>
      <c r="G31" s="24">
        <v>9.3749999999999997E-4</v>
      </c>
      <c r="H31" s="24"/>
      <c r="I31" s="24"/>
      <c r="J31" s="24"/>
      <c r="K31" s="29">
        <f t="shared" ref="K31:K33" si="2">SUM(C31:J31)</f>
        <v>2.7430555555555554E-3</v>
      </c>
    </row>
    <row r="32" spans="2:11" x14ac:dyDescent="0.25">
      <c r="B32" s="16" t="s">
        <v>24</v>
      </c>
      <c r="C32" s="24"/>
      <c r="D32" s="24"/>
      <c r="E32" s="24">
        <v>2.7777777777777778E-4</v>
      </c>
      <c r="F32" s="24">
        <v>9.7222222222222209E-4</v>
      </c>
      <c r="G32" s="24"/>
      <c r="H32" s="24">
        <v>2.3148148148148146E-4</v>
      </c>
      <c r="I32" s="24"/>
      <c r="J32" s="24"/>
      <c r="K32" s="29">
        <f t="shared" si="2"/>
        <v>1.4814814814814812E-3</v>
      </c>
    </row>
    <row r="33" spans="2:11" x14ac:dyDescent="0.25">
      <c r="B33" s="16" t="s">
        <v>25</v>
      </c>
      <c r="C33" s="24">
        <v>6.5856481481481478E-3</v>
      </c>
      <c r="D33" s="24">
        <v>2.1064814814814813E-3</v>
      </c>
      <c r="E33" s="24">
        <v>5.1041666666666666E-3</v>
      </c>
      <c r="F33" s="24">
        <v>2.199074074074074E-4</v>
      </c>
      <c r="G33" s="24">
        <v>9.2592592592592588E-5</v>
      </c>
      <c r="H33" s="24">
        <v>1.8634259259259259E-3</v>
      </c>
      <c r="I33" s="24"/>
      <c r="J33" s="24"/>
      <c r="K33" s="29">
        <f t="shared" si="2"/>
        <v>1.5972222222222221E-2</v>
      </c>
    </row>
    <row r="34" spans="2:11" x14ac:dyDescent="0.25">
      <c r="B34" s="16" t="s">
        <v>26</v>
      </c>
      <c r="C34" s="24"/>
      <c r="D34" s="24"/>
      <c r="E34" s="24"/>
      <c r="F34" s="24"/>
      <c r="G34" s="24"/>
      <c r="H34" s="24"/>
      <c r="I34" s="24"/>
      <c r="J34" s="24"/>
      <c r="K34" s="29"/>
    </row>
    <row r="35" spans="2:11" x14ac:dyDescent="0.25">
      <c r="B35" s="17" t="s">
        <v>3</v>
      </c>
      <c r="C35" s="18">
        <f>SUM(C29:C34)</f>
        <v>8.3912037037037028E-3</v>
      </c>
      <c r="D35" s="18">
        <f t="shared" ref="D35:H35" si="3">SUM(D29:D34)</f>
        <v>2.1064814814814813E-3</v>
      </c>
      <c r="E35" s="18">
        <f t="shared" si="3"/>
        <v>5.3819444444444444E-3</v>
      </c>
      <c r="F35" s="18">
        <f t="shared" si="3"/>
        <v>1.1921296296296296E-3</v>
      </c>
      <c r="G35" s="18">
        <f t="shared" si="3"/>
        <v>1.0300925925925926E-3</v>
      </c>
      <c r="H35" s="18">
        <f t="shared" si="3"/>
        <v>2.0949074074074073E-3</v>
      </c>
      <c r="I35" s="18"/>
      <c r="J35" s="162"/>
      <c r="K35" s="30">
        <f>SUM(K29:K34)</f>
        <v>2.0196759259259258E-2</v>
      </c>
    </row>
    <row r="36" spans="2:11" x14ac:dyDescent="0.25">
      <c r="B36" s="17"/>
      <c r="C36" s="35"/>
      <c r="D36" s="35"/>
      <c r="E36" s="35"/>
      <c r="F36" s="35"/>
      <c r="G36" s="35"/>
      <c r="H36" s="35"/>
      <c r="I36" s="35"/>
      <c r="J36" s="35"/>
      <c r="K36" s="29"/>
    </row>
    <row r="37" spans="2:11" x14ac:dyDescent="0.25">
      <c r="B37" s="17" t="s">
        <v>6</v>
      </c>
      <c r="C37" s="21">
        <f>C26+C35</f>
        <v>0.12416666666666666</v>
      </c>
      <c r="D37" s="21">
        <f t="shared" ref="D37:H37" si="4">D26+D35</f>
        <v>1.8599537037037032E-2</v>
      </c>
      <c r="E37" s="21">
        <f t="shared" si="4"/>
        <v>5.2175925925925924E-2</v>
      </c>
      <c r="F37" s="21">
        <f t="shared" si="4"/>
        <v>1.4907407407407407E-2</v>
      </c>
      <c r="G37" s="21">
        <f t="shared" si="4"/>
        <v>5.4745370370370361E-2</v>
      </c>
      <c r="H37" s="21">
        <f t="shared" si="4"/>
        <v>1.2569444444444442E-2</v>
      </c>
      <c r="I37" s="21"/>
      <c r="J37" s="21"/>
      <c r="K37" s="36">
        <f>K26+K35</f>
        <v>0.27716435185185184</v>
      </c>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&amp;R45</oddHeader>
  </headerFooter>
  <rowBreaks count="1" manualBreakCount="1">
    <brk id="39"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160</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62"/>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62"/>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&amp;R46</oddHeader>
  </headerFooter>
  <rowBreaks count="1" manualBreakCount="1">
    <brk id="39"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161</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62"/>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62"/>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&amp;R47</oddHeader>
  </headerFooter>
  <rowBreaks count="1" manualBreakCount="1">
    <brk id="39"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181</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v>3.1481481481481482E-3</v>
      </c>
      <c r="F24" s="24"/>
      <c r="G24" s="24"/>
      <c r="H24" s="24"/>
      <c r="I24" s="24"/>
      <c r="J24" s="24"/>
      <c r="K24" s="29">
        <f t="shared" ref="K24" si="0">SUM(C24:J24)</f>
        <v>3.1481481481481482E-3</v>
      </c>
    </row>
    <row r="25" spans="2:11" x14ac:dyDescent="0.25">
      <c r="B25" s="97" t="s">
        <v>19</v>
      </c>
      <c r="C25" s="24"/>
      <c r="D25" s="24"/>
      <c r="E25" s="24"/>
      <c r="F25" s="24"/>
      <c r="G25" s="24"/>
      <c r="H25" s="24"/>
      <c r="I25" s="24"/>
      <c r="J25" s="24"/>
      <c r="K25" s="29"/>
    </row>
    <row r="26" spans="2:11" x14ac:dyDescent="0.25">
      <c r="B26" s="17" t="s">
        <v>3</v>
      </c>
      <c r="C26" s="18"/>
      <c r="D26" s="18"/>
      <c r="E26" s="18">
        <f t="shared" ref="E26" si="1">SUM(E7:E25)</f>
        <v>3.1481481481481482E-3</v>
      </c>
      <c r="F26" s="18"/>
      <c r="G26" s="18"/>
      <c r="H26" s="18"/>
      <c r="I26" s="18"/>
      <c r="J26" s="162"/>
      <c r="K26" s="30">
        <f>SUM(K7:K25)</f>
        <v>3.1481481481481482E-3</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62"/>
      <c r="K35" s="30"/>
    </row>
    <row r="36" spans="2:11" x14ac:dyDescent="0.25">
      <c r="B36" s="17"/>
      <c r="C36" s="35"/>
      <c r="D36" s="35"/>
      <c r="E36" s="35"/>
      <c r="F36" s="35"/>
      <c r="G36" s="35"/>
      <c r="H36" s="35"/>
      <c r="I36" s="35"/>
      <c r="J36" s="35"/>
      <c r="K36" s="29"/>
    </row>
    <row r="37" spans="2:11" x14ac:dyDescent="0.25">
      <c r="B37" s="17" t="s">
        <v>6</v>
      </c>
      <c r="C37" s="21"/>
      <c r="D37" s="21"/>
      <c r="E37" s="21">
        <f t="shared" ref="E37" si="2">E26+E35</f>
        <v>3.1481481481481482E-3</v>
      </c>
      <c r="F37" s="21"/>
      <c r="G37" s="21"/>
      <c r="H37" s="21"/>
      <c r="I37" s="21"/>
      <c r="J37" s="21"/>
      <c r="K37" s="36">
        <f>K26+K35</f>
        <v>3.1481481481481482E-3</v>
      </c>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&amp;R49</oddHeader>
  </headerFooter>
  <rowBreaks count="1" manualBreakCount="1">
    <brk id="39"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180</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7.0023148148148145E-3</v>
      </c>
      <c r="D7" s="24"/>
      <c r="E7" s="24"/>
      <c r="F7" s="24"/>
      <c r="G7" s="24">
        <v>7.6273148148148159E-3</v>
      </c>
      <c r="H7" s="24"/>
      <c r="I7" s="24"/>
      <c r="J7" s="24"/>
      <c r="K7" s="29">
        <f>SUM(C7:J7)</f>
        <v>1.4629629629629631E-2</v>
      </c>
    </row>
    <row r="8" spans="2:11" x14ac:dyDescent="0.25">
      <c r="B8" s="97" t="s">
        <v>191</v>
      </c>
      <c r="C8" s="24"/>
      <c r="D8" s="24"/>
      <c r="E8" s="24"/>
      <c r="F8" s="24"/>
      <c r="G8" s="24"/>
      <c r="H8" s="24"/>
      <c r="I8" s="24"/>
      <c r="J8" s="24"/>
      <c r="K8" s="29"/>
    </row>
    <row r="9" spans="2:11" x14ac:dyDescent="0.25">
      <c r="B9" s="97" t="s">
        <v>189</v>
      </c>
      <c r="C9" s="99">
        <v>2.0833333333333335E-4</v>
      </c>
      <c r="D9" s="99"/>
      <c r="E9" s="99"/>
      <c r="F9" s="99"/>
      <c r="G9" s="99"/>
      <c r="H9" s="99"/>
      <c r="I9" s="99"/>
      <c r="J9" s="99"/>
      <c r="K9" s="29">
        <f t="shared" ref="K9:K25" si="0">SUM(C9:J9)</f>
        <v>2.0833333333333335E-4</v>
      </c>
    </row>
    <row r="10" spans="2:11" x14ac:dyDescent="0.25">
      <c r="B10" s="97" t="s">
        <v>12</v>
      </c>
      <c r="C10" s="24">
        <v>3.9351851851851857E-3</v>
      </c>
      <c r="D10" s="24"/>
      <c r="E10" s="24"/>
      <c r="F10" s="24"/>
      <c r="G10" s="24"/>
      <c r="H10" s="24"/>
      <c r="I10" s="24"/>
      <c r="J10" s="24"/>
      <c r="K10" s="29">
        <f t="shared" si="0"/>
        <v>3.9351851851851857E-3</v>
      </c>
    </row>
    <row r="11" spans="2:11" x14ac:dyDescent="0.25">
      <c r="B11" s="97" t="s">
        <v>192</v>
      </c>
      <c r="C11" s="24"/>
      <c r="D11" s="24"/>
      <c r="E11" s="24"/>
      <c r="F11" s="24"/>
      <c r="G11" s="24"/>
      <c r="H11" s="24"/>
      <c r="I11" s="24"/>
      <c r="J11" s="24"/>
      <c r="K11" s="29"/>
    </row>
    <row r="12" spans="2:11" x14ac:dyDescent="0.25">
      <c r="B12" s="97" t="s">
        <v>13</v>
      </c>
      <c r="C12" s="24">
        <v>9.6064814814814819E-4</v>
      </c>
      <c r="D12" s="24"/>
      <c r="E12" s="24"/>
      <c r="F12" s="24"/>
      <c r="G12" s="24">
        <v>2.696759259259259E-3</v>
      </c>
      <c r="H12" s="24"/>
      <c r="I12" s="24"/>
      <c r="J12" s="24"/>
      <c r="K12" s="29">
        <f t="shared" si="0"/>
        <v>3.657407407407407E-3</v>
      </c>
    </row>
    <row r="13" spans="2:11" x14ac:dyDescent="0.25">
      <c r="B13" s="97" t="s">
        <v>102</v>
      </c>
      <c r="C13" s="24">
        <v>2.465277777777778E-3</v>
      </c>
      <c r="D13" s="24"/>
      <c r="E13" s="24"/>
      <c r="F13" s="24"/>
      <c r="G13" s="24"/>
      <c r="H13" s="24"/>
      <c r="I13" s="24"/>
      <c r="J13" s="24"/>
      <c r="K13" s="29">
        <f t="shared" si="0"/>
        <v>2.465277777777778E-3</v>
      </c>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v>2.3148148148148146E-4</v>
      </c>
      <c r="D17" s="24"/>
      <c r="E17" s="24"/>
      <c r="F17" s="24"/>
      <c r="G17" s="24"/>
      <c r="H17" s="24"/>
      <c r="I17" s="24"/>
      <c r="J17" s="24"/>
      <c r="K17" s="29">
        <f t="shared" si="0"/>
        <v>2.3148148148148146E-4</v>
      </c>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v>1.4583333333333332E-3</v>
      </c>
      <c r="D25" s="24"/>
      <c r="E25" s="24"/>
      <c r="F25" s="24"/>
      <c r="G25" s="24"/>
      <c r="H25" s="24"/>
      <c r="I25" s="24"/>
      <c r="J25" s="24"/>
      <c r="K25" s="29">
        <f t="shared" si="0"/>
        <v>1.4583333333333332E-3</v>
      </c>
    </row>
    <row r="26" spans="2:11" x14ac:dyDescent="0.25">
      <c r="B26" s="17" t="s">
        <v>3</v>
      </c>
      <c r="C26" s="18">
        <f>SUM(C7:C25)</f>
        <v>1.6261574074074074E-2</v>
      </c>
      <c r="D26" s="18"/>
      <c r="E26" s="18"/>
      <c r="F26" s="18"/>
      <c r="G26" s="18">
        <f t="shared" ref="G26" si="1">SUM(G7:G25)</f>
        <v>1.0324074074074076E-2</v>
      </c>
      <c r="H26" s="18"/>
      <c r="I26" s="18"/>
      <c r="J26" s="162"/>
      <c r="K26" s="30">
        <f>SUM(K7:K25)</f>
        <v>2.658564814814815E-2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v>4.2824074074074075E-4</v>
      </c>
      <c r="D31" s="24"/>
      <c r="E31" s="24"/>
      <c r="F31" s="24"/>
      <c r="G31" s="24"/>
      <c r="H31" s="24"/>
      <c r="I31" s="24"/>
      <c r="J31" s="24"/>
      <c r="K31" s="29">
        <f t="shared" ref="K31:K34" si="2">SUM(C31:J31)</f>
        <v>4.2824074074074075E-4</v>
      </c>
    </row>
    <row r="32" spans="2:11" x14ac:dyDescent="0.25">
      <c r="B32" s="16" t="s">
        <v>24</v>
      </c>
      <c r="C32" s="24">
        <v>4.0509259259259258E-4</v>
      </c>
      <c r="D32" s="24"/>
      <c r="E32" s="24"/>
      <c r="F32" s="24"/>
      <c r="G32" s="24"/>
      <c r="H32" s="24"/>
      <c r="I32" s="24"/>
      <c r="J32" s="24"/>
      <c r="K32" s="29">
        <f t="shared" si="2"/>
        <v>4.0509259259259258E-4</v>
      </c>
    </row>
    <row r="33" spans="2:11" x14ac:dyDescent="0.25">
      <c r="B33" s="16" t="s">
        <v>25</v>
      </c>
      <c r="C33" s="24">
        <v>1.5277777777777779E-3</v>
      </c>
      <c r="D33" s="24"/>
      <c r="E33" s="24"/>
      <c r="F33" s="24"/>
      <c r="G33" s="24"/>
      <c r="H33" s="24"/>
      <c r="I33" s="24"/>
      <c r="J33" s="24"/>
      <c r="K33" s="29">
        <f t="shared" si="2"/>
        <v>1.5277777777777779E-3</v>
      </c>
    </row>
    <row r="34" spans="2:11" x14ac:dyDescent="0.25">
      <c r="B34" s="16" t="s">
        <v>26</v>
      </c>
      <c r="C34" s="24">
        <v>3.5879629629629635E-4</v>
      </c>
      <c r="D34" s="24"/>
      <c r="E34" s="24"/>
      <c r="F34" s="24"/>
      <c r="G34" s="24"/>
      <c r="H34" s="24"/>
      <c r="I34" s="24"/>
      <c r="J34" s="24"/>
      <c r="K34" s="29">
        <f t="shared" si="2"/>
        <v>3.5879629629629635E-4</v>
      </c>
    </row>
    <row r="35" spans="2:11" x14ac:dyDescent="0.25">
      <c r="B35" s="17" t="s">
        <v>3</v>
      </c>
      <c r="C35" s="18">
        <f>SUM(C29:C34)</f>
        <v>2.7199074074074074E-3</v>
      </c>
      <c r="D35" s="18"/>
      <c r="E35" s="18"/>
      <c r="F35" s="18"/>
      <c r="G35" s="18"/>
      <c r="H35" s="18"/>
      <c r="I35" s="18"/>
      <c r="J35" s="162"/>
      <c r="K35" s="30">
        <f>SUM(K29:K34)</f>
        <v>2.7199074074074074E-3</v>
      </c>
    </row>
    <row r="36" spans="2:11" x14ac:dyDescent="0.25">
      <c r="B36" s="17"/>
      <c r="C36" s="35"/>
      <c r="D36" s="35"/>
      <c r="E36" s="35"/>
      <c r="F36" s="35"/>
      <c r="G36" s="35"/>
      <c r="H36" s="35"/>
      <c r="I36" s="35"/>
      <c r="J36" s="35"/>
      <c r="K36" s="29"/>
    </row>
    <row r="37" spans="2:11" x14ac:dyDescent="0.25">
      <c r="B37" s="17" t="s">
        <v>6</v>
      </c>
      <c r="C37" s="21">
        <f>C26+C35</f>
        <v>1.8981481481481481E-2</v>
      </c>
      <c r="D37" s="21"/>
      <c r="E37" s="21"/>
      <c r="F37" s="21"/>
      <c r="G37" s="21">
        <f t="shared" ref="G37" si="3">G26+G35</f>
        <v>1.0324074074074076E-2</v>
      </c>
      <c r="H37" s="21"/>
      <c r="I37" s="21"/>
      <c r="J37" s="21"/>
      <c r="K37" s="36">
        <f>K26+K35</f>
        <v>2.9305555555555557E-2</v>
      </c>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&amp;R48</oddHeader>
  </headerFooter>
  <rowBreaks count="1" manualBreakCount="1">
    <brk id="39"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0"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162</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62"/>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62"/>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&amp;R50</oddHeader>
  </headerFooter>
  <rowBreaks count="1" manualBreakCount="1">
    <brk id="39"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0"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163</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62"/>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62"/>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&amp;R51</oddHeader>
  </headerFooter>
  <rowBreaks count="1" manualBreakCount="1">
    <brk id="39"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164</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1.8518518518518517E-3</v>
      </c>
      <c r="D7" s="24"/>
      <c r="E7" s="24"/>
      <c r="F7" s="24"/>
      <c r="G7" s="24">
        <v>5.6076388888888884E-2</v>
      </c>
      <c r="H7" s="24"/>
      <c r="I7" s="24"/>
      <c r="J7" s="24"/>
      <c r="K7" s="29">
        <f>SUM(C7:J7)</f>
        <v>5.7928240740740738E-2</v>
      </c>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v>2.0949074074074073E-3</v>
      </c>
      <c r="H10" s="24"/>
      <c r="I10" s="24"/>
      <c r="J10" s="24"/>
      <c r="K10" s="29">
        <f t="shared" ref="K10:K25" si="0">SUM(C10:J10)</f>
        <v>2.0949074074074073E-3</v>
      </c>
    </row>
    <row r="11" spans="2:11" x14ac:dyDescent="0.25">
      <c r="B11" s="97" t="s">
        <v>192</v>
      </c>
      <c r="C11" s="24"/>
      <c r="D11" s="24"/>
      <c r="E11" s="24"/>
      <c r="F11" s="24"/>
      <c r="G11" s="24">
        <v>1.8518518518518518E-4</v>
      </c>
      <c r="H11" s="24"/>
      <c r="I11" s="24"/>
      <c r="J11" s="24"/>
      <c r="K11" s="29">
        <f t="shared" si="0"/>
        <v>1.8518518518518518E-4</v>
      </c>
    </row>
    <row r="12" spans="2:11" x14ac:dyDescent="0.25">
      <c r="B12" s="97" t="s">
        <v>13</v>
      </c>
      <c r="C12" s="24"/>
      <c r="D12" s="24"/>
      <c r="E12" s="24"/>
      <c r="F12" s="24"/>
      <c r="G12" s="24">
        <v>1.0324074074074072E-2</v>
      </c>
      <c r="H12" s="24"/>
      <c r="I12" s="24"/>
      <c r="J12" s="24"/>
      <c r="K12" s="29">
        <f t="shared" si="0"/>
        <v>1.0324074074074072E-2</v>
      </c>
    </row>
    <row r="13" spans="2:11" x14ac:dyDescent="0.25">
      <c r="B13" s="97" t="s">
        <v>102</v>
      </c>
      <c r="C13" s="24"/>
      <c r="D13" s="24"/>
      <c r="E13" s="24"/>
      <c r="F13" s="24"/>
      <c r="G13" s="24">
        <v>1.9444444444444446E-3</v>
      </c>
      <c r="H13" s="24"/>
      <c r="I13" s="24"/>
      <c r="J13" s="24"/>
      <c r="K13" s="29">
        <f t="shared" si="0"/>
        <v>1.9444444444444446E-3</v>
      </c>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v>2.0833333333333335E-4</v>
      </c>
      <c r="H17" s="24"/>
      <c r="I17" s="24"/>
      <c r="J17" s="24"/>
      <c r="K17" s="29">
        <f t="shared" si="0"/>
        <v>2.0833333333333335E-4</v>
      </c>
    </row>
    <row r="18" spans="2:11" x14ac:dyDescent="0.25">
      <c r="B18" s="97" t="s">
        <v>16</v>
      </c>
      <c r="C18" s="24"/>
      <c r="D18" s="24"/>
      <c r="E18" s="24"/>
      <c r="F18" s="24"/>
      <c r="G18" s="24"/>
      <c r="H18" s="24"/>
      <c r="I18" s="24"/>
      <c r="J18" s="24"/>
      <c r="K18" s="29"/>
    </row>
    <row r="19" spans="2:11" x14ac:dyDescent="0.25">
      <c r="B19" s="97" t="s">
        <v>17</v>
      </c>
      <c r="C19" s="24"/>
      <c r="D19" s="24"/>
      <c r="E19" s="24"/>
      <c r="F19" s="24"/>
      <c r="G19" s="24">
        <v>2.199074074074074E-4</v>
      </c>
      <c r="H19" s="24"/>
      <c r="I19" s="24"/>
      <c r="J19" s="24"/>
      <c r="K19" s="29">
        <f t="shared" si="0"/>
        <v>2.199074074074074E-4</v>
      </c>
    </row>
    <row r="20" spans="2:11" x14ac:dyDescent="0.25">
      <c r="B20" s="97" t="s">
        <v>188</v>
      </c>
      <c r="C20" s="24"/>
      <c r="D20" s="24"/>
      <c r="E20" s="24"/>
      <c r="F20" s="24"/>
      <c r="G20" s="24">
        <v>1.9675925925925926E-4</v>
      </c>
      <c r="H20" s="24"/>
      <c r="I20" s="24"/>
      <c r="J20" s="24"/>
      <c r="K20" s="29">
        <f t="shared" si="0"/>
        <v>1.9675925925925926E-4</v>
      </c>
    </row>
    <row r="21" spans="2:11" x14ac:dyDescent="0.25">
      <c r="B21" s="97" t="s">
        <v>194</v>
      </c>
      <c r="C21" s="24">
        <v>3.0092592592592595E-4</v>
      </c>
      <c r="D21" s="24"/>
      <c r="E21" s="24"/>
      <c r="F21" s="24"/>
      <c r="G21" s="24">
        <v>3.9351851851851858E-4</v>
      </c>
      <c r="H21" s="24"/>
      <c r="I21" s="24"/>
      <c r="J21" s="24"/>
      <c r="K21" s="29">
        <f t="shared" si="0"/>
        <v>6.9444444444444458E-4</v>
      </c>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v>1.0300925925925927E-2</v>
      </c>
      <c r="D25" s="24"/>
      <c r="E25" s="24"/>
      <c r="F25" s="24"/>
      <c r="G25" s="24">
        <v>1.8969907407407404E-2</v>
      </c>
      <c r="H25" s="24"/>
      <c r="I25" s="24"/>
      <c r="J25" s="24"/>
      <c r="K25" s="29">
        <f t="shared" si="0"/>
        <v>2.9270833333333329E-2</v>
      </c>
    </row>
    <row r="26" spans="2:11" x14ac:dyDescent="0.25">
      <c r="B26" s="17" t="s">
        <v>3</v>
      </c>
      <c r="C26" s="18">
        <f>SUM(C7:C25)</f>
        <v>1.2453703703703705E-2</v>
      </c>
      <c r="D26" s="18"/>
      <c r="E26" s="18"/>
      <c r="F26" s="18"/>
      <c r="G26" s="18">
        <f t="shared" ref="G26" si="1">SUM(G7:G25)</f>
        <v>9.0613425925925917E-2</v>
      </c>
      <c r="H26" s="18"/>
      <c r="I26" s="18"/>
      <c r="J26" s="162"/>
      <c r="K26" s="30">
        <f>SUM(K7:K25)</f>
        <v>0.10306712962962962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v>3.4722222222222222E-5</v>
      </c>
      <c r="D32" s="24"/>
      <c r="E32" s="24"/>
      <c r="F32" s="24"/>
      <c r="G32" s="24">
        <v>3.2407407407407406E-4</v>
      </c>
      <c r="H32" s="24"/>
      <c r="I32" s="24"/>
      <c r="J32" s="24"/>
      <c r="K32" s="29">
        <f t="shared" ref="K32:K33" si="2">SUM(C32:J32)</f>
        <v>3.5879629629629629E-4</v>
      </c>
    </row>
    <row r="33" spans="2:11" x14ac:dyDescent="0.25">
      <c r="B33" s="16" t="s">
        <v>25</v>
      </c>
      <c r="C33" s="24"/>
      <c r="D33" s="24"/>
      <c r="E33" s="24"/>
      <c r="F33" s="24"/>
      <c r="G33" s="24">
        <v>9.2939814814814812E-3</v>
      </c>
      <c r="H33" s="24"/>
      <c r="I33" s="24"/>
      <c r="J33" s="24"/>
      <c r="K33" s="29">
        <f t="shared" si="2"/>
        <v>9.2939814814814812E-3</v>
      </c>
    </row>
    <row r="34" spans="2:11" x14ac:dyDescent="0.25">
      <c r="B34" s="16" t="s">
        <v>26</v>
      </c>
      <c r="C34" s="24"/>
      <c r="D34" s="24"/>
      <c r="E34" s="24"/>
      <c r="F34" s="24"/>
      <c r="G34" s="24"/>
      <c r="H34" s="24"/>
      <c r="I34" s="24"/>
      <c r="J34" s="24"/>
      <c r="K34" s="29"/>
    </row>
    <row r="35" spans="2:11" x14ac:dyDescent="0.25">
      <c r="B35" s="17" t="s">
        <v>3</v>
      </c>
      <c r="C35" s="18">
        <f>SUM(C29:C34)</f>
        <v>3.4722222222222222E-5</v>
      </c>
      <c r="D35" s="18"/>
      <c r="E35" s="18"/>
      <c r="F35" s="18"/>
      <c r="G35" s="18">
        <f t="shared" ref="G35" si="3">SUM(G29:G34)</f>
        <v>9.618055555555555E-3</v>
      </c>
      <c r="H35" s="18"/>
      <c r="I35" s="18"/>
      <c r="J35" s="162"/>
      <c r="K35" s="30">
        <f>SUM(K29:K34)</f>
        <v>9.6527777777777775E-3</v>
      </c>
    </row>
    <row r="36" spans="2:11" x14ac:dyDescent="0.25">
      <c r="B36" s="17"/>
      <c r="C36" s="35"/>
      <c r="D36" s="35"/>
      <c r="E36" s="35"/>
      <c r="F36" s="35"/>
      <c r="G36" s="35"/>
      <c r="H36" s="35"/>
      <c r="I36" s="35"/>
      <c r="J36" s="35"/>
      <c r="K36" s="29"/>
    </row>
    <row r="37" spans="2:11" x14ac:dyDescent="0.25">
      <c r="B37" s="17" t="s">
        <v>6</v>
      </c>
      <c r="C37" s="21">
        <f>C26+C35</f>
        <v>1.2488425925925927E-2</v>
      </c>
      <c r="D37" s="21"/>
      <c r="E37" s="21"/>
      <c r="F37" s="21"/>
      <c r="G37" s="21">
        <f t="shared" ref="G37" si="4">G26+G35</f>
        <v>0.10023148148148148</v>
      </c>
      <c r="H37" s="21"/>
      <c r="I37" s="21"/>
      <c r="J37" s="21"/>
      <c r="K37" s="36">
        <f>K26+K35</f>
        <v>0.11271990740740739</v>
      </c>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&amp;R52</oddHeader>
  </headerFooter>
  <rowBreaks count="1" manualBreakCount="1">
    <brk id="39"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4"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69" t="s">
        <v>111</v>
      </c>
      <c r="C3" s="170"/>
      <c r="D3" s="170"/>
      <c r="E3" s="170"/>
      <c r="F3" s="170"/>
      <c r="G3" s="170"/>
      <c r="H3" s="171"/>
      <c r="I3" s="170"/>
      <c r="J3" s="170"/>
      <c r="K3" s="171"/>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56">
        <v>1.028935185185185E-2</v>
      </c>
      <c r="D7" s="157">
        <f>C7/C$26</f>
        <v>0.40911182696732634</v>
      </c>
      <c r="E7" s="157">
        <f>C7/C$37</f>
        <v>0.1429260450160772</v>
      </c>
      <c r="F7" s="156"/>
      <c r="G7" s="157"/>
      <c r="H7" s="157"/>
      <c r="I7" s="158">
        <f>C7+F7</f>
        <v>1.028935185185185E-2</v>
      </c>
      <c r="J7" s="157">
        <f>I7/I$26</f>
        <v>0.40911182696732634</v>
      </c>
      <c r="K7" s="165">
        <f>I7/I$37</f>
        <v>0.1429260450160772</v>
      </c>
    </row>
    <row r="8" spans="2:11" x14ac:dyDescent="0.25">
      <c r="B8" s="97" t="s">
        <v>191</v>
      </c>
      <c r="C8" s="156">
        <v>3.4722222222222222E-5</v>
      </c>
      <c r="D8" s="157">
        <f t="shared" ref="D8:D25" si="0">C8/C$26</f>
        <v>1.3805798435342848E-3</v>
      </c>
      <c r="E8" s="157">
        <f t="shared" ref="E8:E25" si="1">C8/C$37</f>
        <v>4.8231511254019307E-4</v>
      </c>
      <c r="F8" s="156"/>
      <c r="G8" s="157"/>
      <c r="H8" s="157"/>
      <c r="I8" s="158">
        <f t="shared" ref="I8:I25" si="2">C8+F8</f>
        <v>3.4722222222222222E-5</v>
      </c>
      <c r="J8" s="157">
        <f t="shared" ref="J8:J25" si="3">I8/I$26</f>
        <v>1.3805798435342848E-3</v>
      </c>
      <c r="K8" s="165">
        <f t="shared" ref="K8:K25" si="4">I8/I$37</f>
        <v>4.8231511254019307E-4</v>
      </c>
    </row>
    <row r="9" spans="2:11" x14ac:dyDescent="0.25">
      <c r="B9" s="97" t="s">
        <v>189</v>
      </c>
      <c r="C9" s="156">
        <v>6.5972222222222224E-4</v>
      </c>
      <c r="D9" s="157">
        <f t="shared" si="0"/>
        <v>2.6231017027151412E-2</v>
      </c>
      <c r="E9" s="157">
        <f t="shared" si="1"/>
        <v>9.1639871382636698E-3</v>
      </c>
      <c r="F9" s="156"/>
      <c r="G9" s="157"/>
      <c r="H9" s="157"/>
      <c r="I9" s="158">
        <f t="shared" si="2"/>
        <v>6.5972222222222224E-4</v>
      </c>
      <c r="J9" s="157">
        <f t="shared" si="3"/>
        <v>2.6231017027151412E-2</v>
      </c>
      <c r="K9" s="165">
        <f t="shared" si="4"/>
        <v>9.1639871382636698E-3</v>
      </c>
    </row>
    <row r="10" spans="2:11" x14ac:dyDescent="0.25">
      <c r="B10" s="97" t="s">
        <v>12</v>
      </c>
      <c r="C10" s="156">
        <v>3.9004629629629619E-3</v>
      </c>
      <c r="D10" s="157">
        <f t="shared" si="0"/>
        <v>0.15508513575701796</v>
      </c>
      <c r="E10" s="157">
        <f t="shared" si="1"/>
        <v>5.4180064308681677E-2</v>
      </c>
      <c r="F10" s="156"/>
      <c r="G10" s="157"/>
      <c r="H10" s="157"/>
      <c r="I10" s="158">
        <f t="shared" si="2"/>
        <v>3.9004629629629619E-3</v>
      </c>
      <c r="J10" s="157">
        <f t="shared" si="3"/>
        <v>0.15508513575701796</v>
      </c>
      <c r="K10" s="165">
        <f t="shared" si="4"/>
        <v>5.4180064308681677E-2</v>
      </c>
    </row>
    <row r="11" spans="2:11" x14ac:dyDescent="0.25">
      <c r="B11" s="97" t="s">
        <v>192</v>
      </c>
      <c r="C11" s="156">
        <v>3.2407407407407406E-4</v>
      </c>
      <c r="D11" s="157">
        <f t="shared" si="0"/>
        <v>1.2885411872986658E-2</v>
      </c>
      <c r="E11" s="157">
        <f t="shared" si="1"/>
        <v>4.5016077170418022E-3</v>
      </c>
      <c r="F11" s="156"/>
      <c r="G11" s="157"/>
      <c r="H11" s="157"/>
      <c r="I11" s="158">
        <f t="shared" si="2"/>
        <v>3.2407407407407406E-4</v>
      </c>
      <c r="J11" s="157">
        <f t="shared" si="3"/>
        <v>1.2885411872986658E-2</v>
      </c>
      <c r="K11" s="165">
        <f t="shared" si="4"/>
        <v>4.5016077170418022E-3</v>
      </c>
    </row>
    <row r="12" spans="2:11" x14ac:dyDescent="0.25">
      <c r="B12" s="97" t="s">
        <v>13</v>
      </c>
      <c r="C12" s="156">
        <v>2.1759259259259253E-3</v>
      </c>
      <c r="D12" s="157">
        <f t="shared" si="0"/>
        <v>8.651633686148183E-2</v>
      </c>
      <c r="E12" s="157">
        <f t="shared" si="1"/>
        <v>3.0225080385852091E-2</v>
      </c>
      <c r="F12" s="156"/>
      <c r="G12" s="157"/>
      <c r="H12" s="157"/>
      <c r="I12" s="158">
        <f t="shared" si="2"/>
        <v>2.1759259259259253E-3</v>
      </c>
      <c r="J12" s="157">
        <f t="shared" si="3"/>
        <v>8.651633686148183E-2</v>
      </c>
      <c r="K12" s="165">
        <f t="shared" si="4"/>
        <v>3.0225080385852091E-2</v>
      </c>
    </row>
    <row r="13" spans="2:11" x14ac:dyDescent="0.25">
      <c r="B13" s="97" t="s">
        <v>102</v>
      </c>
      <c r="C13" s="159">
        <v>4.7453703703703703E-3</v>
      </c>
      <c r="D13" s="157">
        <f t="shared" si="0"/>
        <v>0.18867924528301894</v>
      </c>
      <c r="E13" s="157">
        <f t="shared" si="1"/>
        <v>6.5916398713826388E-2</v>
      </c>
      <c r="F13" s="159"/>
      <c r="G13" s="157"/>
      <c r="H13" s="157"/>
      <c r="I13" s="158">
        <f t="shared" si="2"/>
        <v>4.7453703703703703E-3</v>
      </c>
      <c r="J13" s="157">
        <f t="shared" si="3"/>
        <v>0.18867924528301894</v>
      </c>
      <c r="K13" s="165">
        <f t="shared" si="4"/>
        <v>6.5916398713826388E-2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v>5.7870370370370373E-5</v>
      </c>
      <c r="D17" s="157">
        <f t="shared" si="0"/>
        <v>2.3009664058904751E-3</v>
      </c>
      <c r="E17" s="157">
        <f t="shared" si="1"/>
        <v>8.0385852090032186E-4</v>
      </c>
      <c r="F17" s="156"/>
      <c r="G17" s="157"/>
      <c r="H17" s="157"/>
      <c r="I17" s="158">
        <f t="shared" si="2"/>
        <v>5.7870370370370373E-5</v>
      </c>
      <c r="J17" s="157">
        <f t="shared" si="3"/>
        <v>2.3009664058904751E-3</v>
      </c>
      <c r="K17" s="165">
        <f t="shared" si="4"/>
        <v>8.0385852090032186E-4</v>
      </c>
    </row>
    <row r="18" spans="2:14" x14ac:dyDescent="0.25">
      <c r="B18" s="97" t="s">
        <v>16</v>
      </c>
      <c r="C18" s="156">
        <v>1.6203703703703703E-4</v>
      </c>
      <c r="D18" s="157">
        <f t="shared" si="0"/>
        <v>6.442705936493329E-3</v>
      </c>
      <c r="E18" s="157">
        <f t="shared" si="1"/>
        <v>2.2508038585209011E-3</v>
      </c>
      <c r="F18" s="156"/>
      <c r="G18" s="157"/>
      <c r="H18" s="157"/>
      <c r="I18" s="158">
        <f t="shared" si="2"/>
        <v>1.6203703703703703E-4</v>
      </c>
      <c r="J18" s="157">
        <f t="shared" si="3"/>
        <v>6.442705936493329E-3</v>
      </c>
      <c r="K18" s="165">
        <f t="shared" si="4"/>
        <v>2.2508038585209011E-3</v>
      </c>
    </row>
    <row r="19" spans="2:14" x14ac:dyDescent="0.25">
      <c r="B19" s="97" t="s">
        <v>17</v>
      </c>
      <c r="C19" s="156">
        <v>1.1574074074074073E-5</v>
      </c>
      <c r="D19" s="157">
        <f t="shared" si="0"/>
        <v>4.6019328117809493E-4</v>
      </c>
      <c r="E19" s="157">
        <f t="shared" si="1"/>
        <v>1.6077170418006437E-4</v>
      </c>
      <c r="F19" s="156"/>
      <c r="G19" s="157"/>
      <c r="H19" s="157"/>
      <c r="I19" s="158">
        <f t="shared" si="2"/>
        <v>1.1574074074074073E-5</v>
      </c>
      <c r="J19" s="157">
        <f t="shared" si="3"/>
        <v>4.6019328117809493E-4</v>
      </c>
      <c r="K19" s="165">
        <f t="shared" si="4"/>
        <v>1.6077170418006437E-4</v>
      </c>
    </row>
    <row r="20" spans="2:14" x14ac:dyDescent="0.25">
      <c r="B20" s="97" t="s">
        <v>188</v>
      </c>
      <c r="C20" s="156"/>
      <c r="D20" s="157"/>
      <c r="E20" s="157"/>
      <c r="F20" s="156"/>
      <c r="G20" s="157"/>
      <c r="H20" s="157"/>
      <c r="I20" s="158"/>
      <c r="J20" s="157"/>
      <c r="K20" s="165"/>
    </row>
    <row r="21" spans="2:14" x14ac:dyDescent="0.25">
      <c r="B21" s="97" t="s">
        <v>194</v>
      </c>
      <c r="C21" s="156">
        <v>1.9675925925925926E-4</v>
      </c>
      <c r="D21" s="157">
        <f t="shared" si="0"/>
        <v>7.8232857800276147E-3</v>
      </c>
      <c r="E21" s="157">
        <f t="shared" si="1"/>
        <v>2.733118971061094E-3</v>
      </c>
      <c r="F21" s="156"/>
      <c r="G21" s="157"/>
      <c r="H21" s="157"/>
      <c r="I21" s="158">
        <f t="shared" si="2"/>
        <v>1.9675925925925926E-4</v>
      </c>
      <c r="J21" s="157">
        <f t="shared" si="3"/>
        <v>7.8232857800276147E-3</v>
      </c>
      <c r="K21" s="165">
        <f t="shared" si="4"/>
        <v>2.733118971061094E-3</v>
      </c>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v>1.1574074074074075E-4</v>
      </c>
      <c r="D24" s="157">
        <f t="shared" si="0"/>
        <v>4.6019328117809502E-3</v>
      </c>
      <c r="E24" s="157">
        <f t="shared" si="1"/>
        <v>1.6077170418006437E-3</v>
      </c>
      <c r="F24" s="156"/>
      <c r="G24" s="157"/>
      <c r="H24" s="157"/>
      <c r="I24" s="158">
        <f t="shared" si="2"/>
        <v>1.1574074074074075E-4</v>
      </c>
      <c r="J24" s="157">
        <f t="shared" si="3"/>
        <v>4.6019328117809502E-3</v>
      </c>
      <c r="K24" s="165">
        <f t="shared" si="4"/>
        <v>1.6077170418006437E-3</v>
      </c>
    </row>
    <row r="25" spans="2:14" x14ac:dyDescent="0.25">
      <c r="B25" s="97" t="s">
        <v>19</v>
      </c>
      <c r="C25" s="156">
        <v>2.4768518518518507E-3</v>
      </c>
      <c r="D25" s="157">
        <f t="shared" si="0"/>
        <v>9.8481362172112272E-2</v>
      </c>
      <c r="E25" s="157">
        <f t="shared" si="1"/>
        <v>3.4405144694533756E-2</v>
      </c>
      <c r="F25" s="156"/>
      <c r="G25" s="157"/>
      <c r="H25" s="157"/>
      <c r="I25" s="158">
        <f t="shared" si="2"/>
        <v>2.4768518518518507E-3</v>
      </c>
      <c r="J25" s="157">
        <f t="shared" si="3"/>
        <v>9.8481362172112272E-2</v>
      </c>
      <c r="K25" s="165">
        <f t="shared" si="4"/>
        <v>3.4405144694533756E-2</v>
      </c>
    </row>
    <row r="26" spans="2:14" x14ac:dyDescent="0.25">
      <c r="B26" s="51" t="s">
        <v>3</v>
      </c>
      <c r="C26" s="25">
        <f>SUM(C7:C25)</f>
        <v>2.5150462962962954E-2</v>
      </c>
      <c r="D26" s="160">
        <f>SUM(D7:D25)</f>
        <v>1.0000000000000002</v>
      </c>
      <c r="E26" s="19">
        <f>SUM(E7:E25)</f>
        <v>0.34935691318327977</v>
      </c>
      <c r="F26" s="25"/>
      <c r="G26" s="160"/>
      <c r="H26" s="19"/>
      <c r="I26" s="25">
        <f>SUM(I7:I25)</f>
        <v>2.5150462962962954E-2</v>
      </c>
      <c r="J26" s="160">
        <f>SUM(J7:J25)</f>
        <v>1.0000000000000002</v>
      </c>
      <c r="K26" s="20">
        <f>SUM(K7:K25)</f>
        <v>0.34935691318327977</v>
      </c>
    </row>
    <row r="27" spans="2:14" x14ac:dyDescent="0.25">
      <c r="B27" s="67"/>
      <c r="C27" s="68"/>
      <c r="D27" s="68"/>
      <c r="E27" s="68"/>
      <c r="F27" s="68"/>
      <c r="G27" s="68"/>
      <c r="H27" s="68"/>
      <c r="I27" s="68"/>
      <c r="J27" s="68"/>
      <c r="K27" s="69"/>
      <c r="L27" s="11"/>
      <c r="M27" s="11"/>
      <c r="N27" s="11"/>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80" t="s">
        <v>21</v>
      </c>
      <c r="C29" s="156">
        <v>4.0046296296296297E-3</v>
      </c>
      <c r="D29" s="158"/>
      <c r="E29" s="157">
        <f t="shared" ref="E29:E34" si="5">C29/C$37</f>
        <v>5.5627009646302274E-2</v>
      </c>
      <c r="F29" s="156"/>
      <c r="G29" s="158"/>
      <c r="H29" s="157"/>
      <c r="I29" s="158">
        <f t="shared" ref="I29:I34" si="6">C29+F29</f>
        <v>4.0046296296296297E-3</v>
      </c>
      <c r="J29" s="158"/>
      <c r="K29" s="165">
        <f t="shared" ref="K29:K34" si="7">I29/I$37</f>
        <v>5.5627009646302274E-2</v>
      </c>
    </row>
    <row r="30" spans="2:14" x14ac:dyDescent="0.25">
      <c r="B30" s="80" t="s">
        <v>22</v>
      </c>
      <c r="C30" s="156">
        <v>4.3981481481481481E-4</v>
      </c>
      <c r="D30" s="158"/>
      <c r="E30" s="157">
        <f t="shared" si="5"/>
        <v>6.1093247588424457E-3</v>
      </c>
      <c r="F30" s="156"/>
      <c r="G30" s="158"/>
      <c r="H30" s="157"/>
      <c r="I30" s="158">
        <f t="shared" si="6"/>
        <v>4.3981481481481481E-4</v>
      </c>
      <c r="J30" s="158"/>
      <c r="K30" s="165">
        <f t="shared" si="7"/>
        <v>6.1093247588424457E-3</v>
      </c>
    </row>
    <row r="31" spans="2:14" x14ac:dyDescent="0.25">
      <c r="B31" s="80" t="s">
        <v>23</v>
      </c>
      <c r="C31" s="156">
        <v>4.1666666666666664E-4</v>
      </c>
      <c r="D31" s="158"/>
      <c r="E31" s="157">
        <f t="shared" si="5"/>
        <v>5.7877813504823164E-3</v>
      </c>
      <c r="F31" s="156"/>
      <c r="G31" s="158"/>
      <c r="H31" s="157"/>
      <c r="I31" s="158">
        <f t="shared" si="6"/>
        <v>4.1666666666666664E-4</v>
      </c>
      <c r="J31" s="158"/>
      <c r="K31" s="165">
        <f t="shared" si="7"/>
        <v>5.7877813504823164E-3</v>
      </c>
    </row>
    <row r="32" spans="2:14" x14ac:dyDescent="0.25">
      <c r="B32" s="80" t="s">
        <v>24</v>
      </c>
      <c r="C32" s="156">
        <v>8.2523148148148113E-3</v>
      </c>
      <c r="D32" s="158"/>
      <c r="E32" s="157">
        <f t="shared" si="5"/>
        <v>0.11463022508038584</v>
      </c>
      <c r="F32" s="156"/>
      <c r="G32" s="158"/>
      <c r="H32" s="157"/>
      <c r="I32" s="158">
        <f t="shared" si="6"/>
        <v>8.2523148148148113E-3</v>
      </c>
      <c r="J32" s="158"/>
      <c r="K32" s="165">
        <f t="shared" si="7"/>
        <v>0.11463022508038584</v>
      </c>
    </row>
    <row r="33" spans="2:14" x14ac:dyDescent="0.25">
      <c r="B33" s="80" t="s">
        <v>25</v>
      </c>
      <c r="C33" s="156">
        <v>2.0787037037037027E-2</v>
      </c>
      <c r="D33" s="158"/>
      <c r="E33" s="157">
        <f t="shared" si="5"/>
        <v>0.28874598070739549</v>
      </c>
      <c r="F33" s="156"/>
      <c r="G33" s="158"/>
      <c r="H33" s="157"/>
      <c r="I33" s="158">
        <f t="shared" si="6"/>
        <v>2.0787037037037027E-2</v>
      </c>
      <c r="J33" s="158"/>
      <c r="K33" s="165">
        <f t="shared" si="7"/>
        <v>0.28874598070739549</v>
      </c>
    </row>
    <row r="34" spans="2:14" x14ac:dyDescent="0.25">
      <c r="B34" s="80" t="s">
        <v>26</v>
      </c>
      <c r="C34" s="156">
        <v>1.293981481481481E-2</v>
      </c>
      <c r="D34" s="158"/>
      <c r="E34" s="157">
        <f t="shared" si="5"/>
        <v>0.1797427652733119</v>
      </c>
      <c r="F34" s="156"/>
      <c r="G34" s="158"/>
      <c r="H34" s="157"/>
      <c r="I34" s="158">
        <f t="shared" si="6"/>
        <v>1.293981481481481E-2</v>
      </c>
      <c r="J34" s="158"/>
      <c r="K34" s="165">
        <f t="shared" si="7"/>
        <v>0.1797427652733119</v>
      </c>
    </row>
    <row r="35" spans="2:14" x14ac:dyDescent="0.25">
      <c r="B35" s="81" t="s">
        <v>3</v>
      </c>
      <c r="C35" s="129">
        <f>SUM(C29:C34)</f>
        <v>4.6840277777777758E-2</v>
      </c>
      <c r="D35" s="162"/>
      <c r="E35" s="160">
        <f>SUM(E29:E34)</f>
        <v>0.65064308681672034</v>
      </c>
      <c r="F35" s="129"/>
      <c r="G35" s="162"/>
      <c r="H35" s="160"/>
      <c r="I35" s="129">
        <f>SUM(I29:I34)</f>
        <v>4.6840277777777758E-2</v>
      </c>
      <c r="J35" s="162"/>
      <c r="K35" s="164">
        <f>SUM(K29:K34)</f>
        <v>0.65064308681672034</v>
      </c>
    </row>
    <row r="36" spans="2:14" x14ac:dyDescent="0.25">
      <c r="B36" s="70"/>
      <c r="C36" s="71"/>
      <c r="D36" s="71"/>
      <c r="E36" s="71"/>
      <c r="F36" s="71"/>
      <c r="G36" s="71"/>
      <c r="H36" s="71"/>
      <c r="I36" s="71"/>
      <c r="J36" s="71"/>
      <c r="K36" s="72"/>
      <c r="L36" s="79"/>
      <c r="M36" s="79"/>
      <c r="N36" s="79"/>
    </row>
    <row r="37" spans="2:14" x14ac:dyDescent="0.25">
      <c r="B37" s="51" t="s">
        <v>6</v>
      </c>
      <c r="C37" s="129">
        <f>C26+C35</f>
        <v>7.1990740740740716E-2</v>
      </c>
      <c r="D37" s="22"/>
      <c r="E37" s="160">
        <f>E26+E35</f>
        <v>1</v>
      </c>
      <c r="F37" s="129"/>
      <c r="G37" s="22"/>
      <c r="H37" s="160"/>
      <c r="I37" s="129">
        <f>I26+I35</f>
        <v>7.1990740740740716E-2</v>
      </c>
      <c r="J37" s="22"/>
      <c r="K37" s="164">
        <f>K26+K35</f>
        <v>1</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0"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165</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62"/>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62"/>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&amp;R53</oddHeader>
  </headerFooter>
  <rowBreaks count="1" manualBreakCount="1">
    <brk id="39"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0"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166</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3.7222222222222219E-2</v>
      </c>
      <c r="D7" s="24">
        <v>4.2824074074074075E-4</v>
      </c>
      <c r="E7" s="24"/>
      <c r="F7" s="24"/>
      <c r="G7" s="24"/>
      <c r="H7" s="24"/>
      <c r="I7" s="24"/>
      <c r="J7" s="24"/>
      <c r="K7" s="29">
        <f>SUM(C7:J7)</f>
        <v>3.7650462962962962E-2</v>
      </c>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v>1.0300925925925924E-3</v>
      </c>
      <c r="D10" s="24"/>
      <c r="E10" s="24"/>
      <c r="F10" s="24"/>
      <c r="G10" s="24"/>
      <c r="H10" s="24"/>
      <c r="I10" s="24"/>
      <c r="J10" s="24"/>
      <c r="K10" s="29">
        <f t="shared" ref="K10:K25" si="0">SUM(C10:J10)</f>
        <v>1.0300925925925924E-3</v>
      </c>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v>1.5856481481481482E-2</v>
      </c>
      <c r="D25" s="24"/>
      <c r="E25" s="24"/>
      <c r="F25" s="24">
        <v>1.8981481481481479E-3</v>
      </c>
      <c r="G25" s="24"/>
      <c r="H25" s="24"/>
      <c r="I25" s="24"/>
      <c r="J25" s="24"/>
      <c r="K25" s="29">
        <f t="shared" si="0"/>
        <v>1.7754629629629631E-2</v>
      </c>
    </row>
    <row r="26" spans="2:11" x14ac:dyDescent="0.25">
      <c r="B26" s="17" t="s">
        <v>3</v>
      </c>
      <c r="C26" s="18">
        <f>SUM(C7:C25)</f>
        <v>5.4108796296296294E-2</v>
      </c>
      <c r="D26" s="18">
        <f t="shared" ref="D26:F26" si="1">SUM(D7:D25)</f>
        <v>4.2824074074074075E-4</v>
      </c>
      <c r="E26" s="18"/>
      <c r="F26" s="18">
        <f t="shared" si="1"/>
        <v>1.8981481481481479E-3</v>
      </c>
      <c r="G26" s="18"/>
      <c r="H26" s="18"/>
      <c r="I26" s="18"/>
      <c r="J26" s="162"/>
      <c r="K26" s="30">
        <f>SUM(K7:K25)</f>
        <v>5.6435185185185185E-2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v>1.4722222222222223E-2</v>
      </c>
      <c r="D33" s="24"/>
      <c r="E33" s="24"/>
      <c r="F33" s="24"/>
      <c r="G33" s="24"/>
      <c r="H33" s="24"/>
      <c r="I33" s="24"/>
      <c r="J33" s="24"/>
      <c r="K33" s="29">
        <f t="shared" ref="K33:K34" si="2">SUM(C33:J33)</f>
        <v>1.4722222222222223E-2</v>
      </c>
    </row>
    <row r="34" spans="2:11" x14ac:dyDescent="0.25">
      <c r="B34" s="16" t="s">
        <v>26</v>
      </c>
      <c r="C34" s="24">
        <v>5.9143518518518521E-3</v>
      </c>
      <c r="D34" s="24"/>
      <c r="E34" s="24"/>
      <c r="F34" s="24"/>
      <c r="G34" s="24"/>
      <c r="H34" s="24"/>
      <c r="I34" s="24"/>
      <c r="J34" s="24"/>
      <c r="K34" s="29">
        <f t="shared" si="2"/>
        <v>5.9143518518518521E-3</v>
      </c>
    </row>
    <row r="35" spans="2:11" x14ac:dyDescent="0.25">
      <c r="B35" s="17" t="s">
        <v>3</v>
      </c>
      <c r="C35" s="18">
        <f>SUM(C29:C34)</f>
        <v>2.0636574074074075E-2</v>
      </c>
      <c r="D35" s="18"/>
      <c r="E35" s="18"/>
      <c r="F35" s="18"/>
      <c r="G35" s="18"/>
      <c r="H35" s="18"/>
      <c r="I35" s="18"/>
      <c r="J35" s="162"/>
      <c r="K35" s="30">
        <f>SUM(K29:K34)</f>
        <v>2.0636574074074075E-2</v>
      </c>
    </row>
    <row r="36" spans="2:11" x14ac:dyDescent="0.25">
      <c r="B36" s="17"/>
      <c r="C36" s="35"/>
      <c r="D36" s="35"/>
      <c r="E36" s="35"/>
      <c r="F36" s="35"/>
      <c r="G36" s="35"/>
      <c r="H36" s="35"/>
      <c r="I36" s="35"/>
      <c r="J36" s="35"/>
      <c r="K36" s="29"/>
    </row>
    <row r="37" spans="2:11" x14ac:dyDescent="0.25">
      <c r="B37" s="17" t="s">
        <v>6</v>
      </c>
      <c r="C37" s="21">
        <f>C26+C35</f>
        <v>7.4745370370370365E-2</v>
      </c>
      <c r="D37" s="21">
        <f t="shared" ref="D37" si="3">D26+D35</f>
        <v>4.2824074074074075E-4</v>
      </c>
      <c r="E37" s="21"/>
      <c r="F37" s="21"/>
      <c r="G37" s="21"/>
      <c r="H37" s="21"/>
      <c r="I37" s="21"/>
      <c r="J37" s="21"/>
      <c r="K37" s="36">
        <f>K26+K35</f>
        <v>7.7071759259259257E-2</v>
      </c>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&amp;R54</oddHeader>
  </headerFooter>
  <rowBreaks count="1" manualBreakCount="1">
    <brk id="39"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167</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62"/>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62"/>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&amp;R55</oddHeader>
  </headerFooter>
  <rowBreaks count="1" manualBreakCount="1">
    <brk id="39"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B4" sqref="B4:H4"/>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87" t="s">
        <v>168</v>
      </c>
      <c r="C3" s="188"/>
      <c r="D3" s="188"/>
      <c r="E3" s="188"/>
      <c r="F3" s="188"/>
      <c r="G3" s="188"/>
      <c r="H3" s="188"/>
      <c r="I3" s="188"/>
      <c r="J3" s="188"/>
      <c r="K3" s="189"/>
    </row>
    <row r="4" spans="2:11" x14ac:dyDescent="0.25">
      <c r="B4" s="199" t="s">
        <v>195</v>
      </c>
      <c r="C4" s="191"/>
      <c r="D4" s="191"/>
      <c r="E4" s="191"/>
      <c r="F4" s="191"/>
      <c r="G4" s="191"/>
      <c r="H4" s="191"/>
      <c r="I4" s="191"/>
      <c r="J4" s="191"/>
      <c r="K4" s="193"/>
    </row>
    <row r="5" spans="2:11" s="28" customFormat="1" x14ac:dyDescent="0.25">
      <c r="B5" s="26"/>
      <c r="C5" s="4" t="s">
        <v>66</v>
      </c>
      <c r="D5" s="4" t="s">
        <v>67</v>
      </c>
      <c r="E5" s="4" t="s">
        <v>68</v>
      </c>
      <c r="F5" s="4" t="s">
        <v>69</v>
      </c>
      <c r="G5" s="4" t="s">
        <v>70</v>
      </c>
      <c r="H5" s="4" t="s">
        <v>71</v>
      </c>
      <c r="I5" s="4" t="s">
        <v>72</v>
      </c>
      <c r="J5" s="4" t="s">
        <v>73</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191</v>
      </c>
      <c r="C8" s="24"/>
      <c r="D8" s="24"/>
      <c r="E8" s="24"/>
      <c r="F8" s="24"/>
      <c r="G8" s="24"/>
      <c r="H8" s="24"/>
      <c r="I8" s="24"/>
      <c r="J8" s="24"/>
      <c r="K8" s="29"/>
    </row>
    <row r="9" spans="2:11" x14ac:dyDescent="0.25">
      <c r="B9" s="97" t="s">
        <v>189</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192</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102</v>
      </c>
      <c r="C13" s="24"/>
      <c r="D13" s="24"/>
      <c r="E13" s="24"/>
      <c r="F13" s="24"/>
      <c r="G13" s="24"/>
      <c r="H13" s="24"/>
      <c r="I13" s="24"/>
      <c r="J13" s="24"/>
      <c r="K13" s="29"/>
    </row>
    <row r="14" spans="2:11" x14ac:dyDescent="0.25">
      <c r="B14" s="97" t="s">
        <v>169</v>
      </c>
      <c r="C14" s="24"/>
      <c r="D14" s="24"/>
      <c r="E14" s="24"/>
      <c r="F14" s="24"/>
      <c r="G14" s="24"/>
      <c r="H14" s="24"/>
      <c r="I14" s="24"/>
      <c r="J14" s="24"/>
      <c r="K14" s="29"/>
    </row>
    <row r="15" spans="2:11" x14ac:dyDescent="0.25">
      <c r="B15" s="97" t="s">
        <v>96</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188</v>
      </c>
      <c r="C20" s="24"/>
      <c r="D20" s="24"/>
      <c r="E20" s="24"/>
      <c r="F20" s="24"/>
      <c r="G20" s="24"/>
      <c r="H20" s="24"/>
      <c r="I20" s="24"/>
      <c r="J20" s="24"/>
      <c r="K20" s="29"/>
    </row>
    <row r="21" spans="2:11" x14ac:dyDescent="0.25">
      <c r="B21" s="97" t="s">
        <v>194</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170</v>
      </c>
      <c r="C23" s="96"/>
      <c r="D23" s="96"/>
      <c r="E23" s="96"/>
      <c r="F23" s="96"/>
      <c r="G23" s="96"/>
      <c r="H23" s="96"/>
      <c r="I23" s="96"/>
      <c r="J23" s="96"/>
      <c r="K23" s="29"/>
    </row>
    <row r="24" spans="2:11" x14ac:dyDescent="0.25">
      <c r="B24" s="97" t="s">
        <v>193</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62"/>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62"/>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06" t="s">
        <v>32</v>
      </c>
      <c r="C39" s="197"/>
      <c r="D39" s="197"/>
      <c r="E39" s="197"/>
      <c r="F39" s="197"/>
      <c r="G39" s="197"/>
      <c r="H39" s="197"/>
      <c r="I39" s="197"/>
      <c r="J39" s="197"/>
      <c r="K39" s="198"/>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&amp;R56</oddHeader>
  </headerFooter>
  <rowBreaks count="1" manualBreakCount="1">
    <brk id="39"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5" width="18.7109375" style="43" customWidth="1"/>
    <col min="6" max="7" width="18.7109375" style="2" customWidth="1"/>
    <col min="8" max="16384" width="8.85546875" style="2"/>
  </cols>
  <sheetData>
    <row r="2" spans="2:7" ht="15.75" thickBot="1" x14ac:dyDescent="0.3"/>
    <row r="3" spans="2:7" x14ac:dyDescent="0.25">
      <c r="B3" s="207" t="s">
        <v>82</v>
      </c>
      <c r="C3" s="208"/>
      <c r="D3" s="208"/>
      <c r="E3" s="208"/>
      <c r="F3" s="208"/>
      <c r="G3" s="209"/>
    </row>
    <row r="4" spans="2:7" x14ac:dyDescent="0.25">
      <c r="B4" s="210" t="s">
        <v>195</v>
      </c>
      <c r="C4" s="173"/>
      <c r="D4" s="173"/>
      <c r="E4" s="173"/>
      <c r="F4" s="173"/>
      <c r="G4" s="174"/>
    </row>
    <row r="5" spans="2:7" x14ac:dyDescent="0.25">
      <c r="B5" s="103"/>
      <c r="C5" s="106" t="s">
        <v>0</v>
      </c>
      <c r="D5" s="113" t="s">
        <v>1</v>
      </c>
      <c r="E5" s="107" t="s">
        <v>2</v>
      </c>
      <c r="F5" s="175" t="s">
        <v>3</v>
      </c>
      <c r="G5" s="174"/>
    </row>
    <row r="6" spans="2:7" x14ac:dyDescent="0.25">
      <c r="B6" s="104" t="s">
        <v>74</v>
      </c>
      <c r="C6" s="108" t="s">
        <v>4</v>
      </c>
      <c r="D6" s="108" t="s">
        <v>4</v>
      </c>
      <c r="E6" s="108" t="s">
        <v>4</v>
      </c>
      <c r="F6" s="108" t="s">
        <v>4</v>
      </c>
      <c r="G6" s="105" t="s">
        <v>5</v>
      </c>
    </row>
    <row r="7" spans="2:7" x14ac:dyDescent="0.25">
      <c r="B7" s="100" t="s">
        <v>83</v>
      </c>
      <c r="C7" s="114">
        <v>0.1348263888888889</v>
      </c>
      <c r="D7" s="114">
        <v>2.3113425925925926E-2</v>
      </c>
      <c r="E7" s="114">
        <v>3.2222222222222222E-2</v>
      </c>
      <c r="F7" s="115">
        <f>C7+D7+E7</f>
        <v>0.19016203703703705</v>
      </c>
      <c r="G7" s="48">
        <f>F7/F10</f>
        <v>0.87997429168228802</v>
      </c>
    </row>
    <row r="8" spans="2:7" x14ac:dyDescent="0.25">
      <c r="B8" s="100" t="s">
        <v>84</v>
      </c>
      <c r="C8" s="114">
        <v>1.8148148148148146E-2</v>
      </c>
      <c r="D8" s="114">
        <v>3.2754629629629631E-3</v>
      </c>
      <c r="E8" s="114">
        <v>4.5138888888888893E-3</v>
      </c>
      <c r="F8" s="115">
        <f>C8+D8+E8</f>
        <v>2.5937499999999999E-2</v>
      </c>
      <c r="G8" s="48">
        <f>F8/F10</f>
        <v>0.12002570831771195</v>
      </c>
    </row>
    <row r="9" spans="2:7" x14ac:dyDescent="0.25">
      <c r="B9" s="100"/>
      <c r="C9" s="49"/>
      <c r="D9" s="50"/>
      <c r="E9" s="50"/>
      <c r="F9" s="50"/>
      <c r="G9" s="48"/>
    </row>
    <row r="10" spans="2:7" x14ac:dyDescent="0.25">
      <c r="B10" s="101" t="s">
        <v>6</v>
      </c>
      <c r="C10" s="111">
        <f>SUM(C7:C8)</f>
        <v>0.15297453703703703</v>
      </c>
      <c r="D10" s="111">
        <f t="shared" ref="D10:F10" si="0">SUM(D7:D8)</f>
        <v>2.6388888888888889E-2</v>
      </c>
      <c r="E10" s="111">
        <f t="shared" si="0"/>
        <v>3.6736111111111108E-2</v>
      </c>
      <c r="F10" s="111">
        <f t="shared" si="0"/>
        <v>0.21609953703703705</v>
      </c>
      <c r="G10" s="102">
        <f>SUM(G7:G8)</f>
        <v>1</v>
      </c>
    </row>
    <row r="11" spans="2:7" ht="66" customHeight="1" thickBot="1" x14ac:dyDescent="0.3">
      <c r="B11" s="166" t="s">
        <v>85</v>
      </c>
      <c r="C11" s="167"/>
      <c r="D11" s="167"/>
      <c r="E11" s="167"/>
      <c r="F11" s="167"/>
      <c r="G11" s="168"/>
    </row>
    <row r="13" spans="2:7" x14ac:dyDescent="0.25">
      <c r="C13" s="2"/>
    </row>
    <row r="14" spans="2:7" x14ac:dyDescent="0.25">
      <c r="C14" s="2"/>
    </row>
    <row r="15" spans="2:7" x14ac:dyDescent="0.25">
      <c r="C15" s="2"/>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5" width="18.7109375" style="43" customWidth="1"/>
    <col min="6" max="7" width="18.7109375" style="2" customWidth="1"/>
    <col min="8" max="16384" width="8.85546875" style="2"/>
  </cols>
  <sheetData>
    <row r="2" spans="2:7" ht="15.75" thickBot="1" x14ac:dyDescent="0.3"/>
    <row r="3" spans="2:7" x14ac:dyDescent="0.25">
      <c r="B3" s="211" t="s">
        <v>86</v>
      </c>
      <c r="C3" s="212"/>
      <c r="D3" s="212"/>
      <c r="E3" s="212"/>
      <c r="F3" s="212"/>
      <c r="G3" s="213"/>
    </row>
    <row r="4" spans="2:7" x14ac:dyDescent="0.25">
      <c r="B4" s="210" t="s">
        <v>195</v>
      </c>
      <c r="C4" s="173"/>
      <c r="D4" s="173"/>
      <c r="E4" s="173"/>
      <c r="F4" s="173"/>
      <c r="G4" s="174"/>
    </row>
    <row r="5" spans="2:7" x14ac:dyDescent="0.25">
      <c r="B5" s="103"/>
      <c r="C5" s="106" t="s">
        <v>0</v>
      </c>
      <c r="D5" s="113" t="s">
        <v>1</v>
      </c>
      <c r="E5" s="107" t="s">
        <v>2</v>
      </c>
      <c r="F5" s="175" t="s">
        <v>3</v>
      </c>
      <c r="G5" s="174"/>
    </row>
    <row r="6" spans="2:7" x14ac:dyDescent="0.25">
      <c r="B6" s="104" t="s">
        <v>74</v>
      </c>
      <c r="C6" s="108" t="s">
        <v>4</v>
      </c>
      <c r="D6" s="108" t="s">
        <v>4</v>
      </c>
      <c r="E6" s="108" t="s">
        <v>4</v>
      </c>
      <c r="F6" s="108" t="s">
        <v>4</v>
      </c>
      <c r="G6" s="105" t="s">
        <v>5</v>
      </c>
    </row>
    <row r="7" spans="2:7" x14ac:dyDescent="0.25">
      <c r="B7" s="100" t="s">
        <v>83</v>
      </c>
      <c r="C7" s="116">
        <v>6.368055555555556E-2</v>
      </c>
      <c r="D7" s="116">
        <v>1.4155092592592592E-2</v>
      </c>
      <c r="E7" s="116">
        <v>1.3472222222222221E-2</v>
      </c>
      <c r="F7" s="115">
        <f>C7+D7+E7</f>
        <v>9.1307870370370373E-2</v>
      </c>
      <c r="G7" s="48">
        <f>F7/F10</f>
        <v>0.93615758870297849</v>
      </c>
    </row>
    <row r="8" spans="2:7" x14ac:dyDescent="0.25">
      <c r="B8" s="100" t="s">
        <v>84</v>
      </c>
      <c r="C8" s="116">
        <v>4.8495370370370368E-3</v>
      </c>
      <c r="D8" s="116">
        <v>1.1921296296296296E-3</v>
      </c>
      <c r="E8" s="116">
        <v>1.8518518518518518E-4</v>
      </c>
      <c r="F8" s="115">
        <f>C8+D8+E8</f>
        <v>6.2268518518518515E-3</v>
      </c>
      <c r="G8" s="48">
        <f>F8/F10</f>
        <v>6.3842411297021465E-2</v>
      </c>
    </row>
    <row r="9" spans="2:7" x14ac:dyDescent="0.25">
      <c r="B9" s="100"/>
      <c r="C9" s="49"/>
      <c r="D9" s="50"/>
      <c r="E9" s="50"/>
      <c r="F9" s="50"/>
      <c r="G9" s="48"/>
    </row>
    <row r="10" spans="2:7" x14ac:dyDescent="0.25">
      <c r="B10" s="101" t="s">
        <v>6</v>
      </c>
      <c r="C10" s="111">
        <f>SUM(C7:C8)</f>
        <v>6.8530092592592601E-2</v>
      </c>
      <c r="D10" s="111">
        <f t="shared" ref="D10:F10" si="0">SUM(D7:D8)</f>
        <v>1.5347222222222222E-2</v>
      </c>
      <c r="E10" s="111">
        <f t="shared" si="0"/>
        <v>1.3657407407407406E-2</v>
      </c>
      <c r="F10" s="111">
        <f t="shared" si="0"/>
        <v>9.7534722222222231E-2</v>
      </c>
      <c r="G10" s="102">
        <f>SUM(G7:G8)</f>
        <v>1</v>
      </c>
    </row>
    <row r="11" spans="2:7" ht="66" customHeight="1" thickBot="1" x14ac:dyDescent="0.3">
      <c r="B11" s="166"/>
      <c r="C11" s="167"/>
      <c r="D11" s="167"/>
      <c r="E11" s="167"/>
      <c r="F11" s="167"/>
      <c r="G11" s="168"/>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&amp;R58</oddHeader>
  </headerFooter>
  <colBreaks count="1" manualBreakCount="1">
    <brk id="7"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1" ht="15.75" thickBot="1" x14ac:dyDescent="0.3"/>
    <row r="3" spans="2:11" ht="36" customHeight="1" x14ac:dyDescent="0.25">
      <c r="B3" s="207" t="s">
        <v>182</v>
      </c>
      <c r="C3" s="208"/>
      <c r="D3" s="208"/>
      <c r="E3" s="208"/>
      <c r="F3" s="208"/>
      <c r="G3" s="208"/>
      <c r="H3" s="208"/>
      <c r="I3" s="208"/>
      <c r="J3" s="209"/>
    </row>
    <row r="4" spans="2:11" x14ac:dyDescent="0.25">
      <c r="B4" s="210" t="s">
        <v>195</v>
      </c>
      <c r="C4" s="173"/>
      <c r="D4" s="173"/>
      <c r="E4" s="173"/>
      <c r="F4" s="173"/>
      <c r="G4" s="173"/>
      <c r="H4" s="173"/>
      <c r="I4" s="173"/>
      <c r="J4" s="174"/>
    </row>
    <row r="5" spans="2:11" x14ac:dyDescent="0.25">
      <c r="B5" s="103"/>
      <c r="C5" s="214" t="s">
        <v>77</v>
      </c>
      <c r="D5" s="214"/>
      <c r="E5" s="214" t="s">
        <v>81</v>
      </c>
      <c r="F5" s="214"/>
      <c r="G5" s="214" t="s">
        <v>78</v>
      </c>
      <c r="H5" s="214"/>
      <c r="I5" s="214" t="s">
        <v>90</v>
      </c>
      <c r="J5" s="215"/>
    </row>
    <row r="6" spans="2:11" x14ac:dyDescent="0.25">
      <c r="B6" s="104" t="s">
        <v>74</v>
      </c>
      <c r="C6" s="108" t="s">
        <v>4</v>
      </c>
      <c r="D6" s="110" t="s">
        <v>5</v>
      </c>
      <c r="E6" s="109" t="s">
        <v>4</v>
      </c>
      <c r="F6" s="110" t="s">
        <v>5</v>
      </c>
      <c r="G6" s="109" t="s">
        <v>4</v>
      </c>
      <c r="H6" s="110" t="s">
        <v>5</v>
      </c>
      <c r="I6" s="109" t="s">
        <v>4</v>
      </c>
      <c r="J6" s="105" t="s">
        <v>5</v>
      </c>
    </row>
    <row r="7" spans="2:11" x14ac:dyDescent="0.25">
      <c r="B7" s="100" t="s">
        <v>83</v>
      </c>
      <c r="C7" s="114"/>
      <c r="D7" s="117"/>
      <c r="E7" s="114"/>
      <c r="F7" s="117"/>
      <c r="G7" s="114"/>
      <c r="H7" s="117"/>
      <c r="I7" s="114">
        <v>2.4097222222222225E-2</v>
      </c>
      <c r="J7" s="118">
        <f t="shared" ref="J7" si="0">I7/I10</f>
        <v>0.75736631502364493</v>
      </c>
      <c r="K7" s="98"/>
    </row>
    <row r="8" spans="2:11" x14ac:dyDescent="0.25">
      <c r="B8" s="100" t="s">
        <v>84</v>
      </c>
      <c r="C8" s="114"/>
      <c r="D8" s="117"/>
      <c r="E8" s="115"/>
      <c r="F8" s="117"/>
      <c r="G8" s="114"/>
      <c r="H8" s="117"/>
      <c r="I8" s="114">
        <v>7.719907407407408E-3</v>
      </c>
      <c r="J8" s="118">
        <f t="shared" ref="J8" si="1">I8/I10</f>
        <v>0.24263368497635504</v>
      </c>
    </row>
    <row r="9" spans="2:11" x14ac:dyDescent="0.25">
      <c r="B9" s="100"/>
      <c r="C9" s="49"/>
      <c r="D9" s="50"/>
      <c r="E9" s="49"/>
      <c r="F9" s="50"/>
      <c r="G9" s="49"/>
      <c r="H9" s="50"/>
      <c r="I9" s="49"/>
      <c r="J9" s="48"/>
    </row>
    <row r="10" spans="2:11" x14ac:dyDescent="0.25">
      <c r="B10" s="101" t="s">
        <v>6</v>
      </c>
      <c r="C10" s="111"/>
      <c r="D10" s="112"/>
      <c r="E10" s="111"/>
      <c r="F10" s="112"/>
      <c r="G10" s="111"/>
      <c r="H10" s="112"/>
      <c r="I10" s="111">
        <f t="shared" ref="I10" si="2">SUM(I7:I8)</f>
        <v>3.1817129629629633E-2</v>
      </c>
      <c r="J10" s="102">
        <f t="shared" ref="J10" si="3">SUM(J7:J9)</f>
        <v>1</v>
      </c>
    </row>
    <row r="11" spans="2:11" ht="66" customHeight="1" thickBot="1" x14ac:dyDescent="0.3">
      <c r="B11" s="166" t="s">
        <v>85</v>
      </c>
      <c r="C11" s="167"/>
      <c r="D11" s="167"/>
      <c r="E11" s="167"/>
      <c r="F11" s="167"/>
      <c r="G11" s="167"/>
      <c r="H11" s="167"/>
      <c r="I11" s="167"/>
      <c r="J11" s="168"/>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07" t="s">
        <v>183</v>
      </c>
      <c r="C3" s="208"/>
      <c r="D3" s="208"/>
      <c r="E3" s="208"/>
      <c r="F3" s="208"/>
      <c r="G3" s="208"/>
      <c r="H3" s="208"/>
      <c r="I3" s="208"/>
      <c r="J3" s="209"/>
    </row>
    <row r="4" spans="2:10" x14ac:dyDescent="0.25">
      <c r="B4" s="210" t="s">
        <v>195</v>
      </c>
      <c r="C4" s="173"/>
      <c r="D4" s="173"/>
      <c r="E4" s="173"/>
      <c r="F4" s="173"/>
      <c r="G4" s="173"/>
      <c r="H4" s="173"/>
      <c r="I4" s="173"/>
      <c r="J4" s="174"/>
    </row>
    <row r="5" spans="2:10" x14ac:dyDescent="0.25">
      <c r="B5" s="103"/>
      <c r="C5" s="214" t="s">
        <v>77</v>
      </c>
      <c r="D5" s="214"/>
      <c r="E5" s="214" t="s">
        <v>81</v>
      </c>
      <c r="F5" s="214"/>
      <c r="G5" s="214" t="s">
        <v>78</v>
      </c>
      <c r="H5" s="214"/>
      <c r="I5" s="214" t="s">
        <v>90</v>
      </c>
      <c r="J5" s="215"/>
    </row>
    <row r="6" spans="2:10" x14ac:dyDescent="0.25">
      <c r="B6" s="104" t="s">
        <v>74</v>
      </c>
      <c r="C6" s="108" t="s">
        <v>4</v>
      </c>
      <c r="D6" s="110" t="s">
        <v>5</v>
      </c>
      <c r="E6" s="109" t="s">
        <v>4</v>
      </c>
      <c r="F6" s="110" t="s">
        <v>5</v>
      </c>
      <c r="G6" s="109" t="s">
        <v>4</v>
      </c>
      <c r="H6" s="110" t="s">
        <v>5</v>
      </c>
      <c r="I6" s="109" t="s">
        <v>4</v>
      </c>
      <c r="J6" s="105" t="s">
        <v>5</v>
      </c>
    </row>
    <row r="7" spans="2:10" x14ac:dyDescent="0.25">
      <c r="B7" s="100" t="s">
        <v>83</v>
      </c>
      <c r="C7" s="116"/>
      <c r="D7" s="117"/>
      <c r="E7" s="115"/>
      <c r="F7" s="117"/>
      <c r="G7" s="116"/>
      <c r="H7" s="117"/>
      <c r="I7" s="116">
        <v>1.8784722222222223E-2</v>
      </c>
      <c r="J7" s="118">
        <f>I7/I10</f>
        <v>0.94580419580419572</v>
      </c>
    </row>
    <row r="8" spans="2:10" x14ac:dyDescent="0.25">
      <c r="B8" s="100" t="s">
        <v>84</v>
      </c>
      <c r="C8" s="116"/>
      <c r="D8" s="117"/>
      <c r="E8" s="115"/>
      <c r="F8" s="117"/>
      <c r="G8" s="116"/>
      <c r="H8" s="117"/>
      <c r="I8" s="116">
        <v>1.0763888888888889E-3</v>
      </c>
      <c r="J8" s="118">
        <f>I8/I10</f>
        <v>5.4195804195804186E-2</v>
      </c>
    </row>
    <row r="9" spans="2:10" x14ac:dyDescent="0.25">
      <c r="B9" s="100"/>
      <c r="C9" s="49"/>
      <c r="D9" s="50"/>
      <c r="E9" s="49"/>
      <c r="F9" s="50"/>
      <c r="G9" s="49"/>
      <c r="H9" s="50"/>
      <c r="I9" s="49"/>
      <c r="J9" s="48"/>
    </row>
    <row r="10" spans="2:10" x14ac:dyDescent="0.25">
      <c r="B10" s="101" t="s">
        <v>6</v>
      </c>
      <c r="C10" s="111"/>
      <c r="D10" s="112"/>
      <c r="E10" s="111"/>
      <c r="F10" s="112"/>
      <c r="G10" s="111"/>
      <c r="H10" s="112"/>
      <c r="I10" s="111">
        <f>SUM(I7:I8)</f>
        <v>1.9861111111111114E-2</v>
      </c>
      <c r="J10" s="102">
        <f>SUM(J7:J9)</f>
        <v>0.99999999999999989</v>
      </c>
    </row>
    <row r="11" spans="2:10" ht="66" customHeight="1" thickBot="1" x14ac:dyDescent="0.3">
      <c r="B11" s="166"/>
      <c r="C11" s="167"/>
      <c r="D11" s="167"/>
      <c r="E11" s="167"/>
      <c r="F11" s="167"/>
      <c r="G11" s="167"/>
      <c r="H11" s="167"/>
      <c r="I11" s="167"/>
      <c r="J11" s="168"/>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07" t="s">
        <v>129</v>
      </c>
      <c r="C3" s="208"/>
      <c r="D3" s="208"/>
      <c r="E3" s="208"/>
      <c r="F3" s="208"/>
      <c r="G3" s="208"/>
      <c r="H3" s="208"/>
      <c r="I3" s="208"/>
      <c r="J3" s="209"/>
    </row>
    <row r="4" spans="2:10" x14ac:dyDescent="0.25">
      <c r="B4" s="210" t="s">
        <v>195</v>
      </c>
      <c r="C4" s="173"/>
      <c r="D4" s="173"/>
      <c r="E4" s="173"/>
      <c r="F4" s="173"/>
      <c r="G4" s="173"/>
      <c r="H4" s="173"/>
      <c r="I4" s="173"/>
      <c r="J4" s="174"/>
    </row>
    <row r="5" spans="2:10" x14ac:dyDescent="0.25">
      <c r="B5" s="103"/>
      <c r="C5" s="175" t="s">
        <v>79</v>
      </c>
      <c r="D5" s="176"/>
      <c r="E5" s="175" t="s">
        <v>87</v>
      </c>
      <c r="F5" s="176"/>
      <c r="G5" s="175" t="s">
        <v>75</v>
      </c>
      <c r="H5" s="176"/>
      <c r="I5" s="175" t="s">
        <v>76</v>
      </c>
      <c r="J5" s="174"/>
    </row>
    <row r="6" spans="2:10" x14ac:dyDescent="0.25">
      <c r="B6" s="104" t="s">
        <v>74</v>
      </c>
      <c r="C6" s="108" t="s">
        <v>4</v>
      </c>
      <c r="D6" s="110" t="s">
        <v>5</v>
      </c>
      <c r="E6" s="109" t="s">
        <v>4</v>
      </c>
      <c r="F6" s="110" t="s">
        <v>5</v>
      </c>
      <c r="G6" s="109" t="s">
        <v>4</v>
      </c>
      <c r="H6" s="110" t="s">
        <v>5</v>
      </c>
      <c r="I6" s="109" t="s">
        <v>4</v>
      </c>
      <c r="J6" s="105" t="s">
        <v>5</v>
      </c>
    </row>
    <row r="7" spans="2:10" x14ac:dyDescent="0.25">
      <c r="B7" s="100" t="s">
        <v>83</v>
      </c>
      <c r="C7" s="114">
        <v>7.6168981481481476E-2</v>
      </c>
      <c r="D7" s="117">
        <f>C7/C10</f>
        <v>0.85157867494824013</v>
      </c>
      <c r="E7" s="115"/>
      <c r="F7" s="117"/>
      <c r="G7" s="114">
        <v>5.3009259259259251E-3</v>
      </c>
      <c r="H7" s="117">
        <f>G7/G10</f>
        <v>0.85928705440900566</v>
      </c>
      <c r="I7" s="114">
        <v>4.2511574074074077E-2</v>
      </c>
      <c r="J7" s="48">
        <f>I7/I10</f>
        <v>0.8211491169237648</v>
      </c>
    </row>
    <row r="8" spans="2:10" x14ac:dyDescent="0.25">
      <c r="B8" s="100" t="s">
        <v>84</v>
      </c>
      <c r="C8" s="114">
        <v>1.3275462962962963E-2</v>
      </c>
      <c r="D8" s="117">
        <f>C8/C10</f>
        <v>0.14842132505175984</v>
      </c>
      <c r="E8" s="115"/>
      <c r="F8" s="117"/>
      <c r="G8" s="114">
        <v>8.6805555555555551E-4</v>
      </c>
      <c r="H8" s="117">
        <f>G8/G10</f>
        <v>0.1407129455909944</v>
      </c>
      <c r="I8" s="114">
        <v>9.2592592592592605E-3</v>
      </c>
      <c r="J8" s="48">
        <f>I8/I10</f>
        <v>0.1788508830762352</v>
      </c>
    </row>
    <row r="9" spans="2:10" x14ac:dyDescent="0.25">
      <c r="B9" s="100"/>
      <c r="C9" s="49"/>
      <c r="D9" s="50"/>
      <c r="E9" s="50"/>
      <c r="F9" s="50"/>
      <c r="G9" s="50"/>
      <c r="H9" s="50"/>
      <c r="I9" s="50"/>
      <c r="J9" s="48"/>
    </row>
    <row r="10" spans="2:10" x14ac:dyDescent="0.25">
      <c r="B10" s="101" t="s">
        <v>6</v>
      </c>
      <c r="C10" s="111">
        <f>SUM(C7:C8)</f>
        <v>8.9444444444444438E-2</v>
      </c>
      <c r="D10" s="112">
        <f>SUM(D7:D8)</f>
        <v>1</v>
      </c>
      <c r="E10" s="111"/>
      <c r="F10" s="112"/>
      <c r="G10" s="111">
        <f t="shared" ref="G10:I10" si="0">SUM(G7:G8)</f>
        <v>6.1689814814814802E-3</v>
      </c>
      <c r="H10" s="112">
        <f>SUM(H7:H8)</f>
        <v>1</v>
      </c>
      <c r="I10" s="111">
        <f t="shared" si="0"/>
        <v>5.1770833333333335E-2</v>
      </c>
      <c r="J10" s="102">
        <f>SUM(J7:J8)</f>
        <v>1</v>
      </c>
    </row>
    <row r="11" spans="2:10" ht="66" customHeight="1" thickBot="1" x14ac:dyDescent="0.3">
      <c r="B11" s="166" t="s">
        <v>85</v>
      </c>
      <c r="C11" s="167"/>
      <c r="D11" s="167"/>
      <c r="E11" s="167"/>
      <c r="F11" s="167"/>
      <c r="G11" s="167"/>
      <c r="H11" s="167"/>
      <c r="I11" s="167"/>
      <c r="J11" s="168"/>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07" t="s">
        <v>133</v>
      </c>
      <c r="C3" s="208"/>
      <c r="D3" s="208"/>
      <c r="E3" s="208"/>
      <c r="F3" s="208"/>
      <c r="G3" s="208"/>
      <c r="H3" s="208"/>
      <c r="I3" s="208"/>
      <c r="J3" s="209"/>
    </row>
    <row r="4" spans="2:10" x14ac:dyDescent="0.25">
      <c r="B4" s="210" t="s">
        <v>195</v>
      </c>
      <c r="C4" s="173"/>
      <c r="D4" s="173"/>
      <c r="E4" s="173"/>
      <c r="F4" s="173"/>
      <c r="G4" s="173"/>
      <c r="H4" s="173"/>
      <c r="I4" s="173"/>
      <c r="J4" s="174"/>
    </row>
    <row r="5" spans="2:10" x14ac:dyDescent="0.25">
      <c r="B5" s="103"/>
      <c r="C5" s="175" t="s">
        <v>79</v>
      </c>
      <c r="D5" s="176"/>
      <c r="E5" s="175" t="s">
        <v>87</v>
      </c>
      <c r="F5" s="176"/>
      <c r="G5" s="175" t="s">
        <v>75</v>
      </c>
      <c r="H5" s="176"/>
      <c r="I5" s="175" t="s">
        <v>76</v>
      </c>
      <c r="J5" s="174"/>
    </row>
    <row r="6" spans="2:10" x14ac:dyDescent="0.25">
      <c r="B6" s="104" t="s">
        <v>74</v>
      </c>
      <c r="C6" s="108" t="s">
        <v>4</v>
      </c>
      <c r="D6" s="110" t="s">
        <v>5</v>
      </c>
      <c r="E6" s="109" t="s">
        <v>4</v>
      </c>
      <c r="F6" s="110" t="s">
        <v>5</v>
      </c>
      <c r="G6" s="109" t="s">
        <v>4</v>
      </c>
      <c r="H6" s="110" t="s">
        <v>5</v>
      </c>
      <c r="I6" s="109" t="s">
        <v>4</v>
      </c>
      <c r="J6" s="105" t="s">
        <v>5</v>
      </c>
    </row>
    <row r="7" spans="2:10" x14ac:dyDescent="0.25">
      <c r="B7" s="100" t="s">
        <v>83</v>
      </c>
      <c r="C7" s="116">
        <v>7.2916666666666671E-2</v>
      </c>
      <c r="D7" s="117">
        <f>C7/C10</f>
        <v>0.87939698492462315</v>
      </c>
      <c r="E7" s="115"/>
      <c r="F7" s="117"/>
      <c r="G7" s="119">
        <v>4.340277777777778E-3</v>
      </c>
      <c r="H7" s="117">
        <f>G7/G10</f>
        <v>1</v>
      </c>
      <c r="I7" s="119">
        <v>1.2164351851851852E-2</v>
      </c>
      <c r="J7" s="120">
        <f>I7/I10</f>
        <v>0.90447504302925996</v>
      </c>
    </row>
    <row r="8" spans="2:10" x14ac:dyDescent="0.25">
      <c r="B8" s="121" t="s">
        <v>84</v>
      </c>
      <c r="C8" s="122">
        <v>0.01</v>
      </c>
      <c r="D8" s="123">
        <f>C8/C10</f>
        <v>0.12060301507537689</v>
      </c>
      <c r="E8" s="124"/>
      <c r="F8" s="123"/>
      <c r="G8" s="125"/>
      <c r="H8" s="123"/>
      <c r="I8" s="125">
        <v>1.2847222222222223E-3</v>
      </c>
      <c r="J8" s="126">
        <f>I8/I10</f>
        <v>9.5524956970740107E-2</v>
      </c>
    </row>
    <row r="9" spans="2:10" x14ac:dyDescent="0.25">
      <c r="B9" s="127"/>
      <c r="C9" s="49"/>
      <c r="D9" s="50"/>
      <c r="E9" s="50"/>
      <c r="F9" s="50"/>
      <c r="G9" s="50"/>
      <c r="H9" s="50"/>
      <c r="I9" s="50"/>
      <c r="J9" s="48"/>
    </row>
    <row r="10" spans="2:10" x14ac:dyDescent="0.25">
      <c r="B10" s="128" t="s">
        <v>6</v>
      </c>
      <c r="C10" s="129">
        <f>SUM(C7:C8)</f>
        <v>8.2916666666666666E-2</v>
      </c>
      <c r="D10" s="130">
        <f>SUM(D7:D8)</f>
        <v>1</v>
      </c>
      <c r="E10" s="129"/>
      <c r="F10" s="130"/>
      <c r="G10" s="129">
        <f t="shared" ref="G10:I10" si="0">SUM(G7:G8)</f>
        <v>4.340277777777778E-3</v>
      </c>
      <c r="H10" s="130">
        <f>SUM(H7:H9)</f>
        <v>1</v>
      </c>
      <c r="I10" s="129">
        <f t="shared" si="0"/>
        <v>1.3449074074074073E-2</v>
      </c>
      <c r="J10" s="131">
        <f t="shared" ref="J10" si="1">SUM(J7:J9)</f>
        <v>1</v>
      </c>
    </row>
    <row r="11" spans="2:10" ht="66" customHeight="1" thickBot="1" x14ac:dyDescent="0.3">
      <c r="B11" s="216"/>
      <c r="C11" s="217"/>
      <c r="D11" s="217"/>
      <c r="E11" s="217"/>
      <c r="F11" s="217"/>
      <c r="G11" s="217"/>
      <c r="H11" s="217"/>
      <c r="I11" s="217"/>
      <c r="J11" s="218"/>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87" t="s">
        <v>115</v>
      </c>
      <c r="C3" s="188"/>
      <c r="D3" s="188"/>
      <c r="E3" s="188"/>
      <c r="F3" s="188"/>
      <c r="G3" s="188"/>
      <c r="H3" s="189"/>
      <c r="I3" s="188"/>
      <c r="J3" s="188"/>
      <c r="K3" s="189"/>
    </row>
    <row r="4" spans="2:11" x14ac:dyDescent="0.25">
      <c r="B4" s="183" t="s">
        <v>195</v>
      </c>
      <c r="C4" s="173"/>
      <c r="D4" s="173"/>
      <c r="E4" s="173"/>
      <c r="F4" s="173"/>
      <c r="G4" s="173"/>
      <c r="H4" s="173"/>
      <c r="I4" s="173"/>
      <c r="J4" s="173"/>
      <c r="K4" s="174"/>
    </row>
    <row r="5" spans="2:11" x14ac:dyDescent="0.25">
      <c r="B5" s="3"/>
      <c r="C5" s="190" t="s">
        <v>56</v>
      </c>
      <c r="D5" s="191"/>
      <c r="E5" s="192"/>
      <c r="F5" s="190" t="s">
        <v>57</v>
      </c>
      <c r="G5" s="191"/>
      <c r="H5" s="192"/>
      <c r="I5" s="191" t="s">
        <v>58</v>
      </c>
      <c r="J5" s="191"/>
      <c r="K5" s="193"/>
    </row>
    <row r="6" spans="2:11" x14ac:dyDescent="0.25">
      <c r="B6" s="1" t="s">
        <v>10</v>
      </c>
      <c r="C6" s="41" t="s">
        <v>4</v>
      </c>
      <c r="D6" s="4" t="s">
        <v>5</v>
      </c>
      <c r="E6" s="42" t="s">
        <v>5</v>
      </c>
      <c r="F6" s="41" t="s">
        <v>4</v>
      </c>
      <c r="G6" s="4" t="s">
        <v>5</v>
      </c>
      <c r="H6" s="42" t="s">
        <v>5</v>
      </c>
      <c r="I6" s="39" t="s">
        <v>4</v>
      </c>
      <c r="J6" s="4" t="s">
        <v>5</v>
      </c>
      <c r="K6" s="40" t="s">
        <v>5</v>
      </c>
    </row>
    <row r="7" spans="2:11" x14ac:dyDescent="0.25">
      <c r="B7" s="97" t="s">
        <v>11</v>
      </c>
      <c r="C7" s="156">
        <v>6.2152777777777753E-3</v>
      </c>
      <c r="D7" s="157">
        <f>C7/C$26</f>
        <v>0.46574154379878568</v>
      </c>
      <c r="E7" s="157">
        <f>C7/C$37</f>
        <v>0.19185423365487672</v>
      </c>
      <c r="F7" s="156"/>
      <c r="G7" s="157"/>
      <c r="H7" s="157"/>
      <c r="I7" s="158">
        <f>C7+F7</f>
        <v>6.2152777777777753E-3</v>
      </c>
      <c r="J7" s="157">
        <f>I7/I$26</f>
        <v>0.46574154379878568</v>
      </c>
      <c r="K7" s="165">
        <f>I7/I$37</f>
        <v>0.19185423365487672</v>
      </c>
    </row>
    <row r="8" spans="2:11" x14ac:dyDescent="0.25">
      <c r="B8" s="97" t="s">
        <v>191</v>
      </c>
      <c r="C8" s="156"/>
      <c r="D8" s="157"/>
      <c r="E8" s="157"/>
      <c r="F8" s="156"/>
      <c r="G8" s="157"/>
      <c r="H8" s="157"/>
      <c r="I8" s="158"/>
      <c r="J8" s="157"/>
      <c r="K8" s="165"/>
    </row>
    <row r="9" spans="2:11" x14ac:dyDescent="0.25">
      <c r="B9" s="97" t="s">
        <v>189</v>
      </c>
      <c r="C9" s="156">
        <v>2.5462962962962966E-4</v>
      </c>
      <c r="D9" s="157">
        <f t="shared" ref="D9:D25" si="0">C9/C$26</f>
        <v>1.9080659150043373E-2</v>
      </c>
      <c r="E9" s="157">
        <f t="shared" ref="E9:E25" si="1">C9/C$37</f>
        <v>7.8599499821364795E-3</v>
      </c>
      <c r="F9" s="156"/>
      <c r="G9" s="157"/>
      <c r="H9" s="157"/>
      <c r="I9" s="158">
        <f t="shared" ref="I9:I25" si="2">C9+F9</f>
        <v>2.5462962962962966E-4</v>
      </c>
      <c r="J9" s="157">
        <f t="shared" ref="J9:J25" si="3">I9/I$26</f>
        <v>1.9080659150043373E-2</v>
      </c>
      <c r="K9" s="165">
        <f t="shared" ref="K9:K25" si="4">I9/I$37</f>
        <v>7.8599499821364795E-3</v>
      </c>
    </row>
    <row r="10" spans="2:11" x14ac:dyDescent="0.25">
      <c r="B10" s="97" t="s">
        <v>12</v>
      </c>
      <c r="C10" s="156">
        <v>1.238425925925926E-3</v>
      </c>
      <c r="D10" s="157">
        <f t="shared" si="0"/>
        <v>9.280138768430185E-2</v>
      </c>
      <c r="E10" s="157">
        <f t="shared" si="1"/>
        <v>3.822793854948197E-2</v>
      </c>
      <c r="F10" s="156"/>
      <c r="G10" s="157"/>
      <c r="H10" s="157"/>
      <c r="I10" s="158">
        <f t="shared" si="2"/>
        <v>1.238425925925926E-3</v>
      </c>
      <c r="J10" s="157">
        <f t="shared" si="3"/>
        <v>9.280138768430185E-2</v>
      </c>
      <c r="K10" s="165">
        <f t="shared" si="4"/>
        <v>3.822793854948197E-2</v>
      </c>
    </row>
    <row r="11" spans="2:11" x14ac:dyDescent="0.25">
      <c r="B11" s="97" t="s">
        <v>192</v>
      </c>
      <c r="C11" s="156">
        <v>1.5046296296296297E-4</v>
      </c>
      <c r="D11" s="157">
        <f t="shared" si="0"/>
        <v>1.1274934952298355E-2</v>
      </c>
      <c r="E11" s="157">
        <f t="shared" si="1"/>
        <v>4.6445158985351925E-3</v>
      </c>
      <c r="F11" s="156"/>
      <c r="G11" s="157"/>
      <c r="H11" s="157"/>
      <c r="I11" s="158">
        <f t="shared" si="2"/>
        <v>1.5046296296296297E-4</v>
      </c>
      <c r="J11" s="157">
        <f t="shared" si="3"/>
        <v>1.1274934952298355E-2</v>
      </c>
      <c r="K11" s="165">
        <f t="shared" si="4"/>
        <v>4.6445158985351925E-3</v>
      </c>
    </row>
    <row r="12" spans="2:11" x14ac:dyDescent="0.25">
      <c r="B12" s="97" t="s">
        <v>13</v>
      </c>
      <c r="C12" s="156">
        <v>1.2037037037037038E-3</v>
      </c>
      <c r="D12" s="157">
        <f t="shared" si="0"/>
        <v>9.0199479618386841E-2</v>
      </c>
      <c r="E12" s="157">
        <f t="shared" si="1"/>
        <v>3.715612718828154E-2</v>
      </c>
      <c r="F12" s="156"/>
      <c r="G12" s="157"/>
      <c r="H12" s="157"/>
      <c r="I12" s="158">
        <f t="shared" si="2"/>
        <v>1.2037037037037038E-3</v>
      </c>
      <c r="J12" s="157">
        <f t="shared" si="3"/>
        <v>9.0199479618386841E-2</v>
      </c>
      <c r="K12" s="165">
        <f t="shared" si="4"/>
        <v>3.715612718828154E-2</v>
      </c>
    </row>
    <row r="13" spans="2:11" x14ac:dyDescent="0.25">
      <c r="B13" s="97" t="s">
        <v>102</v>
      </c>
      <c r="C13" s="159">
        <v>2.9629629629629632E-3</v>
      </c>
      <c r="D13" s="157">
        <f t="shared" si="0"/>
        <v>0.22202948829141378</v>
      </c>
      <c r="E13" s="157">
        <f t="shared" si="1"/>
        <v>9.1461236155769954E-2</v>
      </c>
      <c r="F13" s="159"/>
      <c r="G13" s="157"/>
      <c r="H13" s="157"/>
      <c r="I13" s="158">
        <f t="shared" si="2"/>
        <v>2.9629629629629632E-3</v>
      </c>
      <c r="J13" s="157">
        <f t="shared" si="3"/>
        <v>0.22202948829141378</v>
      </c>
      <c r="K13" s="165">
        <f t="shared" si="4"/>
        <v>9.1461236155769954E-2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c r="D18" s="157"/>
      <c r="E18" s="157"/>
      <c r="F18" s="156"/>
      <c r="G18" s="157"/>
      <c r="H18" s="157"/>
      <c r="I18" s="158"/>
      <c r="J18" s="157"/>
      <c r="K18" s="165"/>
    </row>
    <row r="19" spans="2:14" x14ac:dyDescent="0.25">
      <c r="B19" s="97" t="s">
        <v>17</v>
      </c>
      <c r="C19" s="156"/>
      <c r="D19" s="157"/>
      <c r="E19" s="157"/>
      <c r="F19" s="156"/>
      <c r="G19" s="157"/>
      <c r="H19" s="157"/>
      <c r="I19" s="158"/>
      <c r="J19" s="157"/>
      <c r="K19" s="165"/>
    </row>
    <row r="20" spans="2:14" x14ac:dyDescent="0.25">
      <c r="B20" s="97" t="s">
        <v>188</v>
      </c>
      <c r="C20" s="156"/>
      <c r="D20" s="157"/>
      <c r="E20" s="157"/>
      <c r="F20" s="156"/>
      <c r="G20" s="157"/>
      <c r="H20" s="157"/>
      <c r="I20" s="158"/>
      <c r="J20" s="157"/>
      <c r="K20" s="165"/>
    </row>
    <row r="21" spans="2:14" x14ac:dyDescent="0.25">
      <c r="B21" s="97" t="s">
        <v>194</v>
      </c>
      <c r="C21" s="156"/>
      <c r="D21" s="157"/>
      <c r="E21" s="157"/>
      <c r="F21" s="156"/>
      <c r="G21" s="157"/>
      <c r="H21" s="157"/>
      <c r="I21" s="158"/>
      <c r="J21" s="157"/>
      <c r="K21" s="165"/>
    </row>
    <row r="22" spans="2:14" x14ac:dyDescent="0.25">
      <c r="B22" s="97" t="s">
        <v>18</v>
      </c>
      <c r="C22" s="156"/>
      <c r="D22" s="157"/>
      <c r="E22" s="157"/>
      <c r="F22" s="156"/>
      <c r="G22" s="157"/>
      <c r="H22" s="157"/>
      <c r="I22" s="158"/>
      <c r="J22" s="157"/>
      <c r="K22" s="165"/>
    </row>
    <row r="23" spans="2:14" x14ac:dyDescent="0.25">
      <c r="B23" s="97" t="s">
        <v>170</v>
      </c>
      <c r="C23" s="156"/>
      <c r="D23" s="157"/>
      <c r="E23" s="157"/>
      <c r="F23" s="156"/>
      <c r="G23" s="157"/>
      <c r="H23" s="157"/>
      <c r="I23" s="158"/>
      <c r="J23" s="157"/>
      <c r="K23" s="165"/>
    </row>
    <row r="24" spans="2:14" x14ac:dyDescent="0.25">
      <c r="B24" s="97" t="s">
        <v>193</v>
      </c>
      <c r="C24" s="156"/>
      <c r="D24" s="157"/>
      <c r="E24" s="157"/>
      <c r="F24" s="156"/>
      <c r="G24" s="157"/>
      <c r="H24" s="157"/>
      <c r="I24" s="158"/>
      <c r="J24" s="157"/>
      <c r="K24" s="165"/>
    </row>
    <row r="25" spans="2:14" x14ac:dyDescent="0.25">
      <c r="B25" s="97" t="s">
        <v>19</v>
      </c>
      <c r="C25" s="156">
        <v>1.3194444444444445E-3</v>
      </c>
      <c r="D25" s="157">
        <f t="shared" si="0"/>
        <v>9.8872506504770197E-2</v>
      </c>
      <c r="E25" s="157">
        <f t="shared" si="1"/>
        <v>4.0728831725616303E-2</v>
      </c>
      <c r="F25" s="156"/>
      <c r="G25" s="157"/>
      <c r="H25" s="157"/>
      <c r="I25" s="158">
        <f t="shared" si="2"/>
        <v>1.3194444444444445E-3</v>
      </c>
      <c r="J25" s="157">
        <f t="shared" si="3"/>
        <v>9.8872506504770197E-2</v>
      </c>
      <c r="K25" s="165">
        <f t="shared" si="4"/>
        <v>4.0728831725616303E-2</v>
      </c>
    </row>
    <row r="26" spans="2:14" x14ac:dyDescent="0.25">
      <c r="B26" s="17" t="s">
        <v>3</v>
      </c>
      <c r="C26" s="25">
        <f>SUM(C7:C25)</f>
        <v>1.3344907407407404E-2</v>
      </c>
      <c r="D26" s="160">
        <f>SUM(D7:D25)</f>
        <v>1</v>
      </c>
      <c r="E26" s="19">
        <f>SUM(E7:E25)</f>
        <v>0.4119328331546982</v>
      </c>
      <c r="F26" s="25"/>
      <c r="G26" s="160"/>
      <c r="H26" s="19"/>
      <c r="I26" s="25">
        <f>SUM(I7:I25)</f>
        <v>1.3344907407407404E-2</v>
      </c>
      <c r="J26" s="160">
        <f>SUM(J7:J25)</f>
        <v>1</v>
      </c>
      <c r="K26" s="20">
        <f>SUM(K7:K25)</f>
        <v>0.4119328331546982</v>
      </c>
    </row>
    <row r="27" spans="2:14" x14ac:dyDescent="0.25">
      <c r="B27" s="10"/>
      <c r="C27" s="68"/>
      <c r="D27" s="68"/>
      <c r="E27" s="68"/>
      <c r="F27" s="68"/>
      <c r="G27" s="68"/>
      <c r="H27" s="68"/>
      <c r="I27" s="68"/>
      <c r="J27" s="68"/>
      <c r="K27" s="69"/>
      <c r="L27" s="9"/>
      <c r="M27" s="9"/>
      <c r="N27" s="9"/>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82" t="s">
        <v>21</v>
      </c>
      <c r="C29" s="156">
        <v>1.8981481481481479E-3</v>
      </c>
      <c r="D29" s="158"/>
      <c r="E29" s="157">
        <f t="shared" ref="E29:E34" si="5">C29/C$37</f>
        <v>5.8592354412290111E-2</v>
      </c>
      <c r="F29" s="156"/>
      <c r="G29" s="158"/>
      <c r="H29" s="157"/>
      <c r="I29" s="158">
        <f t="shared" ref="I29:I34" si="6">C29+F29</f>
        <v>1.8981481481481479E-3</v>
      </c>
      <c r="J29" s="158"/>
      <c r="K29" s="165">
        <f t="shared" ref="K29:K34" si="7">I29/I$37</f>
        <v>5.8592354412290111E-2</v>
      </c>
    </row>
    <row r="30" spans="2:14" x14ac:dyDescent="0.25">
      <c r="B30" s="82" t="s">
        <v>22</v>
      </c>
      <c r="C30" s="156">
        <v>1.1574074074074075E-4</v>
      </c>
      <c r="D30" s="158"/>
      <c r="E30" s="157">
        <f t="shared" si="5"/>
        <v>3.5727045373347634E-3</v>
      </c>
      <c r="F30" s="156"/>
      <c r="G30" s="158"/>
      <c r="H30" s="157"/>
      <c r="I30" s="158">
        <f t="shared" si="6"/>
        <v>1.1574074074074075E-4</v>
      </c>
      <c r="J30" s="158"/>
      <c r="K30" s="165">
        <f t="shared" si="7"/>
        <v>3.5727045373347634E-3</v>
      </c>
    </row>
    <row r="31" spans="2:14" x14ac:dyDescent="0.25">
      <c r="B31" s="82" t="s">
        <v>23</v>
      </c>
      <c r="C31" s="156">
        <v>1.0416666666666666E-4</v>
      </c>
      <c r="D31" s="158"/>
      <c r="E31" s="157">
        <f t="shared" si="5"/>
        <v>3.2154340836012866E-3</v>
      </c>
      <c r="F31" s="156"/>
      <c r="G31" s="158"/>
      <c r="H31" s="157"/>
      <c r="I31" s="158">
        <f t="shared" si="6"/>
        <v>1.0416666666666666E-4</v>
      </c>
      <c r="J31" s="158"/>
      <c r="K31" s="165">
        <f t="shared" si="7"/>
        <v>3.2154340836012866E-3</v>
      </c>
    </row>
    <row r="32" spans="2:14" x14ac:dyDescent="0.25">
      <c r="B32" s="82" t="s">
        <v>24</v>
      </c>
      <c r="C32" s="156">
        <v>4.3402777777777771E-3</v>
      </c>
      <c r="D32" s="158"/>
      <c r="E32" s="157">
        <f t="shared" si="5"/>
        <v>0.13397642015005359</v>
      </c>
      <c r="F32" s="156"/>
      <c r="G32" s="158"/>
      <c r="H32" s="157"/>
      <c r="I32" s="158">
        <f t="shared" si="6"/>
        <v>4.3402777777777771E-3</v>
      </c>
      <c r="J32" s="158"/>
      <c r="K32" s="165">
        <f t="shared" si="7"/>
        <v>0.13397642015005359</v>
      </c>
    </row>
    <row r="33" spans="2:14" x14ac:dyDescent="0.25">
      <c r="B33" s="82" t="s">
        <v>25</v>
      </c>
      <c r="C33" s="156">
        <v>1.0173611111111111E-2</v>
      </c>
      <c r="D33" s="158"/>
      <c r="E33" s="157">
        <f t="shared" si="5"/>
        <v>0.31404072883172568</v>
      </c>
      <c r="F33" s="156"/>
      <c r="G33" s="158"/>
      <c r="H33" s="157"/>
      <c r="I33" s="158">
        <f t="shared" si="6"/>
        <v>1.0173611111111111E-2</v>
      </c>
      <c r="J33" s="158"/>
      <c r="K33" s="165">
        <f t="shared" si="7"/>
        <v>0.31404072883172568</v>
      </c>
    </row>
    <row r="34" spans="2:14" x14ac:dyDescent="0.25">
      <c r="B34" s="82" t="s">
        <v>26</v>
      </c>
      <c r="C34" s="156">
        <v>2.418981481481482E-3</v>
      </c>
      <c r="D34" s="158"/>
      <c r="E34" s="157">
        <f t="shared" si="5"/>
        <v>7.4669524830296569E-2</v>
      </c>
      <c r="F34" s="156"/>
      <c r="G34" s="158"/>
      <c r="H34" s="157"/>
      <c r="I34" s="158">
        <f t="shared" si="6"/>
        <v>2.418981481481482E-3</v>
      </c>
      <c r="J34" s="158"/>
      <c r="K34" s="165">
        <f t="shared" si="7"/>
        <v>7.4669524830296569E-2</v>
      </c>
    </row>
    <row r="35" spans="2:14" x14ac:dyDescent="0.25">
      <c r="B35" s="83" t="s">
        <v>3</v>
      </c>
      <c r="C35" s="129">
        <f>SUM(C29:C34)</f>
        <v>1.9050925925925923E-2</v>
      </c>
      <c r="D35" s="162"/>
      <c r="E35" s="160">
        <f>SUM(E29:E34)</f>
        <v>0.58806716684530203</v>
      </c>
      <c r="F35" s="129"/>
      <c r="G35" s="162"/>
      <c r="H35" s="160"/>
      <c r="I35" s="129">
        <f>SUM(I29:I34)</f>
        <v>1.9050925925925923E-2</v>
      </c>
      <c r="J35" s="162"/>
      <c r="K35" s="164">
        <f>SUM(K29:K34)</f>
        <v>0.58806716684530203</v>
      </c>
    </row>
    <row r="36" spans="2:14" x14ac:dyDescent="0.25">
      <c r="B36" s="87"/>
      <c r="C36" s="71"/>
      <c r="D36" s="71"/>
      <c r="E36" s="71"/>
      <c r="F36" s="71"/>
      <c r="G36" s="71"/>
      <c r="H36" s="71"/>
      <c r="I36" s="71"/>
      <c r="J36" s="71"/>
      <c r="K36" s="72"/>
      <c r="L36" s="85"/>
      <c r="M36" s="85"/>
      <c r="N36" s="85"/>
    </row>
    <row r="37" spans="2:14" x14ac:dyDescent="0.25">
      <c r="B37" s="17" t="s">
        <v>6</v>
      </c>
      <c r="C37" s="129">
        <f>C26+C35</f>
        <v>3.2395833333333325E-2</v>
      </c>
      <c r="D37" s="22"/>
      <c r="E37" s="160">
        <f>E26+E35</f>
        <v>1.0000000000000002</v>
      </c>
      <c r="F37" s="129"/>
      <c r="G37" s="22"/>
      <c r="H37" s="160"/>
      <c r="I37" s="129">
        <f>I26+I35</f>
        <v>3.2395833333333325E-2</v>
      </c>
      <c r="J37" s="22"/>
      <c r="K37" s="164">
        <f>K26+K35</f>
        <v>1.0000000000000002</v>
      </c>
    </row>
    <row r="38" spans="2:14" ht="66" customHeight="1" thickBot="1" x14ac:dyDescent="0.3">
      <c r="B38" s="184" t="s">
        <v>59</v>
      </c>
      <c r="C38" s="185"/>
      <c r="D38" s="185"/>
      <c r="E38" s="185"/>
      <c r="F38" s="185"/>
      <c r="G38" s="185"/>
      <c r="H38" s="186"/>
      <c r="I38" s="185"/>
      <c r="J38" s="185"/>
      <c r="K38" s="186"/>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07" t="s">
        <v>130</v>
      </c>
      <c r="C3" s="208"/>
      <c r="D3" s="208"/>
      <c r="E3" s="208"/>
      <c r="F3" s="208"/>
      <c r="G3" s="208"/>
      <c r="H3" s="208"/>
      <c r="I3" s="208"/>
      <c r="J3" s="209"/>
    </row>
    <row r="4" spans="2:10" x14ac:dyDescent="0.25">
      <c r="B4" s="172" t="s">
        <v>195</v>
      </c>
      <c r="C4" s="173"/>
      <c r="D4" s="173"/>
      <c r="E4" s="173"/>
      <c r="F4" s="173"/>
      <c r="G4" s="173"/>
      <c r="H4" s="173"/>
      <c r="I4" s="173"/>
      <c r="J4" s="174"/>
    </row>
    <row r="5" spans="2:10" x14ac:dyDescent="0.25">
      <c r="B5" s="132"/>
      <c r="C5" s="175" t="s">
        <v>80</v>
      </c>
      <c r="D5" s="176"/>
      <c r="E5" s="175" t="s">
        <v>88</v>
      </c>
      <c r="F5" s="176"/>
      <c r="G5" s="175" t="s">
        <v>89</v>
      </c>
      <c r="H5" s="176"/>
      <c r="I5" s="175" t="s">
        <v>91</v>
      </c>
      <c r="J5" s="174"/>
    </row>
    <row r="6" spans="2:10" x14ac:dyDescent="0.25">
      <c r="B6" s="133" t="s">
        <v>74</v>
      </c>
      <c r="C6" s="108" t="s">
        <v>4</v>
      </c>
      <c r="D6" s="134" t="s">
        <v>5</v>
      </c>
      <c r="E6" s="109" t="s">
        <v>4</v>
      </c>
      <c r="F6" s="134" t="s">
        <v>5</v>
      </c>
      <c r="G6" s="109" t="s">
        <v>4</v>
      </c>
      <c r="H6" s="134" t="s">
        <v>5</v>
      </c>
      <c r="I6" s="109" t="s">
        <v>4</v>
      </c>
      <c r="J6" s="135" t="s">
        <v>5</v>
      </c>
    </row>
    <row r="7" spans="2:10" x14ac:dyDescent="0.25">
      <c r="B7" s="127" t="s">
        <v>83</v>
      </c>
      <c r="C7" s="136"/>
      <c r="D7" s="137"/>
      <c r="E7" s="138">
        <v>2.9479166666666667E-2</v>
      </c>
      <c r="F7" s="137">
        <f>E7/E10</f>
        <v>0.82267441860465118</v>
      </c>
      <c r="G7" s="138">
        <v>4.0439814814814817E-2</v>
      </c>
      <c r="H7" s="137">
        <f>G7/G10</f>
        <v>0.87262737262737267</v>
      </c>
      <c r="I7" s="139"/>
      <c r="J7" s="126"/>
    </row>
    <row r="8" spans="2:10" x14ac:dyDescent="0.25">
      <c r="B8" s="127" t="s">
        <v>84</v>
      </c>
      <c r="C8" s="136"/>
      <c r="D8" s="137"/>
      <c r="E8" s="138">
        <v>6.3541666666666668E-3</v>
      </c>
      <c r="F8" s="137">
        <f>E8/E10</f>
        <v>0.17732558139534882</v>
      </c>
      <c r="G8" s="138">
        <v>5.9027777777777776E-3</v>
      </c>
      <c r="H8" s="137">
        <f>G8/G10</f>
        <v>0.12737262737262736</v>
      </c>
      <c r="I8" s="139"/>
      <c r="J8" s="126"/>
    </row>
    <row r="9" spans="2:10" x14ac:dyDescent="0.25">
      <c r="B9" s="127"/>
      <c r="C9" s="49"/>
      <c r="D9" s="50"/>
      <c r="E9" s="50"/>
      <c r="F9" s="50"/>
      <c r="G9" s="53"/>
      <c r="H9" s="50"/>
      <c r="I9" s="53"/>
      <c r="J9" s="54"/>
    </row>
    <row r="10" spans="2:10" x14ac:dyDescent="0.25">
      <c r="B10" s="128" t="s">
        <v>6</v>
      </c>
      <c r="C10" s="129"/>
      <c r="D10" s="130"/>
      <c r="E10" s="129">
        <f t="shared" ref="E10:G10" si="0">SUM(E7:E8)</f>
        <v>3.5833333333333335E-2</v>
      </c>
      <c r="F10" s="130">
        <f t="shared" ref="F10:H10" si="1">SUM(F7:F9)</f>
        <v>1</v>
      </c>
      <c r="G10" s="129">
        <f t="shared" si="0"/>
        <v>4.6342592592592595E-2</v>
      </c>
      <c r="H10" s="130">
        <f t="shared" si="1"/>
        <v>1</v>
      </c>
      <c r="I10" s="140"/>
      <c r="J10" s="141"/>
    </row>
    <row r="11" spans="2:10" ht="66" customHeight="1" thickBot="1" x14ac:dyDescent="0.3">
      <c r="B11" s="216" t="s">
        <v>85</v>
      </c>
      <c r="C11" s="217"/>
      <c r="D11" s="217"/>
      <c r="E11" s="217"/>
      <c r="F11" s="217"/>
      <c r="G11" s="217"/>
      <c r="H11" s="217"/>
      <c r="I11" s="217"/>
      <c r="J11" s="218"/>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07" t="s">
        <v>134</v>
      </c>
      <c r="C3" s="208"/>
      <c r="D3" s="208"/>
      <c r="E3" s="208"/>
      <c r="F3" s="208"/>
      <c r="G3" s="208"/>
      <c r="H3" s="208"/>
      <c r="I3" s="208"/>
      <c r="J3" s="209"/>
    </row>
    <row r="4" spans="2:10" x14ac:dyDescent="0.25">
      <c r="B4" s="172" t="s">
        <v>195</v>
      </c>
      <c r="C4" s="173"/>
      <c r="D4" s="173"/>
      <c r="E4" s="173"/>
      <c r="F4" s="173"/>
      <c r="G4" s="173"/>
      <c r="H4" s="173"/>
      <c r="I4" s="173"/>
      <c r="J4" s="174"/>
    </row>
    <row r="5" spans="2:10" x14ac:dyDescent="0.25">
      <c r="B5" s="132"/>
      <c r="C5" s="175" t="s">
        <v>80</v>
      </c>
      <c r="D5" s="176"/>
      <c r="E5" s="175" t="s">
        <v>88</v>
      </c>
      <c r="F5" s="176"/>
      <c r="G5" s="175" t="s">
        <v>89</v>
      </c>
      <c r="H5" s="176"/>
      <c r="I5" s="175" t="s">
        <v>91</v>
      </c>
      <c r="J5" s="174"/>
    </row>
    <row r="6" spans="2:10" x14ac:dyDescent="0.25">
      <c r="B6" s="133" t="s">
        <v>74</v>
      </c>
      <c r="C6" s="108" t="s">
        <v>4</v>
      </c>
      <c r="D6" s="134" t="s">
        <v>5</v>
      </c>
      <c r="E6" s="109" t="s">
        <v>4</v>
      </c>
      <c r="F6" s="134" t="s">
        <v>5</v>
      </c>
      <c r="G6" s="109" t="s">
        <v>4</v>
      </c>
      <c r="H6" s="134" t="s">
        <v>5</v>
      </c>
      <c r="I6" s="109" t="s">
        <v>4</v>
      </c>
      <c r="J6" s="135" t="s">
        <v>5</v>
      </c>
    </row>
    <row r="7" spans="2:10" x14ac:dyDescent="0.25">
      <c r="B7" s="127" t="s">
        <v>83</v>
      </c>
      <c r="C7" s="136"/>
      <c r="D7" s="137"/>
      <c r="E7" s="136">
        <v>2.0787037037037038E-2</v>
      </c>
      <c r="F7" s="137">
        <f>E7/E10</f>
        <v>0.92197125256673518</v>
      </c>
      <c r="G7" s="136">
        <v>4.0057870370370369E-2</v>
      </c>
      <c r="H7" s="137">
        <f>G7/G10</f>
        <v>0.96406685236768808</v>
      </c>
      <c r="I7" s="139"/>
      <c r="J7" s="142"/>
    </row>
    <row r="8" spans="2:10" x14ac:dyDescent="0.25">
      <c r="B8" s="127" t="s">
        <v>84</v>
      </c>
      <c r="C8" s="136"/>
      <c r="D8" s="137"/>
      <c r="E8" s="136">
        <v>1.7592592592592592E-3</v>
      </c>
      <c r="F8" s="137">
        <f>E8/E10</f>
        <v>7.8028747433264878E-2</v>
      </c>
      <c r="G8" s="136">
        <v>1.4930555555555556E-3</v>
      </c>
      <c r="H8" s="137">
        <f>G8/G10</f>
        <v>3.5933147632311986E-2</v>
      </c>
      <c r="I8" s="139"/>
      <c r="J8" s="142"/>
    </row>
    <row r="9" spans="2:10" x14ac:dyDescent="0.25">
      <c r="B9" s="127"/>
      <c r="C9" s="49"/>
      <c r="D9" s="50"/>
      <c r="E9" s="50"/>
      <c r="F9" s="50"/>
      <c r="G9" s="50"/>
      <c r="H9" s="50"/>
      <c r="I9" s="53"/>
      <c r="J9" s="54"/>
    </row>
    <row r="10" spans="2:10" x14ac:dyDescent="0.25">
      <c r="B10" s="128" t="s">
        <v>6</v>
      </c>
      <c r="C10" s="129"/>
      <c r="D10" s="130"/>
      <c r="E10" s="129">
        <f t="shared" ref="E10:G10" si="0">SUM(E7:E8)</f>
        <v>2.2546296296296297E-2</v>
      </c>
      <c r="F10" s="130">
        <f>SUM(F7:F8)</f>
        <v>1</v>
      </c>
      <c r="G10" s="129">
        <f t="shared" si="0"/>
        <v>4.1550925925925922E-2</v>
      </c>
      <c r="H10" s="130">
        <f>SUM(H7:H8)</f>
        <v>1</v>
      </c>
      <c r="I10" s="140"/>
      <c r="J10" s="141"/>
    </row>
    <row r="11" spans="2:10" ht="66" customHeight="1" thickBot="1" x14ac:dyDescent="0.3">
      <c r="B11" s="216"/>
      <c r="C11" s="217"/>
      <c r="D11" s="217"/>
      <c r="E11" s="217"/>
      <c r="F11" s="217"/>
      <c r="G11" s="217"/>
      <c r="H11" s="217"/>
      <c r="I11" s="217"/>
      <c r="J11" s="218"/>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x14ac:dyDescent="0.25">
      <c r="B3" s="207" t="s">
        <v>92</v>
      </c>
      <c r="C3" s="208"/>
      <c r="D3" s="208"/>
      <c r="E3" s="208"/>
      <c r="F3" s="208"/>
      <c r="G3" s="208"/>
      <c r="H3" s="219"/>
      <c r="I3" s="219"/>
      <c r="J3" s="220"/>
    </row>
    <row r="4" spans="2:10" x14ac:dyDescent="0.25">
      <c r="B4" s="172" t="s">
        <v>195</v>
      </c>
      <c r="C4" s="173"/>
      <c r="D4" s="173"/>
      <c r="E4" s="173"/>
      <c r="F4" s="173"/>
      <c r="G4" s="173"/>
      <c r="H4" s="173"/>
      <c r="I4" s="173"/>
      <c r="J4" s="174"/>
    </row>
    <row r="5" spans="2:10" x14ac:dyDescent="0.25">
      <c r="B5" s="132"/>
      <c r="C5" s="175" t="s">
        <v>0</v>
      </c>
      <c r="D5" s="176"/>
      <c r="E5" s="175" t="s">
        <v>1</v>
      </c>
      <c r="F5" s="176"/>
      <c r="G5" s="175" t="s">
        <v>2</v>
      </c>
      <c r="H5" s="176"/>
      <c r="I5" s="175" t="s">
        <v>3</v>
      </c>
      <c r="J5" s="174"/>
    </row>
    <row r="6" spans="2:10" x14ac:dyDescent="0.25">
      <c r="B6" s="133" t="s">
        <v>74</v>
      </c>
      <c r="C6" s="108" t="s">
        <v>4</v>
      </c>
      <c r="D6" s="134" t="s">
        <v>5</v>
      </c>
      <c r="E6" s="109" t="s">
        <v>4</v>
      </c>
      <c r="F6" s="134" t="s">
        <v>5</v>
      </c>
      <c r="G6" s="109" t="s">
        <v>4</v>
      </c>
      <c r="H6" s="134" t="s">
        <v>5</v>
      </c>
      <c r="I6" s="109" t="s">
        <v>4</v>
      </c>
      <c r="J6" s="135" t="s">
        <v>5</v>
      </c>
    </row>
    <row r="7" spans="2:10" x14ac:dyDescent="0.25">
      <c r="B7" s="127" t="s">
        <v>83</v>
      </c>
      <c r="C7" s="136">
        <v>5.0543981481481481E-2</v>
      </c>
      <c r="D7" s="137">
        <f>C7/C10</f>
        <v>0.86219151036525166</v>
      </c>
      <c r="E7" s="136">
        <v>1.6585648148148148E-2</v>
      </c>
      <c r="F7" s="137">
        <f>E7/E10</f>
        <v>0.87484737484737485</v>
      </c>
      <c r="G7" s="136">
        <v>2.8495370370370369E-2</v>
      </c>
      <c r="H7" s="137">
        <f>G7/G10</f>
        <v>0.87615658362989324</v>
      </c>
      <c r="I7" s="136">
        <f>C7+E7+G7</f>
        <v>9.5624999999999988E-2</v>
      </c>
      <c r="J7" s="126">
        <f>I7/I10</f>
        <v>0.86849574266792806</v>
      </c>
    </row>
    <row r="8" spans="2:10" x14ac:dyDescent="0.25">
      <c r="B8" s="127" t="s">
        <v>84</v>
      </c>
      <c r="C8" s="136">
        <v>8.0787037037037043E-3</v>
      </c>
      <c r="D8" s="137">
        <f>C8/C10</f>
        <v>0.13780848963474829</v>
      </c>
      <c r="E8" s="136">
        <v>2.3726851851851851E-3</v>
      </c>
      <c r="F8" s="137">
        <f>E8/E10</f>
        <v>0.12515262515262515</v>
      </c>
      <c r="G8" s="136">
        <v>4.0277777777777777E-3</v>
      </c>
      <c r="H8" s="137">
        <f>G8/G10</f>
        <v>0.12384341637010676</v>
      </c>
      <c r="I8" s="136">
        <f>C8+E8+G8</f>
        <v>1.4479166666666666E-2</v>
      </c>
      <c r="J8" s="126">
        <f>I8/I10</f>
        <v>0.13150425733207191</v>
      </c>
    </row>
    <row r="9" spans="2:10" x14ac:dyDescent="0.25">
      <c r="B9" s="127"/>
      <c r="C9" s="49"/>
      <c r="D9" s="50"/>
      <c r="E9" s="50"/>
      <c r="F9" s="50"/>
      <c r="G9" s="50"/>
      <c r="H9" s="50"/>
      <c r="I9" s="50"/>
      <c r="J9" s="48"/>
    </row>
    <row r="10" spans="2:10" x14ac:dyDescent="0.25">
      <c r="B10" s="128" t="s">
        <v>6</v>
      </c>
      <c r="C10" s="129">
        <f>SUM(C7:C8)</f>
        <v>5.8622685185185187E-2</v>
      </c>
      <c r="D10" s="130">
        <f>SUM(D7:D8)</f>
        <v>1</v>
      </c>
      <c r="E10" s="129">
        <f t="shared" ref="E10:I10" si="0">SUM(E7:E8)</f>
        <v>1.8958333333333334E-2</v>
      </c>
      <c r="F10" s="130">
        <f>SUM(F7:F8)</f>
        <v>1</v>
      </c>
      <c r="G10" s="129">
        <f t="shared" si="0"/>
        <v>3.2523148148148148E-2</v>
      </c>
      <c r="H10" s="130">
        <f>SUM(H7:H8)</f>
        <v>1</v>
      </c>
      <c r="I10" s="129">
        <f t="shared" si="0"/>
        <v>0.11010416666666666</v>
      </c>
      <c r="J10" s="131">
        <f>SUM(J7:J9)</f>
        <v>1</v>
      </c>
    </row>
    <row r="11" spans="2:10" ht="66" customHeight="1" thickBot="1" x14ac:dyDescent="0.3">
      <c r="B11" s="216" t="s">
        <v>85</v>
      </c>
      <c r="C11" s="217"/>
      <c r="D11" s="217"/>
      <c r="E11" s="217"/>
      <c r="F11" s="217"/>
      <c r="G11" s="217"/>
      <c r="H11" s="217"/>
      <c r="I11" s="217"/>
      <c r="J11" s="218"/>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topLeftCell="B1"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x14ac:dyDescent="0.25">
      <c r="B3" s="207" t="s">
        <v>93</v>
      </c>
      <c r="C3" s="208"/>
      <c r="D3" s="208"/>
      <c r="E3" s="208"/>
      <c r="F3" s="208"/>
      <c r="G3" s="208"/>
      <c r="H3" s="219"/>
      <c r="I3" s="219"/>
      <c r="J3" s="220"/>
    </row>
    <row r="4" spans="2:10" x14ac:dyDescent="0.25">
      <c r="B4" s="172" t="s">
        <v>195</v>
      </c>
      <c r="C4" s="173"/>
      <c r="D4" s="173"/>
      <c r="E4" s="173"/>
      <c r="F4" s="173"/>
      <c r="G4" s="173"/>
      <c r="H4" s="173"/>
      <c r="I4" s="173"/>
      <c r="J4" s="174"/>
    </row>
    <row r="5" spans="2:10" x14ac:dyDescent="0.25">
      <c r="B5" s="132"/>
      <c r="C5" s="175" t="s">
        <v>0</v>
      </c>
      <c r="D5" s="176"/>
      <c r="E5" s="175" t="s">
        <v>1</v>
      </c>
      <c r="F5" s="176"/>
      <c r="G5" s="175" t="s">
        <v>2</v>
      </c>
      <c r="H5" s="176"/>
      <c r="I5" s="175" t="s">
        <v>3</v>
      </c>
      <c r="J5" s="174"/>
    </row>
    <row r="6" spans="2:10" x14ac:dyDescent="0.25">
      <c r="B6" s="133" t="s">
        <v>74</v>
      </c>
      <c r="C6" s="108" t="s">
        <v>4</v>
      </c>
      <c r="D6" s="134" t="s">
        <v>5</v>
      </c>
      <c r="E6" s="109" t="s">
        <v>4</v>
      </c>
      <c r="F6" s="134" t="s">
        <v>5</v>
      </c>
      <c r="G6" s="109" t="s">
        <v>4</v>
      </c>
      <c r="H6" s="134" t="s">
        <v>5</v>
      </c>
      <c r="I6" s="109" t="s">
        <v>4</v>
      </c>
      <c r="J6" s="135" t="s">
        <v>5</v>
      </c>
    </row>
    <row r="7" spans="2:10" x14ac:dyDescent="0.25">
      <c r="B7" s="127" t="s">
        <v>83</v>
      </c>
      <c r="C7" s="136">
        <v>2.148148148148148E-2</v>
      </c>
      <c r="D7" s="137">
        <f>C7/C10</f>
        <v>0.93690055527511362</v>
      </c>
      <c r="E7" s="136">
        <v>9.432870370370371E-3</v>
      </c>
      <c r="F7" s="137">
        <f>E7/E10</f>
        <v>0.9106145251396649</v>
      </c>
      <c r="G7" s="136">
        <v>1.1006944444444444E-2</v>
      </c>
      <c r="H7" s="137">
        <f>G7/G10</f>
        <v>0.98345398138572904</v>
      </c>
      <c r="I7" s="136">
        <f>C7+E7+G7</f>
        <v>4.1921296296296297E-2</v>
      </c>
      <c r="J7" s="126">
        <f>I7/I10</f>
        <v>0.94249284413218837</v>
      </c>
    </row>
    <row r="8" spans="2:10" x14ac:dyDescent="0.25">
      <c r="B8" s="127" t="s">
        <v>84</v>
      </c>
      <c r="C8" s="136">
        <v>1.4467592592592594E-3</v>
      </c>
      <c r="D8" s="137">
        <f>C8/C10</f>
        <v>6.3099444724886433E-2</v>
      </c>
      <c r="E8" s="136">
        <v>9.2592592592592585E-4</v>
      </c>
      <c r="F8" s="137">
        <f>E8/E10</f>
        <v>8.9385474860335185E-2</v>
      </c>
      <c r="G8" s="136">
        <v>1.8518518518518518E-4</v>
      </c>
      <c r="H8" s="137">
        <f>G8/G10</f>
        <v>1.6546018614270939E-2</v>
      </c>
      <c r="I8" s="136">
        <f>C8+E8+G8</f>
        <v>2.5578703703703705E-3</v>
      </c>
      <c r="J8" s="126">
        <f>I8/I10</f>
        <v>5.7507155867811612E-2</v>
      </c>
    </row>
    <row r="9" spans="2:10" x14ac:dyDescent="0.25">
      <c r="B9" s="127"/>
      <c r="C9" s="49"/>
      <c r="D9" s="50"/>
      <c r="E9" s="50"/>
      <c r="F9" s="50"/>
      <c r="G9" s="50"/>
      <c r="H9" s="50"/>
      <c r="I9" s="50"/>
      <c r="J9" s="48"/>
    </row>
    <row r="10" spans="2:10" x14ac:dyDescent="0.25">
      <c r="B10" s="128" t="s">
        <v>6</v>
      </c>
      <c r="C10" s="129">
        <f>SUM(C7:C8)</f>
        <v>2.2928240740740739E-2</v>
      </c>
      <c r="D10" s="130">
        <f>SUM(D7:D8)</f>
        <v>1</v>
      </c>
      <c r="E10" s="129">
        <f t="shared" ref="E10:I10" si="0">SUM(E7:E8)</f>
        <v>1.0358796296296297E-2</v>
      </c>
      <c r="F10" s="130">
        <f>SUM(F7:F8)</f>
        <v>1</v>
      </c>
      <c r="G10" s="129">
        <f t="shared" si="0"/>
        <v>1.119212962962963E-2</v>
      </c>
      <c r="H10" s="130">
        <f>SUM(H7:H8)</f>
        <v>1</v>
      </c>
      <c r="I10" s="129">
        <f t="shared" si="0"/>
        <v>4.4479166666666667E-2</v>
      </c>
      <c r="J10" s="131">
        <f>SUM(J7:J9)</f>
        <v>1</v>
      </c>
    </row>
    <row r="11" spans="2:10" ht="66" customHeight="1" thickBot="1" x14ac:dyDescent="0.3">
      <c r="B11" s="216"/>
      <c r="C11" s="217"/>
      <c r="D11" s="217"/>
      <c r="E11" s="217"/>
      <c r="F11" s="217"/>
      <c r="G11" s="217"/>
      <c r="H11" s="217"/>
      <c r="I11" s="217"/>
      <c r="J11" s="218"/>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10"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07" t="s">
        <v>131</v>
      </c>
      <c r="C3" s="208"/>
      <c r="D3" s="208"/>
      <c r="E3" s="208"/>
      <c r="F3" s="208"/>
      <c r="G3" s="208"/>
      <c r="H3" s="209"/>
    </row>
    <row r="4" spans="2:8" x14ac:dyDescent="0.25">
      <c r="B4" s="172" t="s">
        <v>195</v>
      </c>
      <c r="C4" s="173"/>
      <c r="D4" s="173"/>
      <c r="E4" s="173"/>
      <c r="F4" s="173"/>
      <c r="G4" s="173"/>
      <c r="H4" s="174"/>
    </row>
    <row r="5" spans="2:8" x14ac:dyDescent="0.25">
      <c r="B5" s="132"/>
      <c r="C5" s="175" t="s">
        <v>79</v>
      </c>
      <c r="D5" s="176"/>
      <c r="E5" s="175" t="s">
        <v>90</v>
      </c>
      <c r="F5" s="176"/>
      <c r="G5" s="175" t="s">
        <v>76</v>
      </c>
      <c r="H5" s="174"/>
    </row>
    <row r="6" spans="2:8" x14ac:dyDescent="0.25">
      <c r="B6" s="133" t="s">
        <v>74</v>
      </c>
      <c r="C6" s="108" t="s">
        <v>4</v>
      </c>
      <c r="D6" s="134" t="s">
        <v>5</v>
      </c>
      <c r="E6" s="109" t="s">
        <v>4</v>
      </c>
      <c r="F6" s="134" t="s">
        <v>5</v>
      </c>
      <c r="G6" s="108" t="s">
        <v>4</v>
      </c>
      <c r="H6" s="135" t="s">
        <v>5</v>
      </c>
    </row>
    <row r="7" spans="2:8" x14ac:dyDescent="0.25">
      <c r="B7" s="127" t="s">
        <v>83</v>
      </c>
      <c r="C7" s="138">
        <v>2.0729166666666667E-2</v>
      </c>
      <c r="D7" s="137">
        <f>C7/C10</f>
        <v>0.84521000471920715</v>
      </c>
      <c r="E7" s="138">
        <v>6.8055555555555569E-3</v>
      </c>
      <c r="F7" s="137">
        <f>E7/E10</f>
        <v>0.81103448275862078</v>
      </c>
      <c r="G7" s="136">
        <v>1.894675925925926E-2</v>
      </c>
      <c r="H7" s="126">
        <f>G7/G10</f>
        <v>0.7707156308851224</v>
      </c>
    </row>
    <row r="8" spans="2:8" x14ac:dyDescent="0.25">
      <c r="B8" s="127" t="s">
        <v>84</v>
      </c>
      <c r="C8" s="136">
        <v>3.7962962962962963E-3</v>
      </c>
      <c r="D8" s="137">
        <f>C8/C10</f>
        <v>0.15478999528079282</v>
      </c>
      <c r="E8" s="136">
        <v>1.5856481481481479E-3</v>
      </c>
      <c r="F8" s="137">
        <f>E8/E10</f>
        <v>0.18896551724137925</v>
      </c>
      <c r="G8" s="136">
        <v>5.6365740740740742E-3</v>
      </c>
      <c r="H8" s="126">
        <f>G8/G10</f>
        <v>0.22928436911487757</v>
      </c>
    </row>
    <row r="9" spans="2:8" x14ac:dyDescent="0.25">
      <c r="B9" s="127"/>
      <c r="C9" s="49"/>
      <c r="D9" s="50"/>
      <c r="E9" s="49"/>
      <c r="F9" s="50"/>
      <c r="G9" s="49"/>
      <c r="H9" s="48"/>
    </row>
    <row r="10" spans="2:8" x14ac:dyDescent="0.25">
      <c r="B10" s="128" t="s">
        <v>6</v>
      </c>
      <c r="C10" s="129">
        <f>SUM(C7:C8)</f>
        <v>2.4525462962962964E-2</v>
      </c>
      <c r="D10" s="130">
        <f>SUM(D7:D9)</f>
        <v>1</v>
      </c>
      <c r="E10" s="129">
        <f>SUM(E7:E8)</f>
        <v>8.3912037037037045E-3</v>
      </c>
      <c r="F10" s="130">
        <f>SUM(F7:F9)</f>
        <v>1</v>
      </c>
      <c r="G10" s="129">
        <f>SUM(G7:G8)</f>
        <v>2.4583333333333336E-2</v>
      </c>
      <c r="H10" s="131">
        <f>SUM(H7:H8)</f>
        <v>1</v>
      </c>
    </row>
    <row r="11" spans="2:8" ht="66" customHeight="1" thickBot="1" x14ac:dyDescent="0.3">
      <c r="B11" s="216" t="s">
        <v>85</v>
      </c>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07" t="s">
        <v>135</v>
      </c>
      <c r="C3" s="208"/>
      <c r="D3" s="208"/>
      <c r="E3" s="208"/>
      <c r="F3" s="208"/>
      <c r="G3" s="208"/>
      <c r="H3" s="209"/>
    </row>
    <row r="4" spans="2:8" x14ac:dyDescent="0.25">
      <c r="B4" s="172" t="s">
        <v>195</v>
      </c>
      <c r="C4" s="173"/>
      <c r="D4" s="173"/>
      <c r="E4" s="173"/>
      <c r="F4" s="173"/>
      <c r="G4" s="173"/>
      <c r="H4" s="174"/>
    </row>
    <row r="5" spans="2:8" x14ac:dyDescent="0.25">
      <c r="B5" s="132"/>
      <c r="C5" s="175" t="s">
        <v>79</v>
      </c>
      <c r="D5" s="176"/>
      <c r="E5" s="175" t="s">
        <v>90</v>
      </c>
      <c r="F5" s="176"/>
      <c r="G5" s="175" t="s">
        <v>76</v>
      </c>
      <c r="H5" s="174"/>
    </row>
    <row r="6" spans="2:8" x14ac:dyDescent="0.25">
      <c r="B6" s="133" t="s">
        <v>74</v>
      </c>
      <c r="C6" s="108" t="s">
        <v>4</v>
      </c>
      <c r="D6" s="134" t="s">
        <v>5</v>
      </c>
      <c r="E6" s="109" t="s">
        <v>4</v>
      </c>
      <c r="F6" s="134" t="s">
        <v>5</v>
      </c>
      <c r="G6" s="108" t="s">
        <v>4</v>
      </c>
      <c r="H6" s="135" t="s">
        <v>5</v>
      </c>
    </row>
    <row r="7" spans="2:8" x14ac:dyDescent="0.25">
      <c r="B7" s="127" t="s">
        <v>83</v>
      </c>
      <c r="C7" s="136">
        <v>1.5335648148148147E-2</v>
      </c>
      <c r="D7" s="137">
        <f>C7/C10</f>
        <v>0.84990378447722903</v>
      </c>
      <c r="E7" s="136">
        <v>6.875E-3</v>
      </c>
      <c r="F7" s="137">
        <f>E7/E10</f>
        <v>0.94285714285714284</v>
      </c>
      <c r="G7" s="136">
        <v>5.9606481481481489E-3</v>
      </c>
      <c r="H7" s="126">
        <f>G7/G10</f>
        <v>0.98659003831417624</v>
      </c>
    </row>
    <row r="8" spans="2:8" x14ac:dyDescent="0.25">
      <c r="B8" s="127" t="s">
        <v>84</v>
      </c>
      <c r="C8" s="136">
        <v>2.7083333333333334E-3</v>
      </c>
      <c r="D8" s="137">
        <f>C8/C10</f>
        <v>0.15009621552277103</v>
      </c>
      <c r="E8" s="136">
        <v>4.1666666666666669E-4</v>
      </c>
      <c r="F8" s="137">
        <f>E8/E10</f>
        <v>5.7142857142857148E-2</v>
      </c>
      <c r="G8" s="136">
        <v>8.1018518518518516E-5</v>
      </c>
      <c r="H8" s="137">
        <f>G8/G10</f>
        <v>1.3409961685823753E-2</v>
      </c>
    </row>
    <row r="9" spans="2:8" x14ac:dyDescent="0.25">
      <c r="B9" s="127"/>
      <c r="C9" s="49"/>
      <c r="D9" s="50"/>
      <c r="E9" s="49"/>
      <c r="F9" s="50"/>
      <c r="G9" s="49"/>
      <c r="H9" s="48"/>
    </row>
    <row r="10" spans="2:8" x14ac:dyDescent="0.25">
      <c r="B10" s="128" t="s">
        <v>6</v>
      </c>
      <c r="C10" s="129">
        <f>SUM(C7:C8)</f>
        <v>1.804398148148148E-2</v>
      </c>
      <c r="D10" s="130">
        <f>SUM(D7:D9)</f>
        <v>1</v>
      </c>
      <c r="E10" s="129">
        <f>SUM(E7:E8)</f>
        <v>7.2916666666666668E-3</v>
      </c>
      <c r="F10" s="130">
        <f>SUM(F7:F9)</f>
        <v>1</v>
      </c>
      <c r="G10" s="129">
        <f>SUM(G7:G8)</f>
        <v>6.0416666666666674E-3</v>
      </c>
      <c r="H10" s="131">
        <f>SUM(H7:H8)</f>
        <v>1</v>
      </c>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07" t="s">
        <v>132</v>
      </c>
      <c r="C3" s="208"/>
      <c r="D3" s="208"/>
      <c r="E3" s="208"/>
      <c r="F3" s="208"/>
      <c r="G3" s="208"/>
      <c r="H3" s="209"/>
    </row>
    <row r="4" spans="2:8" x14ac:dyDescent="0.25">
      <c r="B4" s="172" t="s">
        <v>195</v>
      </c>
      <c r="C4" s="173"/>
      <c r="D4" s="173"/>
      <c r="E4" s="173"/>
      <c r="F4" s="173"/>
      <c r="G4" s="173"/>
      <c r="H4" s="174"/>
    </row>
    <row r="5" spans="2:8" x14ac:dyDescent="0.25">
      <c r="B5" s="132"/>
      <c r="C5" s="221" t="s">
        <v>80</v>
      </c>
      <c r="D5" s="221"/>
      <c r="E5" s="221" t="s">
        <v>88</v>
      </c>
      <c r="F5" s="221"/>
      <c r="G5" s="173" t="s">
        <v>91</v>
      </c>
      <c r="H5" s="174"/>
    </row>
    <row r="6" spans="2:8" x14ac:dyDescent="0.25">
      <c r="B6" s="133" t="s">
        <v>74</v>
      </c>
      <c r="C6" s="108" t="s">
        <v>4</v>
      </c>
      <c r="D6" s="134" t="s">
        <v>5</v>
      </c>
      <c r="E6" s="109" t="s">
        <v>4</v>
      </c>
      <c r="F6" s="134" t="s">
        <v>5</v>
      </c>
      <c r="G6" s="109" t="s">
        <v>4</v>
      </c>
      <c r="H6" s="135" t="s">
        <v>5</v>
      </c>
    </row>
    <row r="7" spans="2:8" x14ac:dyDescent="0.25">
      <c r="B7" s="127" t="s">
        <v>83</v>
      </c>
      <c r="C7" s="136"/>
      <c r="D7" s="137"/>
      <c r="E7" s="136">
        <v>7.037037037037037E-3</v>
      </c>
      <c r="F7" s="137">
        <f>E7/E10</f>
        <v>0.82721088435374157</v>
      </c>
      <c r="G7" s="139"/>
      <c r="H7" s="142"/>
    </row>
    <row r="8" spans="2:8" x14ac:dyDescent="0.25">
      <c r="B8" s="127" t="s">
        <v>84</v>
      </c>
      <c r="C8" s="136"/>
      <c r="D8" s="137"/>
      <c r="E8" s="136">
        <v>1.4699074074074074E-3</v>
      </c>
      <c r="F8" s="137">
        <f>E8/E10</f>
        <v>0.17278911564625851</v>
      </c>
      <c r="G8" s="139"/>
      <c r="H8" s="142"/>
    </row>
    <row r="9" spans="2:8" x14ac:dyDescent="0.25">
      <c r="B9" s="127"/>
      <c r="C9" s="49"/>
      <c r="D9" s="50"/>
      <c r="E9" s="50"/>
      <c r="F9" s="50"/>
      <c r="G9" s="53"/>
      <c r="H9" s="54"/>
    </row>
    <row r="10" spans="2:8" x14ac:dyDescent="0.25">
      <c r="B10" s="128" t="s">
        <v>6</v>
      </c>
      <c r="C10" s="129"/>
      <c r="D10" s="130"/>
      <c r="E10" s="129">
        <f t="shared" ref="E10" si="0">SUM(E7:E8)</f>
        <v>8.5069444444444437E-3</v>
      </c>
      <c r="F10" s="130">
        <f t="shared" ref="F10" si="1">SUM(F7:F9)</f>
        <v>1</v>
      </c>
      <c r="G10" s="140"/>
      <c r="H10" s="141"/>
    </row>
    <row r="11" spans="2:8" ht="66" customHeight="1" thickBot="1" x14ac:dyDescent="0.3">
      <c r="B11" s="216" t="s">
        <v>85</v>
      </c>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07" t="s">
        <v>136</v>
      </c>
      <c r="C3" s="208"/>
      <c r="D3" s="208"/>
      <c r="E3" s="208"/>
      <c r="F3" s="208"/>
      <c r="G3" s="208"/>
      <c r="H3" s="209"/>
    </row>
    <row r="4" spans="2:8" x14ac:dyDescent="0.25">
      <c r="B4" s="172" t="s">
        <v>195</v>
      </c>
      <c r="C4" s="173"/>
      <c r="D4" s="173"/>
      <c r="E4" s="173"/>
      <c r="F4" s="173"/>
      <c r="G4" s="173"/>
      <c r="H4" s="174"/>
    </row>
    <row r="5" spans="2:8" x14ac:dyDescent="0.25">
      <c r="B5" s="132"/>
      <c r="C5" s="221" t="s">
        <v>80</v>
      </c>
      <c r="D5" s="221"/>
      <c r="E5" s="221" t="s">
        <v>88</v>
      </c>
      <c r="F5" s="221"/>
      <c r="G5" s="173" t="s">
        <v>91</v>
      </c>
      <c r="H5" s="174"/>
    </row>
    <row r="6" spans="2:8" x14ac:dyDescent="0.25">
      <c r="B6" s="133" t="s">
        <v>74</v>
      </c>
      <c r="C6" s="108" t="s">
        <v>4</v>
      </c>
      <c r="D6" s="134" t="s">
        <v>5</v>
      </c>
      <c r="E6" s="109" t="s">
        <v>4</v>
      </c>
      <c r="F6" s="134" t="s">
        <v>5</v>
      </c>
      <c r="G6" s="109" t="s">
        <v>4</v>
      </c>
      <c r="H6" s="135" t="s">
        <v>5</v>
      </c>
    </row>
    <row r="7" spans="2:8" x14ac:dyDescent="0.25">
      <c r="B7" s="127" t="s">
        <v>83</v>
      </c>
      <c r="C7" s="136"/>
      <c r="D7" s="137"/>
      <c r="E7" s="136">
        <v>6.9675925925925921E-3</v>
      </c>
      <c r="F7" s="137">
        <f>E7/E10</f>
        <v>0.93333333333333335</v>
      </c>
      <c r="G7" s="139"/>
      <c r="H7" s="142"/>
    </row>
    <row r="8" spans="2:8" x14ac:dyDescent="0.25">
      <c r="B8" s="127" t="s">
        <v>84</v>
      </c>
      <c r="C8" s="136"/>
      <c r="D8" s="137"/>
      <c r="E8" s="136">
        <v>4.9768518518518521E-4</v>
      </c>
      <c r="F8" s="137">
        <f>E8/E10</f>
        <v>6.666666666666668E-2</v>
      </c>
      <c r="G8" s="139"/>
      <c r="H8" s="142"/>
    </row>
    <row r="9" spans="2:8" x14ac:dyDescent="0.25">
      <c r="B9" s="127"/>
      <c r="C9" s="49"/>
      <c r="D9" s="50"/>
      <c r="E9" s="50"/>
      <c r="F9" s="50"/>
      <c r="G9" s="53"/>
      <c r="H9" s="54"/>
    </row>
    <row r="10" spans="2:8" x14ac:dyDescent="0.25">
      <c r="B10" s="128" t="s">
        <v>6</v>
      </c>
      <c r="C10" s="129"/>
      <c r="D10" s="130"/>
      <c r="E10" s="129">
        <f t="shared" ref="E10" si="0">SUM(E7:E8)</f>
        <v>7.4652777777777773E-3</v>
      </c>
      <c r="F10" s="130">
        <f>SUM(F7:F8)</f>
        <v>1</v>
      </c>
      <c r="G10" s="140"/>
      <c r="H10" s="141"/>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&amp;R70</oddHeader>
  </headerFooter>
  <colBreaks count="1" manualBreakCount="1">
    <brk id="8"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6" customHeight="1" x14ac:dyDescent="0.25">
      <c r="B3" s="207" t="s">
        <v>103</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v>2.2037037037037036E-2</v>
      </c>
      <c r="D7" s="144">
        <v>0.40469907407407407</v>
      </c>
      <c r="E7" s="136">
        <f>C7+D7</f>
        <v>0.42673611111111109</v>
      </c>
      <c r="F7" s="48">
        <f>E7/E10</f>
        <v>0.79478335848243153</v>
      </c>
    </row>
    <row r="8" spans="2:7" x14ac:dyDescent="0.25">
      <c r="B8" s="127" t="s">
        <v>84</v>
      </c>
      <c r="C8" s="136">
        <v>3.8310185185185183E-3</v>
      </c>
      <c r="D8" s="136">
        <v>0.10635416666666668</v>
      </c>
      <c r="E8" s="136">
        <f>C8+D8</f>
        <v>0.11018518518518519</v>
      </c>
      <c r="F8" s="48">
        <f>E8/E10</f>
        <v>0.20521664151756847</v>
      </c>
    </row>
    <row r="9" spans="2:7" x14ac:dyDescent="0.25">
      <c r="B9" s="127"/>
      <c r="C9" s="50"/>
      <c r="D9" s="50"/>
      <c r="E9" s="50"/>
      <c r="F9" s="48"/>
    </row>
    <row r="10" spans="2:7" x14ac:dyDescent="0.25">
      <c r="B10" s="128" t="s">
        <v>6</v>
      </c>
      <c r="C10" s="129">
        <f>SUM(C7:C8)</f>
        <v>2.5868055555555554E-2</v>
      </c>
      <c r="D10" s="129">
        <f>SUM(D7:D8)</f>
        <v>0.51105324074074077</v>
      </c>
      <c r="E10" s="129">
        <f t="shared" ref="E10" si="0">SUM(E7:E8)</f>
        <v>0.53692129629629626</v>
      </c>
      <c r="F10" s="131">
        <f>SUM(F7:F8)</f>
        <v>1</v>
      </c>
    </row>
    <row r="11" spans="2:7" ht="66" customHeight="1" thickBot="1" x14ac:dyDescent="0.3">
      <c r="B11" s="216" t="s">
        <v>85</v>
      </c>
      <c r="C11" s="217"/>
      <c r="D11" s="217"/>
      <c r="E11" s="217"/>
      <c r="F11" s="218"/>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29.25" customHeight="1" x14ac:dyDescent="0.25">
      <c r="B3" s="207" t="s">
        <v>104</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v>4.0046296296296297E-3</v>
      </c>
      <c r="D7" s="136">
        <v>0.21253472222222222</v>
      </c>
      <c r="E7" s="136">
        <f>C7+D7</f>
        <v>0.21653935185185186</v>
      </c>
      <c r="F7" s="48">
        <f>E7/E10</f>
        <v>0.83377155844734618</v>
      </c>
    </row>
    <row r="8" spans="2:7" x14ac:dyDescent="0.25">
      <c r="B8" s="127" t="s">
        <v>84</v>
      </c>
      <c r="C8" s="136">
        <v>6.5277777777777782E-3</v>
      </c>
      <c r="D8" s="136">
        <v>3.664351851851852E-2</v>
      </c>
      <c r="E8" s="136">
        <f>C8+D8</f>
        <v>4.3171296296296298E-2</v>
      </c>
      <c r="F8" s="48">
        <f>E8/E10</f>
        <v>0.16622844155265387</v>
      </c>
    </row>
    <row r="9" spans="2:7" x14ac:dyDescent="0.25">
      <c r="B9" s="127"/>
      <c r="C9" s="49"/>
      <c r="D9" s="50"/>
      <c r="E9" s="50"/>
      <c r="F9" s="48"/>
    </row>
    <row r="10" spans="2:7" x14ac:dyDescent="0.25">
      <c r="B10" s="128" t="s">
        <v>6</v>
      </c>
      <c r="C10" s="129">
        <f t="shared" ref="C10:E10" si="0">SUM(C7:C8)</f>
        <v>1.0532407407407407E-2</v>
      </c>
      <c r="D10" s="129">
        <f t="shared" si="0"/>
        <v>0.24917824074074074</v>
      </c>
      <c r="E10" s="129">
        <f t="shared" si="0"/>
        <v>0.25971064814814815</v>
      </c>
      <c r="F10" s="131">
        <f>SUM(F7:F8)</f>
        <v>1</v>
      </c>
    </row>
    <row r="11" spans="2:7" ht="66" customHeight="1" thickBot="1" x14ac:dyDescent="0.3">
      <c r="B11" s="216" t="s">
        <v>85</v>
      </c>
      <c r="C11" s="217"/>
      <c r="D11" s="217"/>
      <c r="E11" s="217"/>
      <c r="F11" s="218"/>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69" t="s">
        <v>172</v>
      </c>
      <c r="C3" s="170"/>
      <c r="D3" s="170"/>
      <c r="E3" s="170"/>
      <c r="F3" s="170"/>
      <c r="G3" s="170"/>
      <c r="H3" s="171"/>
      <c r="I3" s="170"/>
      <c r="J3" s="170"/>
      <c r="K3" s="171"/>
    </row>
    <row r="4" spans="2:11" s="65" customFormat="1" x14ac:dyDescent="0.25">
      <c r="B4" s="183" t="s">
        <v>195</v>
      </c>
      <c r="C4" s="173"/>
      <c r="D4" s="173"/>
      <c r="E4" s="173"/>
      <c r="F4" s="173"/>
      <c r="G4" s="173"/>
      <c r="H4" s="173"/>
      <c r="I4" s="173"/>
      <c r="J4" s="173"/>
      <c r="K4" s="174"/>
    </row>
    <row r="5" spans="2:11" s="65" customFormat="1" x14ac:dyDescent="0.25">
      <c r="B5" s="66"/>
      <c r="C5" s="175" t="s">
        <v>56</v>
      </c>
      <c r="D5" s="173"/>
      <c r="E5" s="176"/>
      <c r="F5" s="175" t="s">
        <v>57</v>
      </c>
      <c r="G5" s="173"/>
      <c r="H5" s="176"/>
      <c r="I5" s="173" t="s">
        <v>58</v>
      </c>
      <c r="J5" s="173"/>
      <c r="K5" s="174"/>
    </row>
    <row r="6" spans="2:11" s="65" customFormat="1" x14ac:dyDescent="0.25">
      <c r="B6" s="1" t="s">
        <v>10</v>
      </c>
      <c r="C6" s="46" t="s">
        <v>4</v>
      </c>
      <c r="D6" s="7" t="s">
        <v>5</v>
      </c>
      <c r="E6" s="52" t="s">
        <v>5</v>
      </c>
      <c r="F6" s="46" t="s">
        <v>4</v>
      </c>
      <c r="G6" s="7" t="s">
        <v>5</v>
      </c>
      <c r="H6" s="52" t="s">
        <v>5</v>
      </c>
      <c r="I6" s="44" t="s">
        <v>4</v>
      </c>
      <c r="J6" s="7" t="s">
        <v>5</v>
      </c>
      <c r="K6" s="45" t="s">
        <v>5</v>
      </c>
    </row>
    <row r="7" spans="2:11" s="65" customFormat="1" x14ac:dyDescent="0.25">
      <c r="B7" s="97" t="s">
        <v>11</v>
      </c>
      <c r="C7" s="156">
        <v>4.5023148148148149E-3</v>
      </c>
      <c r="D7" s="157">
        <f>C7/C$26</f>
        <v>0.43318485523385308</v>
      </c>
      <c r="E7" s="157">
        <f>C7/C$37</f>
        <v>0.15936091765669808</v>
      </c>
      <c r="F7" s="156"/>
      <c r="G7" s="157"/>
      <c r="H7" s="157"/>
      <c r="I7" s="158">
        <f>C7+F7</f>
        <v>4.5023148148148149E-3</v>
      </c>
      <c r="J7" s="157">
        <f>I7/I$26</f>
        <v>0.43318485523385308</v>
      </c>
      <c r="K7" s="165">
        <f>I7/I$37</f>
        <v>0.15936091765669808</v>
      </c>
    </row>
    <row r="8" spans="2:11" s="65" customFormat="1" x14ac:dyDescent="0.25">
      <c r="B8" s="97" t="s">
        <v>191</v>
      </c>
      <c r="C8" s="156"/>
      <c r="D8" s="157"/>
      <c r="E8" s="157"/>
      <c r="F8" s="156"/>
      <c r="G8" s="157"/>
      <c r="H8" s="157"/>
      <c r="I8" s="158"/>
      <c r="J8" s="157"/>
      <c r="K8" s="165"/>
    </row>
    <row r="9" spans="2:11" s="65" customFormat="1" x14ac:dyDescent="0.25">
      <c r="B9" s="97" t="s">
        <v>189</v>
      </c>
      <c r="C9" s="156">
        <v>1.0416666666666666E-4</v>
      </c>
      <c r="D9" s="157">
        <f t="shared" ref="D9:D25" si="0">C9/C$26</f>
        <v>1.002227171492205E-2</v>
      </c>
      <c r="E9" s="157">
        <f t="shared" ref="E9:E25" si="1">C9/C$37</f>
        <v>3.6870135190495697E-3</v>
      </c>
      <c r="F9" s="156"/>
      <c r="G9" s="157"/>
      <c r="H9" s="157"/>
      <c r="I9" s="158">
        <f t="shared" ref="I9:I25" si="2">C9+F9</f>
        <v>1.0416666666666666E-4</v>
      </c>
      <c r="J9" s="157">
        <f t="shared" ref="J9:J25" si="3">I9/I$26</f>
        <v>1.002227171492205E-2</v>
      </c>
      <c r="K9" s="165">
        <f t="shared" ref="K9:K25" si="4">I9/I$37</f>
        <v>3.6870135190495697E-3</v>
      </c>
    </row>
    <row r="10" spans="2:11" s="65" customFormat="1" x14ac:dyDescent="0.25">
      <c r="B10" s="97" t="s">
        <v>12</v>
      </c>
      <c r="C10" s="156">
        <v>1.3078703703703703E-3</v>
      </c>
      <c r="D10" s="157">
        <f t="shared" si="0"/>
        <v>0.12583518930957685</v>
      </c>
      <c r="E10" s="157">
        <f t="shared" si="1"/>
        <v>4.6292503072511267E-2</v>
      </c>
      <c r="F10" s="156"/>
      <c r="G10" s="157"/>
      <c r="H10" s="157"/>
      <c r="I10" s="158">
        <f t="shared" si="2"/>
        <v>1.3078703703703703E-3</v>
      </c>
      <c r="J10" s="157">
        <f t="shared" si="3"/>
        <v>0.12583518930957685</v>
      </c>
      <c r="K10" s="165">
        <f t="shared" si="4"/>
        <v>4.6292503072511267E-2</v>
      </c>
    </row>
    <row r="11" spans="2:11" s="65" customFormat="1" x14ac:dyDescent="0.25">
      <c r="B11" s="97" t="s">
        <v>192</v>
      </c>
      <c r="C11" s="156">
        <v>3.4722222222222224E-4</v>
      </c>
      <c r="D11" s="157">
        <f t="shared" si="0"/>
        <v>3.34075723830735E-2</v>
      </c>
      <c r="E11" s="157">
        <f t="shared" si="1"/>
        <v>1.2290045063498567E-2</v>
      </c>
      <c r="F11" s="156"/>
      <c r="G11" s="157"/>
      <c r="H11" s="157"/>
      <c r="I11" s="158">
        <f t="shared" si="2"/>
        <v>3.4722222222222224E-4</v>
      </c>
      <c r="J11" s="157">
        <f t="shared" si="3"/>
        <v>3.34075723830735E-2</v>
      </c>
      <c r="K11" s="165">
        <f t="shared" si="4"/>
        <v>1.2290045063498567E-2</v>
      </c>
    </row>
    <row r="12" spans="2:11" s="65" customFormat="1" x14ac:dyDescent="0.25">
      <c r="B12" s="97" t="s">
        <v>13</v>
      </c>
      <c r="C12" s="156">
        <v>1.3310185185185185E-3</v>
      </c>
      <c r="D12" s="157">
        <f t="shared" si="0"/>
        <v>0.12806236080178174</v>
      </c>
      <c r="E12" s="157">
        <f t="shared" si="1"/>
        <v>4.7111839410077835E-2</v>
      </c>
      <c r="F12" s="156"/>
      <c r="G12" s="157"/>
      <c r="H12" s="157"/>
      <c r="I12" s="158">
        <f t="shared" si="2"/>
        <v>1.3310185185185185E-3</v>
      </c>
      <c r="J12" s="157">
        <f t="shared" si="3"/>
        <v>0.12806236080178174</v>
      </c>
      <c r="K12" s="165">
        <f t="shared" si="4"/>
        <v>4.7111839410077835E-2</v>
      </c>
    </row>
    <row r="13" spans="2:11" s="65" customFormat="1" x14ac:dyDescent="0.25">
      <c r="B13" s="97" t="s">
        <v>102</v>
      </c>
      <c r="C13" s="159">
        <v>1.8634259259259261E-3</v>
      </c>
      <c r="D13" s="157">
        <f t="shared" si="0"/>
        <v>0.17928730512249447</v>
      </c>
      <c r="E13" s="157">
        <f t="shared" si="1"/>
        <v>6.5956575174108981E-2</v>
      </c>
      <c r="F13" s="159"/>
      <c r="G13" s="157"/>
      <c r="H13" s="157"/>
      <c r="I13" s="158">
        <f t="shared" si="2"/>
        <v>1.8634259259259261E-3</v>
      </c>
      <c r="J13" s="157">
        <f t="shared" si="3"/>
        <v>0.17928730512249447</v>
      </c>
      <c r="K13" s="165">
        <f t="shared" si="4"/>
        <v>6.5956575174108981E-2</v>
      </c>
    </row>
    <row r="14" spans="2:11" s="65" customFormat="1" x14ac:dyDescent="0.25">
      <c r="B14" s="97" t="s">
        <v>169</v>
      </c>
      <c r="C14" s="156"/>
      <c r="D14" s="157"/>
      <c r="E14" s="157"/>
      <c r="F14" s="156"/>
      <c r="G14" s="157"/>
      <c r="H14" s="157"/>
      <c r="I14" s="158"/>
      <c r="J14" s="157"/>
      <c r="K14" s="165"/>
    </row>
    <row r="15" spans="2:11" s="65" customFormat="1" x14ac:dyDescent="0.25">
      <c r="B15" s="97" t="s">
        <v>96</v>
      </c>
      <c r="C15" s="156"/>
      <c r="D15" s="157"/>
      <c r="E15" s="157"/>
      <c r="F15" s="156"/>
      <c r="G15" s="157"/>
      <c r="H15" s="157"/>
      <c r="I15" s="158"/>
      <c r="J15" s="157"/>
      <c r="K15" s="165"/>
    </row>
    <row r="16" spans="2:11" s="65" customFormat="1" x14ac:dyDescent="0.25">
      <c r="B16" s="97" t="s">
        <v>14</v>
      </c>
      <c r="C16" s="156"/>
      <c r="D16" s="157"/>
      <c r="E16" s="157"/>
      <c r="F16" s="156"/>
      <c r="G16" s="157"/>
      <c r="H16" s="157"/>
      <c r="I16" s="158"/>
      <c r="J16" s="157"/>
      <c r="K16" s="165"/>
    </row>
    <row r="17" spans="2:14" s="65" customFormat="1" x14ac:dyDescent="0.25">
      <c r="B17" s="97" t="s">
        <v>15</v>
      </c>
      <c r="C17" s="156"/>
      <c r="D17" s="157"/>
      <c r="E17" s="157"/>
      <c r="F17" s="156"/>
      <c r="G17" s="157"/>
      <c r="H17" s="157"/>
      <c r="I17" s="158"/>
      <c r="J17" s="157"/>
      <c r="K17" s="165"/>
    </row>
    <row r="18" spans="2:14" s="65" customFormat="1" x14ac:dyDescent="0.25">
      <c r="B18" s="97" t="s">
        <v>16</v>
      </c>
      <c r="C18" s="156"/>
      <c r="D18" s="157"/>
      <c r="E18" s="157"/>
      <c r="F18" s="156"/>
      <c r="G18" s="157"/>
      <c r="H18" s="157"/>
      <c r="I18" s="158"/>
      <c r="J18" s="157"/>
      <c r="K18" s="165"/>
    </row>
    <row r="19" spans="2:14" s="65" customFormat="1" x14ac:dyDescent="0.25">
      <c r="B19" s="97" t="s">
        <v>17</v>
      </c>
      <c r="C19" s="156"/>
      <c r="D19" s="157"/>
      <c r="E19" s="157"/>
      <c r="F19" s="156"/>
      <c r="G19" s="157"/>
      <c r="H19" s="157"/>
      <c r="I19" s="158"/>
      <c r="J19" s="157"/>
      <c r="K19" s="165"/>
    </row>
    <row r="20" spans="2:14" s="65" customFormat="1" x14ac:dyDescent="0.25">
      <c r="B20" s="97" t="s">
        <v>188</v>
      </c>
      <c r="C20" s="156"/>
      <c r="D20" s="157"/>
      <c r="E20" s="157"/>
      <c r="F20" s="156"/>
      <c r="G20" s="157"/>
      <c r="H20" s="157"/>
      <c r="I20" s="158"/>
      <c r="J20" s="157"/>
      <c r="K20" s="165"/>
    </row>
    <row r="21" spans="2:14" s="65" customFormat="1" x14ac:dyDescent="0.25">
      <c r="B21" s="97" t="s">
        <v>194</v>
      </c>
      <c r="C21" s="156"/>
      <c r="D21" s="157"/>
      <c r="E21" s="157"/>
      <c r="F21" s="156"/>
      <c r="G21" s="157"/>
      <c r="H21" s="157"/>
      <c r="I21" s="158"/>
      <c r="J21" s="157"/>
      <c r="K21" s="165"/>
    </row>
    <row r="22" spans="2:14" s="65" customFormat="1" x14ac:dyDescent="0.25">
      <c r="B22" s="97" t="s">
        <v>18</v>
      </c>
      <c r="C22" s="156"/>
      <c r="D22" s="157"/>
      <c r="E22" s="157"/>
      <c r="F22" s="156"/>
      <c r="G22" s="157"/>
      <c r="H22" s="157"/>
      <c r="I22" s="158"/>
      <c r="J22" s="157"/>
      <c r="K22" s="165"/>
    </row>
    <row r="23" spans="2:14" s="65" customFormat="1" x14ac:dyDescent="0.25">
      <c r="B23" s="97" t="s">
        <v>170</v>
      </c>
      <c r="C23" s="156"/>
      <c r="D23" s="157"/>
      <c r="E23" s="157"/>
      <c r="F23" s="156"/>
      <c r="G23" s="157"/>
      <c r="H23" s="157"/>
      <c r="I23" s="158"/>
      <c r="J23" s="157"/>
      <c r="K23" s="165"/>
    </row>
    <row r="24" spans="2:14" s="65" customFormat="1" x14ac:dyDescent="0.25">
      <c r="B24" s="97" t="s">
        <v>193</v>
      </c>
      <c r="C24" s="156">
        <v>3.2407407407407406E-4</v>
      </c>
      <c r="D24" s="157">
        <f t="shared" si="0"/>
        <v>3.1180400890868602E-2</v>
      </c>
      <c r="E24" s="157">
        <f t="shared" si="1"/>
        <v>1.1470708725931995E-2</v>
      </c>
      <c r="F24" s="156"/>
      <c r="G24" s="157"/>
      <c r="H24" s="157"/>
      <c r="I24" s="158">
        <f t="shared" si="2"/>
        <v>3.2407407407407406E-4</v>
      </c>
      <c r="J24" s="157">
        <f t="shared" si="3"/>
        <v>3.1180400890868602E-2</v>
      </c>
      <c r="K24" s="165">
        <f t="shared" si="4"/>
        <v>1.1470708725931995E-2</v>
      </c>
    </row>
    <row r="25" spans="2:14" s="65" customFormat="1" x14ac:dyDescent="0.25">
      <c r="B25" s="97" t="s">
        <v>19</v>
      </c>
      <c r="C25" s="156">
        <v>6.1342592592592612E-4</v>
      </c>
      <c r="D25" s="157">
        <f t="shared" si="0"/>
        <v>5.9020044543429871E-2</v>
      </c>
      <c r="E25" s="157">
        <f t="shared" si="1"/>
        <v>2.1712412945514143E-2</v>
      </c>
      <c r="F25" s="156"/>
      <c r="G25" s="157"/>
      <c r="H25" s="157"/>
      <c r="I25" s="158">
        <f t="shared" si="2"/>
        <v>6.1342592592592612E-4</v>
      </c>
      <c r="J25" s="157">
        <f t="shared" si="3"/>
        <v>5.9020044543429871E-2</v>
      </c>
      <c r="K25" s="165">
        <f t="shared" si="4"/>
        <v>2.1712412945514143E-2</v>
      </c>
    </row>
    <row r="26" spans="2:14" s="65" customFormat="1" x14ac:dyDescent="0.25">
      <c r="B26" s="51" t="s">
        <v>3</v>
      </c>
      <c r="C26" s="25">
        <f>SUM(C7:C25)</f>
        <v>1.0393518518518517E-2</v>
      </c>
      <c r="D26" s="160">
        <f>SUM(D7:D25)</f>
        <v>1.0000000000000002</v>
      </c>
      <c r="E26" s="19">
        <f>SUM(E7:E25)</f>
        <v>0.36788201556739036</v>
      </c>
      <c r="F26" s="25"/>
      <c r="G26" s="160"/>
      <c r="H26" s="19"/>
      <c r="I26" s="25">
        <f>SUM(I7:I25)</f>
        <v>1.0393518518518517E-2</v>
      </c>
      <c r="J26" s="160">
        <f>SUM(J7:J25)</f>
        <v>1.0000000000000002</v>
      </c>
      <c r="K26" s="20">
        <f>SUM(K7:K25)</f>
        <v>0.36788201556739036</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54" t="s">
        <v>4</v>
      </c>
      <c r="D28" s="134" t="s">
        <v>5</v>
      </c>
      <c r="E28" s="134" t="s">
        <v>5</v>
      </c>
      <c r="F28" s="154" t="s">
        <v>4</v>
      </c>
      <c r="G28" s="134" t="s">
        <v>5</v>
      </c>
      <c r="H28" s="134" t="s">
        <v>5</v>
      </c>
      <c r="I28" s="153" t="s">
        <v>4</v>
      </c>
      <c r="J28" s="134" t="s">
        <v>5</v>
      </c>
      <c r="K28" s="135" t="s">
        <v>5</v>
      </c>
    </row>
    <row r="29" spans="2:14" s="65" customFormat="1" x14ac:dyDescent="0.25">
      <c r="B29" s="80" t="s">
        <v>21</v>
      </c>
      <c r="C29" s="156">
        <v>1.4930555555555554E-3</v>
      </c>
      <c r="D29" s="158"/>
      <c r="E29" s="157">
        <f t="shared" ref="E29:E34" si="5">C29/C$37</f>
        <v>5.2847193773043831E-2</v>
      </c>
      <c r="F29" s="156"/>
      <c r="G29" s="158"/>
      <c r="H29" s="157"/>
      <c r="I29" s="158">
        <f t="shared" ref="I29:I34" si="6">C29+F29</f>
        <v>1.4930555555555554E-3</v>
      </c>
      <c r="J29" s="158"/>
      <c r="K29" s="165">
        <f t="shared" ref="K29:K34" si="7">I29/I$37</f>
        <v>5.2847193773043831E-2</v>
      </c>
    </row>
    <row r="30" spans="2:14" s="65" customFormat="1" x14ac:dyDescent="0.25">
      <c r="B30" s="80" t="s">
        <v>22</v>
      </c>
      <c r="C30" s="156">
        <v>2.4305555555555555E-4</v>
      </c>
      <c r="D30" s="158"/>
      <c r="E30" s="157">
        <f t="shared" si="5"/>
        <v>8.6030315444489969E-3</v>
      </c>
      <c r="F30" s="156"/>
      <c r="G30" s="158"/>
      <c r="H30" s="157"/>
      <c r="I30" s="158">
        <f t="shared" si="6"/>
        <v>2.4305555555555555E-4</v>
      </c>
      <c r="J30" s="158"/>
      <c r="K30" s="165">
        <f t="shared" si="7"/>
        <v>8.6030315444489969E-3</v>
      </c>
    </row>
    <row r="31" spans="2:14" s="65" customFormat="1" x14ac:dyDescent="0.25">
      <c r="B31" s="80" t="s">
        <v>23</v>
      </c>
      <c r="C31" s="156">
        <v>1.8518518518518518E-4</v>
      </c>
      <c r="D31" s="158"/>
      <c r="E31" s="157">
        <f t="shared" si="5"/>
        <v>6.5546907005325688E-3</v>
      </c>
      <c r="F31" s="156"/>
      <c r="G31" s="158"/>
      <c r="H31" s="157"/>
      <c r="I31" s="158">
        <f t="shared" si="6"/>
        <v>1.8518518518518518E-4</v>
      </c>
      <c r="J31" s="158"/>
      <c r="K31" s="165">
        <f t="shared" si="7"/>
        <v>6.5546907005325688E-3</v>
      </c>
    </row>
    <row r="32" spans="2:14" s="65" customFormat="1" x14ac:dyDescent="0.25">
      <c r="B32" s="80" t="s">
        <v>24</v>
      </c>
      <c r="C32" s="156">
        <v>4.2592592592592586E-3</v>
      </c>
      <c r="D32" s="158"/>
      <c r="E32" s="157">
        <f t="shared" si="5"/>
        <v>0.15075788611224905</v>
      </c>
      <c r="F32" s="156"/>
      <c r="G32" s="158"/>
      <c r="H32" s="157"/>
      <c r="I32" s="158">
        <f t="shared" si="6"/>
        <v>4.2592592592592586E-3</v>
      </c>
      <c r="J32" s="158"/>
      <c r="K32" s="165">
        <f t="shared" si="7"/>
        <v>0.15075788611224905</v>
      </c>
    </row>
    <row r="33" spans="2:14" s="65" customFormat="1" x14ac:dyDescent="0.25">
      <c r="B33" s="80" t="s">
        <v>25</v>
      </c>
      <c r="C33" s="156">
        <v>7.8009259259259247E-3</v>
      </c>
      <c r="D33" s="158"/>
      <c r="E33" s="157">
        <f t="shared" si="5"/>
        <v>0.27611634575993443</v>
      </c>
      <c r="F33" s="156"/>
      <c r="G33" s="158"/>
      <c r="H33" s="157"/>
      <c r="I33" s="158">
        <f t="shared" si="6"/>
        <v>7.8009259259259247E-3</v>
      </c>
      <c r="J33" s="158"/>
      <c r="K33" s="165">
        <f t="shared" si="7"/>
        <v>0.27611634575993443</v>
      </c>
    </row>
    <row r="34" spans="2:14" s="65" customFormat="1" x14ac:dyDescent="0.25">
      <c r="B34" s="80" t="s">
        <v>26</v>
      </c>
      <c r="C34" s="156">
        <v>3.8773148148148148E-3</v>
      </c>
      <c r="D34" s="158"/>
      <c r="E34" s="157">
        <f t="shared" si="5"/>
        <v>0.13723883654240066</v>
      </c>
      <c r="F34" s="156"/>
      <c r="G34" s="158"/>
      <c r="H34" s="157"/>
      <c r="I34" s="158">
        <f t="shared" si="6"/>
        <v>3.8773148148148148E-3</v>
      </c>
      <c r="J34" s="158"/>
      <c r="K34" s="165">
        <f t="shared" si="7"/>
        <v>0.13723883654240066</v>
      </c>
    </row>
    <row r="35" spans="2:14" s="65" customFormat="1" x14ac:dyDescent="0.25">
      <c r="B35" s="81" t="s">
        <v>3</v>
      </c>
      <c r="C35" s="129">
        <f>SUM(C29:C34)</f>
        <v>1.7858796296296296E-2</v>
      </c>
      <c r="D35" s="162"/>
      <c r="E35" s="160">
        <f>SUM(E29:E34)</f>
        <v>0.63211798443260947</v>
      </c>
      <c r="F35" s="129"/>
      <c r="G35" s="162"/>
      <c r="H35" s="160"/>
      <c r="I35" s="129">
        <f>SUM(I29:I34)</f>
        <v>1.7858796296296296E-2</v>
      </c>
      <c r="J35" s="162"/>
      <c r="K35" s="164">
        <f>SUM(K29:K34)</f>
        <v>0.63211798443260947</v>
      </c>
      <c r="M35" s="76"/>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29">
        <f>C26+C35</f>
        <v>2.8252314814814813E-2</v>
      </c>
      <c r="D37" s="22"/>
      <c r="E37" s="160">
        <f>E26+E35</f>
        <v>0.99999999999999978</v>
      </c>
      <c r="F37" s="129"/>
      <c r="G37" s="22"/>
      <c r="H37" s="160"/>
      <c r="I37" s="129">
        <f>I26+I35</f>
        <v>2.8252314814814813E-2</v>
      </c>
      <c r="J37" s="22"/>
      <c r="K37" s="164">
        <f>K26+K35</f>
        <v>0.99999999999999978</v>
      </c>
    </row>
    <row r="38" spans="2:14" s="65" customFormat="1" ht="66" customHeight="1" thickBot="1" x14ac:dyDescent="0.3">
      <c r="B38" s="180" t="s">
        <v>59</v>
      </c>
      <c r="C38" s="181"/>
      <c r="D38" s="181"/>
      <c r="E38" s="181"/>
      <c r="F38" s="181"/>
      <c r="G38" s="181"/>
      <c r="H38" s="182"/>
      <c r="I38" s="181"/>
      <c r="J38" s="181"/>
      <c r="K38" s="182"/>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&amp;R11</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07" t="s">
        <v>137</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c r="D7" s="136"/>
      <c r="E7" s="136"/>
      <c r="F7" s="48"/>
    </row>
    <row r="8" spans="2:7" x14ac:dyDescent="0.25">
      <c r="B8" s="127" t="s">
        <v>84</v>
      </c>
      <c r="C8" s="136"/>
      <c r="D8" s="136"/>
      <c r="E8" s="136"/>
      <c r="F8" s="48"/>
    </row>
    <row r="9" spans="2:7" x14ac:dyDescent="0.25">
      <c r="B9" s="127"/>
      <c r="C9" s="49"/>
      <c r="D9" s="50"/>
      <c r="E9" s="50"/>
      <c r="F9" s="48"/>
    </row>
    <row r="10" spans="2:7" x14ac:dyDescent="0.25">
      <c r="B10" s="128" t="s">
        <v>6</v>
      </c>
      <c r="C10" s="129"/>
      <c r="D10" s="129"/>
      <c r="E10" s="129"/>
      <c r="F10" s="131"/>
    </row>
    <row r="11" spans="2:7" ht="66" customHeight="1" thickBot="1" x14ac:dyDescent="0.3">
      <c r="B11" s="216" t="s">
        <v>85</v>
      </c>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view="pageBreakPreview"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07" t="s">
        <v>138</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c r="D7" s="136"/>
      <c r="E7" s="136"/>
      <c r="F7" s="48"/>
    </row>
    <row r="8" spans="2:7" x14ac:dyDescent="0.25">
      <c r="B8" s="127" t="s">
        <v>84</v>
      </c>
      <c r="C8" s="136"/>
      <c r="D8" s="136"/>
      <c r="E8" s="136"/>
      <c r="F8" s="48"/>
    </row>
    <row r="9" spans="2:7" x14ac:dyDescent="0.25">
      <c r="B9" s="127"/>
      <c r="C9" s="49"/>
      <c r="D9" s="50"/>
      <c r="E9" s="50"/>
      <c r="F9" s="48"/>
    </row>
    <row r="10" spans="2:7" x14ac:dyDescent="0.25">
      <c r="B10" s="128" t="s">
        <v>6</v>
      </c>
      <c r="C10" s="129"/>
      <c r="D10" s="129"/>
      <c r="E10" s="129"/>
      <c r="F10" s="131"/>
    </row>
    <row r="11" spans="2:7" ht="66" customHeight="1" thickBot="1" x14ac:dyDescent="0.3">
      <c r="B11" s="216" t="s">
        <v>85</v>
      </c>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07" t="s">
        <v>185</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v>3.1481481481481482E-3</v>
      </c>
      <c r="D7" s="136"/>
      <c r="E7" s="136">
        <f>C7+D7</f>
        <v>3.1481481481481482E-3</v>
      </c>
      <c r="F7" s="48">
        <f>E7/E10</f>
        <v>1</v>
      </c>
    </row>
    <row r="8" spans="2:7" x14ac:dyDescent="0.25">
      <c r="B8" s="127" t="s">
        <v>84</v>
      </c>
      <c r="C8" s="136"/>
      <c r="D8" s="136"/>
      <c r="E8" s="136"/>
      <c r="F8" s="48"/>
    </row>
    <row r="9" spans="2:7" x14ac:dyDescent="0.25">
      <c r="B9" s="127"/>
      <c r="C9" s="49"/>
      <c r="D9" s="50"/>
      <c r="E9" s="50"/>
      <c r="F9" s="48"/>
    </row>
    <row r="10" spans="2:7" x14ac:dyDescent="0.25">
      <c r="B10" s="128" t="s">
        <v>6</v>
      </c>
      <c r="C10" s="129">
        <f t="shared" ref="C10:E10" si="0">SUM(C7:C8)</f>
        <v>3.1481481481481482E-3</v>
      </c>
      <c r="D10" s="129"/>
      <c r="E10" s="129">
        <f t="shared" si="0"/>
        <v>3.1481481481481482E-3</v>
      </c>
      <c r="F10" s="131">
        <f>SUM(F7:F8)</f>
        <v>1</v>
      </c>
    </row>
    <row r="11" spans="2:7" ht="66" customHeight="1" thickBot="1" x14ac:dyDescent="0.3">
      <c r="B11" s="216" t="s">
        <v>85</v>
      </c>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s="56" customFormat="1" ht="29.25" customHeight="1" x14ac:dyDescent="0.25">
      <c r="B3" s="207" t="s">
        <v>184</v>
      </c>
      <c r="C3" s="208"/>
      <c r="D3" s="208"/>
      <c r="E3" s="208"/>
      <c r="F3" s="209"/>
      <c r="G3" s="57"/>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v>1.0324074074074074E-2</v>
      </c>
      <c r="D7" s="136">
        <v>1.3182870370370371E-2</v>
      </c>
      <c r="E7" s="136">
        <f>C7+D7</f>
        <v>2.3506944444444445E-2</v>
      </c>
      <c r="F7" s="48">
        <f>E7/E10</f>
        <v>0.8587737843551797</v>
      </c>
    </row>
    <row r="8" spans="2:7" x14ac:dyDescent="0.25">
      <c r="B8" s="127" t="s">
        <v>84</v>
      </c>
      <c r="C8" s="136"/>
      <c r="D8" s="136">
        <v>3.8657407407407408E-3</v>
      </c>
      <c r="E8" s="136">
        <f>C8+D8</f>
        <v>3.8657407407407408E-3</v>
      </c>
      <c r="F8" s="48">
        <f>E8/E10</f>
        <v>0.1412262156448203</v>
      </c>
    </row>
    <row r="9" spans="2:7" x14ac:dyDescent="0.25">
      <c r="B9" s="127"/>
      <c r="C9" s="50"/>
      <c r="D9" s="50"/>
      <c r="E9" s="50"/>
      <c r="F9" s="48"/>
    </row>
    <row r="10" spans="2:7" x14ac:dyDescent="0.25">
      <c r="B10" s="128" t="s">
        <v>6</v>
      </c>
      <c r="C10" s="129">
        <f t="shared" ref="C10" si="0">SUM(C7:C8)</f>
        <v>1.0324074074074074E-2</v>
      </c>
      <c r="D10" s="129">
        <f t="shared" ref="D10:E10" si="1">SUM(D7:D8)</f>
        <v>1.7048611111111112E-2</v>
      </c>
      <c r="E10" s="129">
        <f t="shared" si="1"/>
        <v>2.7372685185185187E-2</v>
      </c>
      <c r="F10" s="131">
        <f>SUM(F7:F8)</f>
        <v>1</v>
      </c>
    </row>
    <row r="11" spans="2:7" ht="66" customHeight="1" thickBot="1" x14ac:dyDescent="0.3">
      <c r="B11" s="216" t="s">
        <v>85</v>
      </c>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07" t="s">
        <v>139</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c r="D7" s="136"/>
      <c r="E7" s="136"/>
      <c r="F7" s="48"/>
    </row>
    <row r="8" spans="2:7" x14ac:dyDescent="0.25">
      <c r="B8" s="127" t="s">
        <v>84</v>
      </c>
      <c r="C8" s="136"/>
      <c r="D8" s="136"/>
      <c r="E8" s="136"/>
      <c r="F8" s="48"/>
    </row>
    <row r="9" spans="2:7" x14ac:dyDescent="0.25">
      <c r="B9" s="127"/>
      <c r="C9" s="50"/>
      <c r="D9" s="50"/>
      <c r="E9" s="50"/>
      <c r="F9" s="48"/>
    </row>
    <row r="10" spans="2:7" x14ac:dyDescent="0.25">
      <c r="B10" s="128" t="s">
        <v>6</v>
      </c>
      <c r="C10" s="129"/>
      <c r="D10" s="129"/>
      <c r="E10" s="129"/>
      <c r="F10" s="131"/>
    </row>
    <row r="11" spans="2:7" ht="66" customHeight="1" thickBot="1" x14ac:dyDescent="0.3">
      <c r="B11" s="216" t="s">
        <v>85</v>
      </c>
      <c r="C11" s="217"/>
      <c r="D11" s="217"/>
      <c r="E11" s="217"/>
      <c r="F11" s="218"/>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07" t="s">
        <v>140</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c r="D7" s="136"/>
      <c r="E7" s="136"/>
      <c r="F7" s="48"/>
    </row>
    <row r="8" spans="2:7" x14ac:dyDescent="0.25">
      <c r="B8" s="127" t="s">
        <v>84</v>
      </c>
      <c r="C8" s="136"/>
      <c r="D8" s="136"/>
      <c r="E8" s="136"/>
      <c r="F8" s="48"/>
    </row>
    <row r="9" spans="2:7" x14ac:dyDescent="0.25">
      <c r="B9" s="127"/>
      <c r="C9" s="49"/>
      <c r="D9" s="50"/>
      <c r="E9" s="50"/>
      <c r="F9" s="48"/>
    </row>
    <row r="10" spans="2:7" x14ac:dyDescent="0.25">
      <c r="B10" s="128" t="s">
        <v>6</v>
      </c>
      <c r="C10" s="129"/>
      <c r="D10" s="129"/>
      <c r="E10" s="129"/>
      <c r="F10" s="131"/>
    </row>
    <row r="11" spans="2:7" ht="66" customHeight="1" thickBot="1" x14ac:dyDescent="0.3">
      <c r="B11" s="216" t="s">
        <v>85</v>
      </c>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07" t="s">
        <v>141</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v>6.3310185185185197E-3</v>
      </c>
      <c r="D7" s="136">
        <v>8.1018518518518517E-2</v>
      </c>
      <c r="E7" s="136">
        <f>C7+D7</f>
        <v>8.7349537037037031E-2</v>
      </c>
      <c r="F7" s="48">
        <f>E7/E10</f>
        <v>0.84750140370578331</v>
      </c>
    </row>
    <row r="8" spans="2:7" x14ac:dyDescent="0.25">
      <c r="B8" s="127" t="s">
        <v>84</v>
      </c>
      <c r="C8" s="136">
        <v>5.8217592592592592E-3</v>
      </c>
      <c r="D8" s="136">
        <v>9.8958333333333329E-3</v>
      </c>
      <c r="E8" s="136">
        <f>C8+D8</f>
        <v>1.5717592592592592E-2</v>
      </c>
      <c r="F8" s="48">
        <f>E8/E10</f>
        <v>0.15249859629421675</v>
      </c>
    </row>
    <row r="9" spans="2:7" x14ac:dyDescent="0.25">
      <c r="B9" s="127"/>
      <c r="C9" s="49"/>
      <c r="D9" s="50"/>
      <c r="E9" s="50"/>
      <c r="F9" s="48"/>
    </row>
    <row r="10" spans="2:7" x14ac:dyDescent="0.25">
      <c r="B10" s="128" t="s">
        <v>6</v>
      </c>
      <c r="C10" s="129">
        <f>SUM(C7:C8)</f>
        <v>1.215277777777778E-2</v>
      </c>
      <c r="D10" s="129">
        <f t="shared" ref="D10:E10" si="0">SUM(D7:D8)</f>
        <v>9.0914351851851843E-2</v>
      </c>
      <c r="E10" s="129">
        <f t="shared" si="0"/>
        <v>0.10306712962962962</v>
      </c>
      <c r="F10" s="131">
        <f>SUM(F7:F8)</f>
        <v>1</v>
      </c>
    </row>
    <row r="11" spans="2:7" ht="66" customHeight="1" thickBot="1" x14ac:dyDescent="0.3">
      <c r="B11" s="216" t="s">
        <v>85</v>
      </c>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07" t="s">
        <v>142</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c r="D7" s="136"/>
      <c r="E7" s="136"/>
      <c r="F7" s="48"/>
    </row>
    <row r="8" spans="2:7" x14ac:dyDescent="0.25">
      <c r="B8" s="127" t="s">
        <v>84</v>
      </c>
      <c r="C8" s="136"/>
      <c r="D8" s="136"/>
      <c r="E8" s="136"/>
      <c r="F8" s="48"/>
    </row>
    <row r="9" spans="2:7" x14ac:dyDescent="0.25">
      <c r="B9" s="127"/>
      <c r="C9" s="49"/>
      <c r="D9" s="50"/>
      <c r="E9" s="50"/>
      <c r="F9" s="48"/>
    </row>
    <row r="10" spans="2:7" x14ac:dyDescent="0.25">
      <c r="B10" s="128" t="s">
        <v>6</v>
      </c>
      <c r="C10" s="129"/>
      <c r="D10" s="129"/>
      <c r="E10" s="129"/>
      <c r="F10" s="131"/>
    </row>
    <row r="11" spans="2:7" ht="66" customHeight="1" thickBot="1" x14ac:dyDescent="0.3">
      <c r="B11" s="216" t="s">
        <v>85</v>
      </c>
      <c r="C11" s="217"/>
      <c r="D11" s="217"/>
      <c r="E11" s="217"/>
      <c r="F11" s="218"/>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07" t="s">
        <v>143</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v>4.2824074074074075E-4</v>
      </c>
      <c r="D7" s="136">
        <v>5.7766203703703702E-2</v>
      </c>
      <c r="E7" s="136">
        <f>C7+D7</f>
        <v>5.8194444444444444E-2</v>
      </c>
      <c r="F7" s="48">
        <f>E7/E10</f>
        <v>0.9333580842769631</v>
      </c>
    </row>
    <row r="8" spans="2:7" x14ac:dyDescent="0.25">
      <c r="B8" s="127" t="s">
        <v>84</v>
      </c>
      <c r="C8" s="136">
        <v>1.8981481481481482E-3</v>
      </c>
      <c r="D8" s="136">
        <v>2.2569444444444447E-3</v>
      </c>
      <c r="E8" s="136">
        <f>C8+D8</f>
        <v>4.155092592592593E-3</v>
      </c>
      <c r="F8" s="48">
        <f>E8/E10</f>
        <v>6.6641915723036946E-2</v>
      </c>
    </row>
    <row r="9" spans="2:7" x14ac:dyDescent="0.25">
      <c r="B9" s="127"/>
      <c r="C9" s="50"/>
      <c r="D9" s="50"/>
      <c r="E9" s="50"/>
      <c r="F9" s="48"/>
    </row>
    <row r="10" spans="2:7" x14ac:dyDescent="0.25">
      <c r="B10" s="128" t="s">
        <v>6</v>
      </c>
      <c r="C10" s="129">
        <f>SUM(C7:C8)</f>
        <v>2.3263888888888891E-3</v>
      </c>
      <c r="D10" s="129">
        <f t="shared" ref="D10:E10" si="0">SUM(D7:D8)</f>
        <v>6.0023148148148145E-2</v>
      </c>
      <c r="E10" s="129">
        <f t="shared" si="0"/>
        <v>6.2349537037037037E-2</v>
      </c>
      <c r="F10" s="131">
        <f>SUM(F7:F8)</f>
        <v>1</v>
      </c>
    </row>
    <row r="11" spans="2:7" ht="66" customHeight="1" thickBot="1" x14ac:dyDescent="0.3">
      <c r="B11" s="216" t="s">
        <v>85</v>
      </c>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4.5" customHeight="1" x14ac:dyDescent="0.25">
      <c r="B3" s="207" t="s">
        <v>144</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c r="D7" s="136"/>
      <c r="E7" s="136"/>
      <c r="F7" s="48"/>
    </row>
    <row r="8" spans="2:7" x14ac:dyDescent="0.25">
      <c r="B8" s="127" t="s">
        <v>84</v>
      </c>
      <c r="C8" s="136"/>
      <c r="D8" s="136"/>
      <c r="E8" s="136"/>
      <c r="F8" s="48"/>
    </row>
    <row r="9" spans="2:7" x14ac:dyDescent="0.25">
      <c r="B9" s="127"/>
      <c r="C9" s="49"/>
      <c r="D9" s="50"/>
      <c r="E9" s="50"/>
      <c r="F9" s="48"/>
    </row>
    <row r="10" spans="2:7" x14ac:dyDescent="0.25">
      <c r="B10" s="128" t="s">
        <v>6</v>
      </c>
      <c r="C10" s="129"/>
      <c r="D10" s="129"/>
      <c r="E10" s="129"/>
      <c r="F10" s="131"/>
    </row>
    <row r="11" spans="2:7" ht="66" customHeight="1" thickBot="1" x14ac:dyDescent="0.3">
      <c r="B11" s="216" t="s">
        <v>85</v>
      </c>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3"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69" t="s">
        <v>171</v>
      </c>
      <c r="C3" s="170"/>
      <c r="D3" s="170"/>
      <c r="E3" s="170"/>
      <c r="F3" s="170"/>
      <c r="G3" s="170"/>
      <c r="H3" s="171"/>
      <c r="I3" s="170"/>
      <c r="J3" s="170"/>
      <c r="K3" s="171"/>
    </row>
    <row r="4" spans="2:11" x14ac:dyDescent="0.25">
      <c r="B4" s="183" t="s">
        <v>195</v>
      </c>
      <c r="C4" s="173"/>
      <c r="D4" s="173"/>
      <c r="E4" s="173"/>
      <c r="F4" s="173"/>
      <c r="G4" s="173"/>
      <c r="H4" s="173"/>
      <c r="I4" s="173"/>
      <c r="J4" s="173"/>
      <c r="K4" s="174"/>
    </row>
    <row r="5" spans="2:11" x14ac:dyDescent="0.25">
      <c r="B5" s="66"/>
      <c r="C5" s="175" t="s">
        <v>56</v>
      </c>
      <c r="D5" s="173"/>
      <c r="E5" s="176"/>
      <c r="F5" s="175" t="s">
        <v>57</v>
      </c>
      <c r="G5" s="173"/>
      <c r="H5" s="176"/>
      <c r="I5" s="173" t="s">
        <v>58</v>
      </c>
      <c r="J5" s="173"/>
      <c r="K5" s="174"/>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56">
        <v>2.1678240740740744E-2</v>
      </c>
      <c r="D7" s="157">
        <f>C7/C$26</f>
        <v>0.40975716473419393</v>
      </c>
      <c r="E7" s="157">
        <f>C7/C$37</f>
        <v>0.14766635130873548</v>
      </c>
      <c r="F7" s="156">
        <v>1.1423611111111112E-2</v>
      </c>
      <c r="G7" s="157">
        <f>F7/F$26</f>
        <v>0.39275766016713087</v>
      </c>
      <c r="H7" s="157">
        <f>F7/F$37</f>
        <v>0.22105263157894736</v>
      </c>
      <c r="I7" s="158">
        <f>C7+F7</f>
        <v>3.3101851851851855E-2</v>
      </c>
      <c r="J7" s="157">
        <f>I7/I$26</f>
        <v>0.40372670807453415</v>
      </c>
      <c r="K7" s="165">
        <f>I7/I$37</f>
        <v>0.16677357280307895</v>
      </c>
    </row>
    <row r="8" spans="2:11" x14ac:dyDescent="0.25">
      <c r="B8" s="97" t="s">
        <v>191</v>
      </c>
      <c r="C8" s="156">
        <v>2.6620370370370372E-4</v>
      </c>
      <c r="D8" s="157">
        <f t="shared" ref="D8:D25" si="0">C8/C$26</f>
        <v>5.0317217239116176E-3</v>
      </c>
      <c r="E8" s="157">
        <f t="shared" ref="E8:E25" si="1">C8/C$37</f>
        <v>1.8133081046988336E-3</v>
      </c>
      <c r="F8" s="156">
        <v>7.8703703703703705E-4</v>
      </c>
      <c r="G8" s="157">
        <f t="shared" ref="G8:G25" si="2">F8/F$26</f>
        <v>2.7059291683247111E-2</v>
      </c>
      <c r="H8" s="157">
        <f t="shared" ref="H8:H25" si="3">F8/F$37</f>
        <v>1.5229563269876819E-2</v>
      </c>
      <c r="I8" s="158">
        <f t="shared" ref="I8:I25" si="4">C8+F8</f>
        <v>1.0532407407407409E-3</v>
      </c>
      <c r="J8" s="157">
        <f t="shared" ref="J8:J25" si="5">I8/I$26</f>
        <v>1.2845849802371542E-2</v>
      </c>
      <c r="K8" s="165">
        <f t="shared" ref="K8:K25" si="6">I8/I$37</f>
        <v>5.3064318619161482E-3</v>
      </c>
    </row>
    <row r="9" spans="2:11" x14ac:dyDescent="0.25">
      <c r="B9" s="97" t="s">
        <v>189</v>
      </c>
      <c r="C9" s="156">
        <v>1.4467592592592594E-3</v>
      </c>
      <c r="D9" s="157">
        <f t="shared" si="0"/>
        <v>2.7346313716910965E-2</v>
      </c>
      <c r="E9" s="157">
        <f t="shared" si="1"/>
        <v>9.8549353516240966E-3</v>
      </c>
      <c r="F9" s="156">
        <v>2.1412037037037038E-3</v>
      </c>
      <c r="G9" s="157">
        <f t="shared" si="2"/>
        <v>7.3617190608834052E-2</v>
      </c>
      <c r="H9" s="157">
        <f t="shared" si="3"/>
        <v>4.1433370660694288E-2</v>
      </c>
      <c r="I9" s="158">
        <f t="shared" si="4"/>
        <v>3.5879629629629629E-3</v>
      </c>
      <c r="J9" s="157">
        <f t="shared" si="5"/>
        <v>4.3760587238848105E-2</v>
      </c>
      <c r="K9" s="165">
        <f t="shared" si="6"/>
        <v>1.8076855793340722E-2</v>
      </c>
    </row>
    <row r="10" spans="2:11" x14ac:dyDescent="0.25">
      <c r="B10" s="97" t="s">
        <v>12</v>
      </c>
      <c r="C10" s="156">
        <v>3.831018518518517E-3</v>
      </c>
      <c r="D10" s="157">
        <f t="shared" si="0"/>
        <v>7.2413038722380196E-2</v>
      </c>
      <c r="E10" s="157">
        <f t="shared" si="1"/>
        <v>2.6095868811100594E-2</v>
      </c>
      <c r="F10" s="156">
        <v>3.5300925925925925E-3</v>
      </c>
      <c r="G10" s="157">
        <f t="shared" si="2"/>
        <v>0.12136888181456425</v>
      </c>
      <c r="H10" s="157">
        <f t="shared" si="3"/>
        <v>6.83090705487122E-2</v>
      </c>
      <c r="I10" s="158">
        <f t="shared" si="4"/>
        <v>7.3611111111111099E-3</v>
      </c>
      <c r="J10" s="157">
        <f t="shared" si="5"/>
        <v>8.9779785431959316E-2</v>
      </c>
      <c r="K10" s="165">
        <f t="shared" si="6"/>
        <v>3.7086710595369991E-2</v>
      </c>
    </row>
    <row r="11" spans="2:11" x14ac:dyDescent="0.25">
      <c r="B11" s="97" t="s">
        <v>192</v>
      </c>
      <c r="C11" s="156">
        <v>4.7453703703703704E-4</v>
      </c>
      <c r="D11" s="157">
        <f t="shared" si="0"/>
        <v>8.9695908991467965E-3</v>
      </c>
      <c r="E11" s="157">
        <f t="shared" si="1"/>
        <v>3.2324187953327033E-3</v>
      </c>
      <c r="F11" s="156">
        <v>9.2592592592592596E-4</v>
      </c>
      <c r="G11" s="157">
        <f t="shared" si="2"/>
        <v>3.183446080382013E-2</v>
      </c>
      <c r="H11" s="157">
        <f t="shared" si="3"/>
        <v>1.7917133258678612E-2</v>
      </c>
      <c r="I11" s="158">
        <f t="shared" si="4"/>
        <v>1.4004629629629629E-3</v>
      </c>
      <c r="J11" s="157">
        <f t="shared" si="5"/>
        <v>1.7080745341614904E-2</v>
      </c>
      <c r="K11" s="165">
        <f t="shared" si="6"/>
        <v>7.0558050032071854E-3</v>
      </c>
    </row>
    <row r="12" spans="2:11" x14ac:dyDescent="0.25">
      <c r="B12" s="97" t="s">
        <v>13</v>
      </c>
      <c r="C12" s="156">
        <v>1.3657407407407407E-3</v>
      </c>
      <c r="D12" s="157">
        <f t="shared" si="0"/>
        <v>2.5814920148763947E-2</v>
      </c>
      <c r="E12" s="157">
        <f t="shared" si="1"/>
        <v>9.3030589719331463E-3</v>
      </c>
      <c r="F12" s="156">
        <v>1.5509259259259259E-3</v>
      </c>
      <c r="G12" s="157">
        <f t="shared" si="2"/>
        <v>5.3322721846398718E-2</v>
      </c>
      <c r="H12" s="157">
        <f t="shared" si="3"/>
        <v>3.0011198208286669E-2</v>
      </c>
      <c r="I12" s="158">
        <f t="shared" si="4"/>
        <v>2.9166666666666664E-3</v>
      </c>
      <c r="J12" s="157">
        <f t="shared" si="5"/>
        <v>3.5573122529644258E-2</v>
      </c>
      <c r="K12" s="165">
        <f t="shared" si="6"/>
        <v>1.4694734386844715E-2</v>
      </c>
    </row>
    <row r="13" spans="2:11" x14ac:dyDescent="0.25">
      <c r="B13" s="97" t="s">
        <v>102</v>
      </c>
      <c r="C13" s="159">
        <v>1.0659722222222223E-2</v>
      </c>
      <c r="D13" s="157">
        <f t="shared" si="0"/>
        <v>0.20148763946619999</v>
      </c>
      <c r="E13" s="157">
        <f t="shared" si="1"/>
        <v>7.2611163670766338E-2</v>
      </c>
      <c r="F13" s="159">
        <v>6.9791666666666665E-3</v>
      </c>
      <c r="G13" s="157">
        <f t="shared" si="2"/>
        <v>0.23995224830879422</v>
      </c>
      <c r="H13" s="157">
        <f t="shared" si="3"/>
        <v>0.13505039193729002</v>
      </c>
      <c r="I13" s="158">
        <f t="shared" si="4"/>
        <v>1.7638888888888891E-2</v>
      </c>
      <c r="J13" s="157">
        <f t="shared" si="5"/>
        <v>0.21513269339356295</v>
      </c>
      <c r="K13" s="165">
        <f t="shared" si="6"/>
        <v>8.8868155577584734E-2</v>
      </c>
    </row>
    <row r="14" spans="2:11" x14ac:dyDescent="0.25">
      <c r="B14" s="97" t="s">
        <v>169</v>
      </c>
      <c r="C14" s="156"/>
      <c r="D14" s="157"/>
      <c r="E14" s="157"/>
      <c r="F14" s="156"/>
      <c r="G14" s="157"/>
      <c r="H14" s="157"/>
      <c r="I14" s="158"/>
      <c r="J14" s="157"/>
      <c r="K14" s="165"/>
    </row>
    <row r="15" spans="2:11" x14ac:dyDescent="0.25">
      <c r="B15" s="97" t="s">
        <v>96</v>
      </c>
      <c r="C15" s="156"/>
      <c r="D15" s="157"/>
      <c r="E15" s="157"/>
      <c r="F15" s="156"/>
      <c r="G15" s="157"/>
      <c r="H15" s="157"/>
      <c r="I15" s="158"/>
      <c r="J15" s="157"/>
      <c r="K15" s="165"/>
    </row>
    <row r="16" spans="2:11" x14ac:dyDescent="0.25">
      <c r="B16" s="97" t="s">
        <v>14</v>
      </c>
      <c r="C16" s="156"/>
      <c r="D16" s="157"/>
      <c r="E16" s="157"/>
      <c r="F16" s="156"/>
      <c r="G16" s="157"/>
      <c r="H16" s="157"/>
      <c r="I16" s="158"/>
      <c r="J16" s="157"/>
      <c r="K16" s="165"/>
    </row>
    <row r="17" spans="2:14" x14ac:dyDescent="0.25">
      <c r="B17" s="97" t="s">
        <v>15</v>
      </c>
      <c r="C17" s="156"/>
      <c r="D17" s="157"/>
      <c r="E17" s="157"/>
      <c r="F17" s="156"/>
      <c r="G17" s="157"/>
      <c r="H17" s="157"/>
      <c r="I17" s="158"/>
      <c r="J17" s="157"/>
      <c r="K17" s="165"/>
    </row>
    <row r="18" spans="2:14" x14ac:dyDescent="0.25">
      <c r="B18" s="97" t="s">
        <v>16</v>
      </c>
      <c r="C18" s="156">
        <v>3.8194444444444441E-4</v>
      </c>
      <c r="D18" s="157">
        <f t="shared" si="0"/>
        <v>7.2194268212644941E-3</v>
      </c>
      <c r="E18" s="157">
        <f t="shared" si="1"/>
        <v>2.6017029328287609E-3</v>
      </c>
      <c r="F18" s="156"/>
      <c r="G18" s="157"/>
      <c r="H18" s="157"/>
      <c r="I18" s="158">
        <f t="shared" si="4"/>
        <v>3.8194444444444441E-4</v>
      </c>
      <c r="J18" s="157">
        <f t="shared" si="5"/>
        <v>4.6583850931677011E-3</v>
      </c>
      <c r="K18" s="165">
        <f t="shared" si="6"/>
        <v>1.9243104554201413E-3</v>
      </c>
    </row>
    <row r="19" spans="2:14" x14ac:dyDescent="0.25">
      <c r="B19" s="97" t="s">
        <v>17</v>
      </c>
      <c r="C19" s="156"/>
      <c r="D19" s="157"/>
      <c r="E19" s="157"/>
      <c r="F19" s="156"/>
      <c r="G19" s="157"/>
      <c r="H19" s="157"/>
      <c r="I19" s="158"/>
      <c r="J19" s="157"/>
      <c r="K19" s="165"/>
    </row>
    <row r="20" spans="2:14" x14ac:dyDescent="0.25">
      <c r="B20" s="97" t="s">
        <v>188</v>
      </c>
      <c r="C20" s="156">
        <v>2.3148148148148147E-5</v>
      </c>
      <c r="D20" s="157">
        <f t="shared" si="0"/>
        <v>4.3754101947057538E-4</v>
      </c>
      <c r="E20" s="157">
        <f t="shared" si="1"/>
        <v>1.5767896562598552E-4</v>
      </c>
      <c r="F20" s="156"/>
      <c r="G20" s="157"/>
      <c r="H20" s="157"/>
      <c r="I20" s="158">
        <f t="shared" si="4"/>
        <v>2.3148148148148147E-5</v>
      </c>
      <c r="J20" s="157">
        <f t="shared" si="5"/>
        <v>2.8232636928289095E-4</v>
      </c>
      <c r="K20" s="165">
        <f t="shared" si="6"/>
        <v>1.1662487608606918E-4</v>
      </c>
    </row>
    <row r="21" spans="2:14" x14ac:dyDescent="0.25">
      <c r="B21" s="97" t="s">
        <v>194</v>
      </c>
      <c r="C21" s="156"/>
      <c r="D21" s="157"/>
      <c r="E21" s="157"/>
      <c r="F21" s="156"/>
      <c r="G21" s="157"/>
      <c r="H21" s="157"/>
      <c r="I21" s="158"/>
      <c r="J21" s="157"/>
      <c r="K21" s="165"/>
    </row>
    <row r="22" spans="2:14" x14ac:dyDescent="0.25">
      <c r="B22" s="97" t="s">
        <v>18</v>
      </c>
      <c r="C22" s="156">
        <v>2.0833333333333335E-4</v>
      </c>
      <c r="D22" s="157">
        <f t="shared" si="0"/>
        <v>3.9378691752351789E-3</v>
      </c>
      <c r="E22" s="157">
        <f t="shared" si="1"/>
        <v>1.4191106906338699E-3</v>
      </c>
      <c r="F22" s="156"/>
      <c r="G22" s="157"/>
      <c r="H22" s="157"/>
      <c r="I22" s="158">
        <f t="shared" si="4"/>
        <v>2.0833333333333335E-4</v>
      </c>
      <c r="J22" s="157">
        <f t="shared" si="5"/>
        <v>2.540937323546019E-3</v>
      </c>
      <c r="K22" s="165">
        <f t="shared" si="6"/>
        <v>1.0496238847746227E-3</v>
      </c>
    </row>
    <row r="23" spans="2:14" x14ac:dyDescent="0.25">
      <c r="B23" s="97" t="s">
        <v>170</v>
      </c>
      <c r="C23" s="156"/>
      <c r="D23" s="157"/>
      <c r="E23" s="157"/>
      <c r="F23" s="156"/>
      <c r="G23" s="157"/>
      <c r="H23" s="157"/>
      <c r="I23" s="158"/>
      <c r="J23" s="157"/>
      <c r="K23" s="165"/>
    </row>
    <row r="24" spans="2:14" x14ac:dyDescent="0.25">
      <c r="B24" s="97" t="s">
        <v>193</v>
      </c>
      <c r="C24" s="156">
        <v>3.5879629629629629E-4</v>
      </c>
      <c r="D24" s="157">
        <f t="shared" si="0"/>
        <v>6.7818858017939191E-3</v>
      </c>
      <c r="E24" s="157">
        <f t="shared" si="1"/>
        <v>2.4440239672027758E-3</v>
      </c>
      <c r="F24" s="156">
        <v>5.9027777777777778E-4</v>
      </c>
      <c r="G24" s="157">
        <f t="shared" si="2"/>
        <v>2.0294468762435333E-2</v>
      </c>
      <c r="H24" s="157">
        <f t="shared" si="3"/>
        <v>1.1422172452407614E-2</v>
      </c>
      <c r="I24" s="158">
        <f t="shared" si="4"/>
        <v>9.4907407407407408E-4</v>
      </c>
      <c r="J24" s="157">
        <f t="shared" si="5"/>
        <v>1.157538114059853E-2</v>
      </c>
      <c r="K24" s="165">
        <f t="shared" si="6"/>
        <v>4.7816199195288367E-3</v>
      </c>
    </row>
    <row r="25" spans="2:14" x14ac:dyDescent="0.25">
      <c r="B25" s="97" t="s">
        <v>19</v>
      </c>
      <c r="C25" s="156">
        <v>1.2210648148148146E-2</v>
      </c>
      <c r="D25" s="157">
        <f t="shared" si="0"/>
        <v>0.23080288777072849</v>
      </c>
      <c r="E25" s="157">
        <f t="shared" si="1"/>
        <v>8.3175654367707352E-2</v>
      </c>
      <c r="F25" s="156">
        <v>1.1574074074074073E-3</v>
      </c>
      <c r="G25" s="157">
        <f t="shared" si="2"/>
        <v>3.9793076004775163E-2</v>
      </c>
      <c r="H25" s="157">
        <f t="shared" si="3"/>
        <v>2.239641657334826E-2</v>
      </c>
      <c r="I25" s="158">
        <f t="shared" si="4"/>
        <v>1.3368055555555553E-2</v>
      </c>
      <c r="J25" s="157">
        <f t="shared" si="5"/>
        <v>0.16304347826086951</v>
      </c>
      <c r="K25" s="165">
        <f t="shared" si="6"/>
        <v>6.7350865939704935E-2</v>
      </c>
    </row>
    <row r="26" spans="2:14" x14ac:dyDescent="0.25">
      <c r="B26" s="51" t="s">
        <v>3</v>
      </c>
      <c r="C26" s="25">
        <f t="shared" ref="C26:K26" si="7">SUM(C7:C25)</f>
        <v>5.2905092592592587E-2</v>
      </c>
      <c r="D26" s="160">
        <f t="shared" si="7"/>
        <v>1.0000000000000002</v>
      </c>
      <c r="E26" s="19">
        <f t="shared" si="7"/>
        <v>0.36037527593818991</v>
      </c>
      <c r="F26" s="25">
        <f t="shared" si="7"/>
        <v>2.9085648148148152E-2</v>
      </c>
      <c r="G26" s="160">
        <f t="shared" si="7"/>
        <v>1</v>
      </c>
      <c r="H26" s="19">
        <f t="shared" si="7"/>
        <v>0.56282194848824185</v>
      </c>
      <c r="I26" s="25">
        <f t="shared" si="7"/>
        <v>8.1990740740740753E-2</v>
      </c>
      <c r="J26" s="160">
        <f t="shared" si="7"/>
        <v>1</v>
      </c>
      <c r="K26" s="20">
        <f t="shared" si="7"/>
        <v>0.41308531109685709</v>
      </c>
    </row>
    <row r="27" spans="2:14" x14ac:dyDescent="0.25">
      <c r="B27" s="77"/>
      <c r="C27" s="68"/>
      <c r="D27" s="68"/>
      <c r="E27" s="68"/>
      <c r="F27" s="68"/>
      <c r="G27" s="68"/>
      <c r="H27" s="68"/>
      <c r="I27" s="68"/>
      <c r="J27" s="68"/>
      <c r="K27" s="69"/>
      <c r="L27" s="11"/>
      <c r="M27" s="11"/>
      <c r="N27" s="11"/>
    </row>
    <row r="28" spans="2:14" x14ac:dyDescent="0.25">
      <c r="B28" s="1" t="s">
        <v>20</v>
      </c>
      <c r="C28" s="154" t="s">
        <v>4</v>
      </c>
      <c r="D28" s="134" t="s">
        <v>5</v>
      </c>
      <c r="E28" s="134" t="s">
        <v>5</v>
      </c>
      <c r="F28" s="154" t="s">
        <v>4</v>
      </c>
      <c r="G28" s="134" t="s">
        <v>5</v>
      </c>
      <c r="H28" s="134" t="s">
        <v>5</v>
      </c>
      <c r="I28" s="153" t="s">
        <v>4</v>
      </c>
      <c r="J28" s="134" t="s">
        <v>5</v>
      </c>
      <c r="K28" s="135" t="s">
        <v>5</v>
      </c>
    </row>
    <row r="29" spans="2:14" x14ac:dyDescent="0.25">
      <c r="B29" s="80" t="s">
        <v>21</v>
      </c>
      <c r="C29" s="156">
        <v>7.2222222222222202E-3</v>
      </c>
      <c r="D29" s="158"/>
      <c r="E29" s="157">
        <f t="shared" ref="E29:E34" si="8">C29/C$37</f>
        <v>4.919583727530747E-2</v>
      </c>
      <c r="F29" s="156">
        <v>1.6666666666666666E-3</v>
      </c>
      <c r="G29" s="158"/>
      <c r="H29" s="157">
        <f t="shared" ref="H29:H33" si="9">F29/F$37</f>
        <v>3.2250839865621495E-2</v>
      </c>
      <c r="I29" s="158">
        <f t="shared" ref="I29:I34" si="10">C29+F29</f>
        <v>8.8888888888888871E-3</v>
      </c>
      <c r="J29" s="158"/>
      <c r="K29" s="165">
        <f t="shared" ref="K29:K34" si="11">I29/I$37</f>
        <v>4.4783952417050556E-2</v>
      </c>
    </row>
    <row r="30" spans="2:14" x14ac:dyDescent="0.25">
      <c r="B30" s="80" t="s">
        <v>22</v>
      </c>
      <c r="C30" s="156">
        <v>1.6782407407407406E-3</v>
      </c>
      <c r="D30" s="158"/>
      <c r="E30" s="157">
        <f t="shared" si="8"/>
        <v>1.1431725007883949E-2</v>
      </c>
      <c r="F30" s="156">
        <v>8.564814814814815E-4</v>
      </c>
      <c r="G30" s="158"/>
      <c r="H30" s="157">
        <f t="shared" si="9"/>
        <v>1.6573348264277712E-2</v>
      </c>
      <c r="I30" s="158">
        <f t="shared" si="10"/>
        <v>2.5347222222222221E-3</v>
      </c>
      <c r="J30" s="158"/>
      <c r="K30" s="165">
        <f t="shared" si="11"/>
        <v>1.2770423931424574E-2</v>
      </c>
    </row>
    <row r="31" spans="2:14" x14ac:dyDescent="0.25">
      <c r="B31" s="80" t="s">
        <v>23</v>
      </c>
      <c r="C31" s="156">
        <v>1.0069444444444444E-3</v>
      </c>
      <c r="D31" s="158"/>
      <c r="E31" s="157">
        <f t="shared" si="8"/>
        <v>6.85903500473037E-3</v>
      </c>
      <c r="F31" s="156">
        <v>2.0833333333333335E-4</v>
      </c>
      <c r="G31" s="158"/>
      <c r="H31" s="157">
        <f t="shared" si="9"/>
        <v>4.0313549832026877E-3</v>
      </c>
      <c r="I31" s="158">
        <f t="shared" si="10"/>
        <v>1.2152777777777778E-3</v>
      </c>
      <c r="J31" s="158"/>
      <c r="K31" s="165">
        <f t="shared" si="11"/>
        <v>6.1228059945186318E-3</v>
      </c>
    </row>
    <row r="32" spans="2:14" x14ac:dyDescent="0.25">
      <c r="B32" s="80" t="s">
        <v>24</v>
      </c>
      <c r="C32" s="156">
        <v>2.0613425925925924E-2</v>
      </c>
      <c r="D32" s="158"/>
      <c r="E32" s="157">
        <f t="shared" si="8"/>
        <v>0.1404131188899401</v>
      </c>
      <c r="F32" s="156">
        <v>6.0185185185185177E-3</v>
      </c>
      <c r="G32" s="158"/>
      <c r="H32" s="157">
        <f t="shared" si="9"/>
        <v>0.11646136618141094</v>
      </c>
      <c r="I32" s="158">
        <f t="shared" si="10"/>
        <v>2.6631944444444441E-2</v>
      </c>
      <c r="J32" s="158"/>
      <c r="K32" s="165">
        <f t="shared" si="11"/>
        <v>0.13417691993702258</v>
      </c>
    </row>
    <row r="33" spans="2:14" x14ac:dyDescent="0.25">
      <c r="B33" s="80" t="s">
        <v>25</v>
      </c>
      <c r="C33" s="156">
        <v>4.9039351851851813E-2</v>
      </c>
      <c r="D33" s="158"/>
      <c r="E33" s="157">
        <f t="shared" si="8"/>
        <v>0.33404288867865006</v>
      </c>
      <c r="F33" s="156">
        <v>1.3842592592592592E-2</v>
      </c>
      <c r="G33" s="158"/>
      <c r="H33" s="157">
        <f t="shared" si="9"/>
        <v>0.26786114221724522</v>
      </c>
      <c r="I33" s="158">
        <f t="shared" si="10"/>
        <v>6.2881944444444407E-2</v>
      </c>
      <c r="J33" s="158"/>
      <c r="K33" s="165">
        <f t="shared" si="11"/>
        <v>0.31681147588780673</v>
      </c>
    </row>
    <row r="34" spans="2:14" x14ac:dyDescent="0.25">
      <c r="B34" s="80" t="s">
        <v>26</v>
      </c>
      <c r="C34" s="156">
        <v>1.4340277777777773E-2</v>
      </c>
      <c r="D34" s="158"/>
      <c r="E34" s="157">
        <f t="shared" si="8"/>
        <v>9.7682119205297999E-2</v>
      </c>
      <c r="F34" s="156"/>
      <c r="G34" s="158"/>
      <c r="H34" s="157"/>
      <c r="I34" s="158">
        <f t="shared" si="10"/>
        <v>1.4340277777777773E-2</v>
      </c>
      <c r="J34" s="158"/>
      <c r="K34" s="165">
        <f t="shared" si="11"/>
        <v>7.2249110735319838E-2</v>
      </c>
    </row>
    <row r="35" spans="2:14" x14ac:dyDescent="0.25">
      <c r="B35" s="81" t="s">
        <v>3</v>
      </c>
      <c r="C35" s="129">
        <f>SUM(C29:C34)</f>
        <v>9.3900462962962922E-2</v>
      </c>
      <c r="D35" s="162"/>
      <c r="E35" s="160">
        <f>SUM(E29:E34)</f>
        <v>0.63962472406180992</v>
      </c>
      <c r="F35" s="129">
        <f>SUM(F29:F34)</f>
        <v>2.2592592592592591E-2</v>
      </c>
      <c r="G35" s="162"/>
      <c r="H35" s="160">
        <f>SUM(H29:H34)</f>
        <v>0.43717805151175804</v>
      </c>
      <c r="I35" s="129">
        <f>SUM(I29:I34)</f>
        <v>0.1164930555555555</v>
      </c>
      <c r="J35" s="162"/>
      <c r="K35" s="164">
        <f>SUM(K29:K34)</f>
        <v>0.58691468890314291</v>
      </c>
    </row>
    <row r="36" spans="2:14" x14ac:dyDescent="0.25">
      <c r="B36" s="78"/>
      <c r="C36" s="71"/>
      <c r="D36" s="71"/>
      <c r="E36" s="71"/>
      <c r="F36" s="71"/>
      <c r="G36" s="71"/>
      <c r="H36" s="71"/>
      <c r="I36" s="71"/>
      <c r="J36" s="71"/>
      <c r="K36" s="72"/>
      <c r="L36" s="79"/>
      <c r="M36" s="79"/>
      <c r="N36" s="79"/>
    </row>
    <row r="37" spans="2:14" x14ac:dyDescent="0.25">
      <c r="B37" s="51" t="s">
        <v>6</v>
      </c>
      <c r="C37" s="129">
        <f>C26+C35</f>
        <v>0.14680555555555552</v>
      </c>
      <c r="D37" s="22"/>
      <c r="E37" s="160">
        <f>E26+E35</f>
        <v>0.99999999999999978</v>
      </c>
      <c r="F37" s="129">
        <f>F26+F35</f>
        <v>5.1678240740740747E-2</v>
      </c>
      <c r="G37" s="22"/>
      <c r="H37" s="160">
        <f>H26+H35</f>
        <v>0.99999999999999989</v>
      </c>
      <c r="I37" s="129">
        <f>I26+I35</f>
        <v>0.19848379629629626</v>
      </c>
      <c r="J37" s="22"/>
      <c r="K37" s="164">
        <f>K26+K35</f>
        <v>1</v>
      </c>
    </row>
    <row r="38" spans="2:14" ht="66" customHeight="1" thickBot="1" x14ac:dyDescent="0.3">
      <c r="B38" s="180" t="s">
        <v>59</v>
      </c>
      <c r="C38" s="181"/>
      <c r="D38" s="181"/>
      <c r="E38" s="181"/>
      <c r="F38" s="181"/>
      <c r="G38" s="181"/>
      <c r="H38" s="182"/>
      <c r="I38" s="181"/>
      <c r="J38" s="181"/>
      <c r="K38" s="18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&amp;R10</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07" t="s">
        <v>105</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c r="D7" s="136"/>
      <c r="E7" s="136"/>
      <c r="F7" s="48"/>
    </row>
    <row r="8" spans="2:7" x14ac:dyDescent="0.25">
      <c r="B8" s="127" t="s">
        <v>84</v>
      </c>
      <c r="C8" s="136"/>
      <c r="D8" s="136"/>
      <c r="E8" s="136"/>
      <c r="F8" s="48"/>
    </row>
    <row r="9" spans="2:7" x14ac:dyDescent="0.25">
      <c r="B9" s="127"/>
      <c r="C9" s="50"/>
      <c r="D9" s="50"/>
      <c r="E9" s="50"/>
      <c r="F9" s="48"/>
    </row>
    <row r="10" spans="2:7" x14ac:dyDescent="0.25">
      <c r="B10" s="128" t="s">
        <v>6</v>
      </c>
      <c r="C10" s="129"/>
      <c r="D10" s="129"/>
      <c r="E10" s="129"/>
      <c r="F10" s="131"/>
    </row>
    <row r="11" spans="2:7" ht="66" customHeight="1" thickBot="1" x14ac:dyDescent="0.3">
      <c r="B11" s="216" t="s">
        <v>85</v>
      </c>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6" customHeight="1" x14ac:dyDescent="0.25">
      <c r="B3" s="207" t="s">
        <v>106</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v>5.2083333333333333E-4</v>
      </c>
      <c r="D7" s="136">
        <v>7.2071759259259252E-2</v>
      </c>
      <c r="E7" s="136">
        <f>C7+D7</f>
        <v>7.2592592592592584E-2</v>
      </c>
      <c r="F7" s="48">
        <f>E7/E10</f>
        <v>0.82191062770279122</v>
      </c>
    </row>
    <row r="8" spans="2:7" x14ac:dyDescent="0.25">
      <c r="B8" s="127" t="s">
        <v>84</v>
      </c>
      <c r="C8" s="136"/>
      <c r="D8" s="136">
        <v>1.5729166666666666E-2</v>
      </c>
      <c r="E8" s="136">
        <f>C8+D8</f>
        <v>1.5729166666666666E-2</v>
      </c>
      <c r="F8" s="48">
        <f>E8/E10</f>
        <v>0.17808937229720875</v>
      </c>
    </row>
    <row r="9" spans="2:7" x14ac:dyDescent="0.25">
      <c r="B9" s="127"/>
      <c r="C9" s="50"/>
      <c r="D9" s="50"/>
      <c r="E9" s="50"/>
      <c r="F9" s="48"/>
    </row>
    <row r="10" spans="2:7" x14ac:dyDescent="0.25">
      <c r="B10" s="128" t="s">
        <v>6</v>
      </c>
      <c r="C10" s="129">
        <f t="shared" ref="C10" si="0">SUM(C7:C8)</f>
        <v>5.2083333333333333E-4</v>
      </c>
      <c r="D10" s="129">
        <f t="shared" ref="D10:E10" si="1">SUM(D7:D8)</f>
        <v>8.7800925925925921E-2</v>
      </c>
      <c r="E10" s="129">
        <f t="shared" si="1"/>
        <v>8.8321759259259253E-2</v>
      </c>
      <c r="F10" s="131">
        <f>SUM(F7:F8)</f>
        <v>1</v>
      </c>
    </row>
    <row r="11" spans="2:7" ht="66" customHeight="1" thickBot="1" x14ac:dyDescent="0.3">
      <c r="B11" s="216"/>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1.5" customHeight="1" x14ac:dyDescent="0.25">
      <c r="B3" s="207" t="s">
        <v>107</v>
      </c>
      <c r="C3" s="208"/>
      <c r="D3" s="208"/>
      <c r="E3" s="208"/>
      <c r="F3" s="209"/>
      <c r="G3" s="55"/>
    </row>
    <row r="4" spans="2:7" x14ac:dyDescent="0.25">
      <c r="B4" s="172" t="s">
        <v>195</v>
      </c>
      <c r="C4" s="173"/>
      <c r="D4" s="173"/>
      <c r="E4" s="173"/>
      <c r="F4" s="174"/>
    </row>
    <row r="5" spans="2:7" x14ac:dyDescent="0.25">
      <c r="B5" s="132"/>
      <c r="C5" s="106" t="s">
        <v>94</v>
      </c>
      <c r="D5" s="143" t="s">
        <v>95</v>
      </c>
      <c r="E5" s="175" t="s">
        <v>3</v>
      </c>
      <c r="F5" s="174"/>
    </row>
    <row r="6" spans="2:7" x14ac:dyDescent="0.25">
      <c r="B6" s="133" t="s">
        <v>74</v>
      </c>
      <c r="C6" s="108" t="s">
        <v>4</v>
      </c>
      <c r="D6" s="108" t="s">
        <v>4</v>
      </c>
      <c r="E6" s="108" t="s">
        <v>4</v>
      </c>
      <c r="F6" s="135" t="s">
        <v>5</v>
      </c>
    </row>
    <row r="7" spans="2:7" x14ac:dyDescent="0.25">
      <c r="B7" s="127" t="s">
        <v>83</v>
      </c>
      <c r="C7" s="136">
        <v>1.423611111111111E-3</v>
      </c>
      <c r="D7" s="136">
        <v>8.0902777777777778E-3</v>
      </c>
      <c r="E7" s="136">
        <f>C7+D7</f>
        <v>9.5138888888888894E-3</v>
      </c>
      <c r="F7" s="48">
        <f>E7/E10</f>
        <v>0.54509283819628651</v>
      </c>
    </row>
    <row r="8" spans="2:7" x14ac:dyDescent="0.25">
      <c r="B8" s="127" t="s">
        <v>84</v>
      </c>
      <c r="C8" s="136">
        <v>5.6018518518518518E-3</v>
      </c>
      <c r="D8" s="136">
        <v>2.3379629629629631E-3</v>
      </c>
      <c r="E8" s="136">
        <f>C8+D8</f>
        <v>7.9398148148148145E-3</v>
      </c>
      <c r="F8" s="48">
        <f>E8/E10</f>
        <v>0.45490716180371349</v>
      </c>
    </row>
    <row r="9" spans="2:7" x14ac:dyDescent="0.25">
      <c r="B9" s="127"/>
      <c r="C9" s="50"/>
      <c r="D9" s="50"/>
      <c r="E9" s="50"/>
      <c r="F9" s="48"/>
    </row>
    <row r="10" spans="2:7" x14ac:dyDescent="0.25">
      <c r="B10" s="128" t="s">
        <v>6</v>
      </c>
      <c r="C10" s="129">
        <f t="shared" ref="C10:E10" si="0">SUM(C7:C8)</f>
        <v>7.0254629629629625E-3</v>
      </c>
      <c r="D10" s="129">
        <f t="shared" si="0"/>
        <v>1.0428240740740741E-2</v>
      </c>
      <c r="E10" s="129">
        <f t="shared" si="0"/>
        <v>1.7453703703703704E-2</v>
      </c>
      <c r="F10" s="131">
        <f>SUM(F7:F8)</f>
        <v>1</v>
      </c>
    </row>
    <row r="11" spans="2:7" ht="66" customHeight="1" thickBot="1" x14ac:dyDescent="0.3">
      <c r="B11" s="216"/>
      <c r="C11" s="217"/>
      <c r="D11" s="217"/>
      <c r="E11" s="217"/>
      <c r="F11" s="218"/>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6"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07" t="s">
        <v>145</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37"/>
      <c r="E7" s="146"/>
      <c r="F7" s="147"/>
      <c r="G7" s="136"/>
      <c r="H7" s="48"/>
    </row>
    <row r="8" spans="2:8" x14ac:dyDescent="0.25">
      <c r="B8" s="127" t="s">
        <v>84</v>
      </c>
      <c r="C8" s="136"/>
      <c r="D8" s="147"/>
      <c r="E8" s="146"/>
      <c r="F8" s="147"/>
      <c r="G8" s="136"/>
      <c r="H8" s="48"/>
    </row>
    <row r="9" spans="2:8" x14ac:dyDescent="0.25">
      <c r="B9" s="127"/>
      <c r="C9" s="49"/>
      <c r="D9" s="58"/>
      <c r="E9" s="59"/>
      <c r="F9" s="58"/>
      <c r="G9" s="50"/>
      <c r="H9" s="48"/>
    </row>
    <row r="10" spans="2:8" x14ac:dyDescent="0.25">
      <c r="B10" s="128" t="s">
        <v>6</v>
      </c>
      <c r="C10" s="129"/>
      <c r="D10" s="130"/>
      <c r="E10" s="129"/>
      <c r="F10" s="129"/>
      <c r="G10" s="129"/>
      <c r="H10" s="131"/>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07" t="s">
        <v>146</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47"/>
      <c r="E7" s="146"/>
      <c r="F7" s="147"/>
      <c r="G7" s="136"/>
      <c r="H7" s="48"/>
    </row>
    <row r="8" spans="2:8" x14ac:dyDescent="0.25">
      <c r="B8" s="127" t="s">
        <v>84</v>
      </c>
      <c r="C8" s="136"/>
      <c r="D8" s="147"/>
      <c r="E8" s="146"/>
      <c r="F8" s="147"/>
      <c r="G8" s="136"/>
      <c r="H8" s="48"/>
    </row>
    <row r="9" spans="2:8" x14ac:dyDescent="0.25">
      <c r="B9" s="127"/>
      <c r="C9" s="49"/>
      <c r="D9" s="58"/>
      <c r="E9" s="59"/>
      <c r="F9" s="58"/>
      <c r="G9" s="50"/>
      <c r="H9" s="48"/>
    </row>
    <row r="10" spans="2:8" x14ac:dyDescent="0.25">
      <c r="B10" s="128" t="s">
        <v>6</v>
      </c>
      <c r="C10" s="129"/>
      <c r="D10" s="130"/>
      <c r="E10" s="60"/>
      <c r="F10" s="130"/>
      <c r="G10" s="129"/>
      <c r="H10" s="131"/>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07" t="s">
        <v>186</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47"/>
      <c r="E7" s="146"/>
      <c r="F7" s="147"/>
      <c r="G7" s="136"/>
      <c r="H7" s="48"/>
    </row>
    <row r="8" spans="2:8" x14ac:dyDescent="0.25">
      <c r="B8" s="127" t="s">
        <v>84</v>
      </c>
      <c r="C8" s="136"/>
      <c r="D8" s="147"/>
      <c r="E8" s="146"/>
      <c r="F8" s="137"/>
      <c r="G8" s="136"/>
      <c r="H8" s="48"/>
    </row>
    <row r="9" spans="2:8" x14ac:dyDescent="0.25">
      <c r="B9" s="127"/>
      <c r="C9" s="59"/>
      <c r="D9" s="58"/>
      <c r="E9" s="59"/>
      <c r="F9" s="58"/>
      <c r="G9" s="50"/>
      <c r="H9" s="48"/>
    </row>
    <row r="10" spans="2:8" x14ac:dyDescent="0.25">
      <c r="B10" s="128" t="s">
        <v>6</v>
      </c>
      <c r="C10" s="129"/>
      <c r="D10" s="130"/>
      <c r="E10" s="129"/>
      <c r="F10" s="130"/>
      <c r="G10" s="129"/>
      <c r="H10" s="131"/>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ht="29.25" customHeight="1" x14ac:dyDescent="0.25">
      <c r="B3" s="207" t="s">
        <v>187</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47"/>
      <c r="E7" s="146">
        <v>1.9328703703703704E-3</v>
      </c>
      <c r="F7" s="147">
        <f>E7/E10</f>
        <v>1</v>
      </c>
      <c r="G7" s="136">
        <f>C7+E7</f>
        <v>1.9328703703703704E-3</v>
      </c>
      <c r="H7" s="48">
        <f>G7/G10</f>
        <v>1</v>
      </c>
    </row>
    <row r="8" spans="2:8" x14ac:dyDescent="0.25">
      <c r="B8" s="127" t="s">
        <v>84</v>
      </c>
      <c r="C8" s="136"/>
      <c r="D8" s="147"/>
      <c r="E8" s="146"/>
      <c r="F8" s="147"/>
      <c r="G8" s="136"/>
      <c r="H8" s="148"/>
    </row>
    <row r="9" spans="2:8" x14ac:dyDescent="0.25">
      <c r="B9" s="127"/>
      <c r="C9" s="49"/>
      <c r="D9" s="58"/>
      <c r="E9" s="59"/>
      <c r="F9" s="58"/>
      <c r="G9" s="50"/>
      <c r="H9" s="48"/>
    </row>
    <row r="10" spans="2:8" x14ac:dyDescent="0.25">
      <c r="B10" s="128" t="s">
        <v>6</v>
      </c>
      <c r="C10" s="129"/>
      <c r="D10" s="130"/>
      <c r="E10" s="129">
        <f t="shared" ref="E10:G10" si="0">SUM(E7:E8)</f>
        <v>1.9328703703703704E-3</v>
      </c>
      <c r="F10" s="130">
        <f>SUM(F7:F8)</f>
        <v>1</v>
      </c>
      <c r="G10" s="129">
        <f t="shared" si="0"/>
        <v>1.9328703703703704E-3</v>
      </c>
      <c r="H10" s="131">
        <f>SUM(H7:H8)</f>
        <v>1</v>
      </c>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07" t="s">
        <v>147</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37"/>
      <c r="E7" s="146"/>
      <c r="F7" s="147"/>
      <c r="G7" s="136"/>
      <c r="H7" s="48"/>
    </row>
    <row r="8" spans="2:8" x14ac:dyDescent="0.25">
      <c r="B8" s="127" t="s">
        <v>84</v>
      </c>
      <c r="C8" s="136"/>
      <c r="D8" s="147"/>
      <c r="E8" s="146"/>
      <c r="F8" s="147"/>
      <c r="G8" s="136"/>
      <c r="H8" s="48"/>
    </row>
    <row r="9" spans="2:8" x14ac:dyDescent="0.25">
      <c r="B9" s="127"/>
      <c r="C9" s="49"/>
      <c r="D9" s="58"/>
      <c r="E9" s="59"/>
      <c r="F9" s="58"/>
      <c r="G9" s="50"/>
      <c r="H9" s="48"/>
    </row>
    <row r="10" spans="2:8" x14ac:dyDescent="0.25">
      <c r="B10" s="128" t="s">
        <v>6</v>
      </c>
      <c r="C10" s="129"/>
      <c r="D10" s="130"/>
      <c r="E10" s="60"/>
      <c r="F10" s="130"/>
      <c r="G10" s="129"/>
      <c r="H10" s="131"/>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07" t="s">
        <v>148</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37"/>
      <c r="E7" s="146"/>
      <c r="F7" s="147"/>
      <c r="G7" s="136"/>
      <c r="H7" s="48"/>
    </row>
    <row r="8" spans="2:8" x14ac:dyDescent="0.25">
      <c r="B8" s="127" t="s">
        <v>84</v>
      </c>
      <c r="C8" s="136"/>
      <c r="D8" s="147"/>
      <c r="E8" s="146"/>
      <c r="F8" s="147"/>
      <c r="G8" s="136"/>
      <c r="H8" s="48"/>
    </row>
    <row r="9" spans="2:8" x14ac:dyDescent="0.25">
      <c r="B9" s="127"/>
      <c r="C9" s="49"/>
      <c r="D9" s="58"/>
      <c r="E9" s="59"/>
      <c r="F9" s="58"/>
      <c r="G9" s="50"/>
      <c r="H9" s="48"/>
    </row>
    <row r="10" spans="2:8" x14ac:dyDescent="0.25">
      <c r="B10" s="128" t="s">
        <v>6</v>
      </c>
      <c r="C10" s="129"/>
      <c r="D10" s="130"/>
      <c r="E10" s="60"/>
      <c r="F10" s="130"/>
      <c r="G10" s="129"/>
      <c r="H10" s="131"/>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07" t="s">
        <v>149</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37"/>
      <c r="E7" s="146">
        <v>9.6527777777777775E-3</v>
      </c>
      <c r="F7" s="147">
        <f>E7/E10</f>
        <v>1</v>
      </c>
      <c r="G7" s="136">
        <f>C7+E7</f>
        <v>9.6527777777777775E-3</v>
      </c>
      <c r="H7" s="48">
        <f>G7/G10</f>
        <v>1</v>
      </c>
    </row>
    <row r="8" spans="2:8" x14ac:dyDescent="0.25">
      <c r="B8" s="127" t="s">
        <v>84</v>
      </c>
      <c r="C8" s="136"/>
      <c r="D8" s="147"/>
      <c r="E8" s="146"/>
      <c r="F8" s="147"/>
      <c r="G8" s="136"/>
      <c r="H8" s="147"/>
    </row>
    <row r="9" spans="2:8" x14ac:dyDescent="0.25">
      <c r="B9" s="127"/>
      <c r="C9" s="49"/>
      <c r="D9" s="58"/>
      <c r="E9" s="59"/>
      <c r="F9" s="58"/>
      <c r="G9" s="50"/>
      <c r="H9" s="48"/>
    </row>
    <row r="10" spans="2:8" x14ac:dyDescent="0.25">
      <c r="B10" s="128" t="s">
        <v>6</v>
      </c>
      <c r="C10" s="129"/>
      <c r="D10" s="130"/>
      <c r="E10" s="129">
        <f t="shared" ref="E10" si="0">SUM(E7:E8)</f>
        <v>9.6527777777777775E-3</v>
      </c>
      <c r="F10" s="130">
        <f>SUM(F7:F8)</f>
        <v>1</v>
      </c>
      <c r="G10" s="129">
        <f t="shared" ref="G10" si="1">SUM(G7:G8)</f>
        <v>9.6527777777777775E-3</v>
      </c>
      <c r="H10" s="131">
        <f>SUM(H7:H8)</f>
        <v>1</v>
      </c>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 zoomScaleSheetLayoutView="110" workbookViewId="0">
      <selection activeCell="B4" sqref="B4:H4"/>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69" t="s">
        <v>109</v>
      </c>
      <c r="C3" s="170"/>
      <c r="D3" s="170"/>
      <c r="E3" s="170"/>
      <c r="F3" s="170"/>
      <c r="G3" s="170"/>
      <c r="H3" s="171"/>
      <c r="I3" s="170"/>
      <c r="J3" s="170"/>
      <c r="K3" s="171"/>
    </row>
    <row r="4" spans="2:11" s="65" customFormat="1" x14ac:dyDescent="0.25">
      <c r="B4" s="183" t="s">
        <v>195</v>
      </c>
      <c r="C4" s="173"/>
      <c r="D4" s="173"/>
      <c r="E4" s="173"/>
      <c r="F4" s="173"/>
      <c r="G4" s="173"/>
      <c r="H4" s="173"/>
      <c r="I4" s="173"/>
      <c r="J4" s="173"/>
      <c r="K4" s="174"/>
    </row>
    <row r="5" spans="2:11" s="65" customFormat="1" x14ac:dyDescent="0.25">
      <c r="B5" s="66"/>
      <c r="C5" s="175" t="s">
        <v>56</v>
      </c>
      <c r="D5" s="173"/>
      <c r="E5" s="176"/>
      <c r="F5" s="175" t="s">
        <v>57</v>
      </c>
      <c r="G5" s="173"/>
      <c r="H5" s="176"/>
      <c r="I5" s="173" t="s">
        <v>58</v>
      </c>
      <c r="J5" s="173"/>
      <c r="K5" s="174"/>
    </row>
    <row r="6" spans="2:11" s="65" customFormat="1" x14ac:dyDescent="0.25">
      <c r="B6" s="1" t="s">
        <v>10</v>
      </c>
      <c r="C6" s="46" t="s">
        <v>4</v>
      </c>
      <c r="D6" s="7" t="s">
        <v>5</v>
      </c>
      <c r="E6" s="52" t="s">
        <v>5</v>
      </c>
      <c r="F6" s="46" t="s">
        <v>4</v>
      </c>
      <c r="G6" s="7" t="s">
        <v>5</v>
      </c>
      <c r="H6" s="52" t="s">
        <v>5</v>
      </c>
      <c r="I6" s="44" t="s">
        <v>4</v>
      </c>
      <c r="J6" s="7" t="s">
        <v>5</v>
      </c>
      <c r="K6" s="45" t="s">
        <v>5</v>
      </c>
    </row>
    <row r="7" spans="2:11" s="65" customFormat="1" x14ac:dyDescent="0.25">
      <c r="B7" s="97" t="s">
        <v>11</v>
      </c>
      <c r="C7" s="156">
        <v>1.2731481481481483E-3</v>
      </c>
      <c r="D7" s="157">
        <f>C7/C$26</f>
        <v>0.63953488372093026</v>
      </c>
      <c r="E7" s="157">
        <f>C7/C$37</f>
        <v>0.21825396825396826</v>
      </c>
      <c r="F7" s="156"/>
      <c r="G7" s="157"/>
      <c r="H7" s="157"/>
      <c r="I7" s="158">
        <f>C7+F7</f>
        <v>1.2731481481481483E-3</v>
      </c>
      <c r="J7" s="157">
        <f>I7/I$26</f>
        <v>0.63953488372093026</v>
      </c>
      <c r="K7" s="165">
        <f>I7/I$37</f>
        <v>0.21825396825396826</v>
      </c>
    </row>
    <row r="8" spans="2:11" s="65" customFormat="1" x14ac:dyDescent="0.25">
      <c r="B8" s="97" t="s">
        <v>191</v>
      </c>
      <c r="C8" s="156"/>
      <c r="D8" s="157"/>
      <c r="E8" s="157"/>
      <c r="F8" s="156"/>
      <c r="G8" s="157"/>
      <c r="H8" s="157"/>
      <c r="I8" s="158"/>
      <c r="J8" s="157"/>
      <c r="K8" s="165"/>
    </row>
    <row r="9" spans="2:11" s="65" customFormat="1" x14ac:dyDescent="0.25">
      <c r="B9" s="97" t="s">
        <v>189</v>
      </c>
      <c r="C9" s="156"/>
      <c r="D9" s="157"/>
      <c r="E9" s="157"/>
      <c r="F9" s="156"/>
      <c r="G9" s="157"/>
      <c r="H9" s="157"/>
      <c r="I9" s="158"/>
      <c r="J9" s="157"/>
      <c r="K9" s="165"/>
    </row>
    <row r="10" spans="2:11" s="65" customFormat="1" x14ac:dyDescent="0.25">
      <c r="B10" s="97" t="s">
        <v>12</v>
      </c>
      <c r="C10" s="156">
        <v>2.4305555555555555E-4</v>
      </c>
      <c r="D10" s="157">
        <f t="shared" ref="D10:D25" si="0">C10/C$26</f>
        <v>0.12209302325581395</v>
      </c>
      <c r="E10" s="157">
        <f t="shared" ref="E10:E25" si="1">C10/C$37</f>
        <v>4.1666666666666664E-2</v>
      </c>
      <c r="F10" s="156"/>
      <c r="G10" s="157"/>
      <c r="H10" s="157"/>
      <c r="I10" s="158">
        <f t="shared" ref="I10:I25" si="2">C10+F10</f>
        <v>2.4305555555555555E-4</v>
      </c>
      <c r="J10" s="157">
        <f t="shared" ref="J10:J25" si="3">I10/I$26</f>
        <v>0.12209302325581395</v>
      </c>
      <c r="K10" s="165">
        <f t="shared" ref="K10:K25" si="4">I10/I$37</f>
        <v>4.1666666666666664E-2</v>
      </c>
    </row>
    <row r="11" spans="2:11" s="65" customFormat="1" x14ac:dyDescent="0.25">
      <c r="B11" s="97" t="s">
        <v>192</v>
      </c>
      <c r="C11" s="156"/>
      <c r="D11" s="157"/>
      <c r="E11" s="157"/>
      <c r="F11" s="156"/>
      <c r="G11" s="157"/>
      <c r="H11" s="157"/>
      <c r="I11" s="158"/>
      <c r="J11" s="157"/>
      <c r="K11" s="165"/>
    </row>
    <row r="12" spans="2:11" s="65" customFormat="1" x14ac:dyDescent="0.25">
      <c r="B12" s="97" t="s">
        <v>13</v>
      </c>
      <c r="C12" s="156">
        <v>5.7870370370370373E-5</v>
      </c>
      <c r="D12" s="157">
        <f t="shared" si="0"/>
        <v>2.9069767441860465E-2</v>
      </c>
      <c r="E12" s="157">
        <f t="shared" si="1"/>
        <v>9.9206349206349201E-3</v>
      </c>
      <c r="F12" s="156"/>
      <c r="G12" s="157"/>
      <c r="H12" s="157"/>
      <c r="I12" s="158">
        <f t="shared" si="2"/>
        <v>5.7870370370370373E-5</v>
      </c>
      <c r="J12" s="157">
        <f t="shared" si="3"/>
        <v>2.9069767441860465E-2</v>
      </c>
      <c r="K12" s="165">
        <f t="shared" si="4"/>
        <v>9.9206349206349201E-3</v>
      </c>
    </row>
    <row r="13" spans="2:11" s="65" customFormat="1" x14ac:dyDescent="0.25">
      <c r="B13" s="97" t="s">
        <v>102</v>
      </c>
      <c r="C13" s="159">
        <v>3.4722222222222224E-4</v>
      </c>
      <c r="D13" s="157">
        <f t="shared" si="0"/>
        <v>0.1744186046511628</v>
      </c>
      <c r="E13" s="157">
        <f t="shared" si="1"/>
        <v>5.9523809523809521E-2</v>
      </c>
      <c r="F13" s="159"/>
      <c r="G13" s="157"/>
      <c r="H13" s="157"/>
      <c r="I13" s="158">
        <f t="shared" si="2"/>
        <v>3.4722222222222224E-4</v>
      </c>
      <c r="J13" s="157">
        <f t="shared" si="3"/>
        <v>0.1744186046511628</v>
      </c>
      <c r="K13" s="165">
        <f t="shared" si="4"/>
        <v>5.9523809523809521E-2</v>
      </c>
    </row>
    <row r="14" spans="2:11" s="65" customFormat="1" x14ac:dyDescent="0.25">
      <c r="B14" s="97" t="s">
        <v>169</v>
      </c>
      <c r="C14" s="156"/>
      <c r="D14" s="157"/>
      <c r="E14" s="157"/>
      <c r="F14" s="156"/>
      <c r="G14" s="157"/>
      <c r="H14" s="157"/>
      <c r="I14" s="158"/>
      <c r="J14" s="157"/>
      <c r="K14" s="165"/>
    </row>
    <row r="15" spans="2:11" s="65" customFormat="1" x14ac:dyDescent="0.25">
      <c r="B15" s="97" t="s">
        <v>96</v>
      </c>
      <c r="C15" s="156"/>
      <c r="D15" s="157"/>
      <c r="E15" s="157"/>
      <c r="F15" s="156"/>
      <c r="G15" s="157"/>
      <c r="H15" s="157"/>
      <c r="I15" s="158"/>
      <c r="J15" s="157"/>
      <c r="K15" s="165"/>
    </row>
    <row r="16" spans="2:11" s="65" customFormat="1" x14ac:dyDescent="0.25">
      <c r="B16" s="97" t="s">
        <v>14</v>
      </c>
      <c r="C16" s="156"/>
      <c r="D16" s="157"/>
      <c r="E16" s="157"/>
      <c r="F16" s="156"/>
      <c r="G16" s="157"/>
      <c r="H16" s="157"/>
      <c r="I16" s="158"/>
      <c r="J16" s="157"/>
      <c r="K16" s="165"/>
    </row>
    <row r="17" spans="2:14" s="65" customFormat="1" x14ac:dyDescent="0.25">
      <c r="B17" s="97" t="s">
        <v>15</v>
      </c>
      <c r="C17" s="156"/>
      <c r="D17" s="157"/>
      <c r="E17" s="157"/>
      <c r="F17" s="156"/>
      <c r="G17" s="157"/>
      <c r="H17" s="157"/>
      <c r="I17" s="158"/>
      <c r="J17" s="157"/>
      <c r="K17" s="165"/>
    </row>
    <row r="18" spans="2:14" s="65" customFormat="1" x14ac:dyDescent="0.25">
      <c r="B18" s="97" t="s">
        <v>16</v>
      </c>
      <c r="C18" s="156"/>
      <c r="D18" s="157"/>
      <c r="E18" s="157"/>
      <c r="F18" s="156"/>
      <c r="G18" s="157"/>
      <c r="H18" s="157"/>
      <c r="I18" s="158"/>
      <c r="J18" s="157"/>
      <c r="K18" s="165"/>
    </row>
    <row r="19" spans="2:14" s="65" customFormat="1" x14ac:dyDescent="0.25">
      <c r="B19" s="97" t="s">
        <v>17</v>
      </c>
      <c r="C19" s="156"/>
      <c r="D19" s="157"/>
      <c r="E19" s="157"/>
      <c r="F19" s="156"/>
      <c r="G19" s="157"/>
      <c r="H19" s="157"/>
      <c r="I19" s="158"/>
      <c r="J19" s="157"/>
      <c r="K19" s="165"/>
    </row>
    <row r="20" spans="2:14" s="65" customFormat="1" x14ac:dyDescent="0.25">
      <c r="B20" s="97" t="s">
        <v>188</v>
      </c>
      <c r="C20" s="156"/>
      <c r="D20" s="157"/>
      <c r="E20" s="157"/>
      <c r="F20" s="156"/>
      <c r="G20" s="157"/>
      <c r="H20" s="157"/>
      <c r="I20" s="158"/>
      <c r="J20" s="157"/>
      <c r="K20" s="165"/>
    </row>
    <row r="21" spans="2:14" s="65" customFormat="1" x14ac:dyDescent="0.25">
      <c r="B21" s="97" t="s">
        <v>194</v>
      </c>
      <c r="C21" s="156"/>
      <c r="D21" s="157"/>
      <c r="E21" s="157"/>
      <c r="F21" s="156"/>
      <c r="G21" s="157"/>
      <c r="H21" s="157"/>
      <c r="I21" s="158"/>
      <c r="J21" s="157"/>
      <c r="K21" s="165"/>
    </row>
    <row r="22" spans="2:14" s="65" customFormat="1" x14ac:dyDescent="0.25">
      <c r="B22" s="97" t="s">
        <v>18</v>
      </c>
      <c r="C22" s="156"/>
      <c r="D22" s="157"/>
      <c r="E22" s="157"/>
      <c r="F22" s="156"/>
      <c r="G22" s="157"/>
      <c r="H22" s="157"/>
      <c r="I22" s="158"/>
      <c r="J22" s="157"/>
      <c r="K22" s="165"/>
    </row>
    <row r="23" spans="2:14" s="65" customFormat="1" x14ac:dyDescent="0.25">
      <c r="B23" s="97" t="s">
        <v>170</v>
      </c>
      <c r="C23" s="156"/>
      <c r="D23" s="157"/>
      <c r="E23" s="157"/>
      <c r="F23" s="156"/>
      <c r="G23" s="157"/>
      <c r="H23" s="157"/>
      <c r="I23" s="158"/>
      <c r="J23" s="157"/>
      <c r="K23" s="165"/>
    </row>
    <row r="24" spans="2:14" s="65" customFormat="1" x14ac:dyDescent="0.25">
      <c r="B24" s="97" t="s">
        <v>193</v>
      </c>
      <c r="C24" s="156"/>
      <c r="D24" s="157"/>
      <c r="E24" s="157"/>
      <c r="F24" s="156"/>
      <c r="G24" s="157"/>
      <c r="H24" s="157"/>
      <c r="I24" s="158"/>
      <c r="J24" s="157"/>
      <c r="K24" s="165"/>
    </row>
    <row r="25" spans="2:14" s="65" customFormat="1" x14ac:dyDescent="0.25">
      <c r="B25" s="97" t="s">
        <v>19</v>
      </c>
      <c r="C25" s="156">
        <v>6.9444444444444444E-5</v>
      </c>
      <c r="D25" s="157">
        <f t="shared" si="0"/>
        <v>3.4883720930232558E-2</v>
      </c>
      <c r="E25" s="157">
        <f t="shared" si="1"/>
        <v>1.1904761904761904E-2</v>
      </c>
      <c r="F25" s="156"/>
      <c r="G25" s="157"/>
      <c r="H25" s="157"/>
      <c r="I25" s="158">
        <f t="shared" si="2"/>
        <v>6.9444444444444444E-5</v>
      </c>
      <c r="J25" s="157">
        <f t="shared" si="3"/>
        <v>3.4883720930232558E-2</v>
      </c>
      <c r="K25" s="165">
        <f t="shared" si="4"/>
        <v>1.1904761904761904E-2</v>
      </c>
    </row>
    <row r="26" spans="2:14" s="65" customFormat="1" x14ac:dyDescent="0.25">
      <c r="B26" s="51" t="s">
        <v>3</v>
      </c>
      <c r="C26" s="25">
        <f>SUM(C7:C25)</f>
        <v>1.9907407407407408E-3</v>
      </c>
      <c r="D26" s="160">
        <f>SUM(D7:D25)</f>
        <v>1</v>
      </c>
      <c r="E26" s="19">
        <f>SUM(E7:E25)</f>
        <v>0.34126984126984133</v>
      </c>
      <c r="F26" s="25"/>
      <c r="G26" s="160"/>
      <c r="H26" s="19"/>
      <c r="I26" s="25">
        <f>SUM(I7:I25)</f>
        <v>1.9907407407407408E-3</v>
      </c>
      <c r="J26" s="160">
        <f>SUM(J7:J25)</f>
        <v>1</v>
      </c>
      <c r="K26" s="20">
        <f>SUM(K7:K25)</f>
        <v>0.34126984126984133</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54" t="s">
        <v>4</v>
      </c>
      <c r="D28" s="134" t="s">
        <v>5</v>
      </c>
      <c r="E28" s="134" t="s">
        <v>5</v>
      </c>
      <c r="F28" s="154" t="s">
        <v>4</v>
      </c>
      <c r="G28" s="134" t="s">
        <v>5</v>
      </c>
      <c r="H28" s="134" t="s">
        <v>5</v>
      </c>
      <c r="I28" s="153" t="s">
        <v>4</v>
      </c>
      <c r="J28" s="134" t="s">
        <v>5</v>
      </c>
      <c r="K28" s="135" t="s">
        <v>5</v>
      </c>
    </row>
    <row r="29" spans="2:14" s="65" customFormat="1" x14ac:dyDescent="0.25">
      <c r="B29" s="47" t="s">
        <v>21</v>
      </c>
      <c r="C29" s="156">
        <v>4.9768518518518521E-4</v>
      </c>
      <c r="D29" s="158"/>
      <c r="E29" s="157">
        <f t="shared" ref="E29:E34" si="5">C29/C$37</f>
        <v>8.531746031746032E-2</v>
      </c>
      <c r="F29" s="156"/>
      <c r="G29" s="158"/>
      <c r="H29" s="157"/>
      <c r="I29" s="158">
        <f t="shared" ref="I29:I34" si="6">C29+F29</f>
        <v>4.9768518518518521E-4</v>
      </c>
      <c r="J29" s="158"/>
      <c r="K29" s="165">
        <f t="shared" ref="K29:K34" si="7">I29/I$37</f>
        <v>8.531746031746032E-2</v>
      </c>
    </row>
    <row r="30" spans="2:14" s="65" customFormat="1" x14ac:dyDescent="0.25">
      <c r="B30" s="47" t="s">
        <v>22</v>
      </c>
      <c r="C30" s="156"/>
      <c r="D30" s="158"/>
      <c r="E30" s="157"/>
      <c r="F30" s="156"/>
      <c r="G30" s="158"/>
      <c r="H30" s="157"/>
      <c r="I30" s="158"/>
      <c r="J30" s="158"/>
      <c r="K30" s="165"/>
    </row>
    <row r="31" spans="2:14" s="65" customFormat="1" x14ac:dyDescent="0.25">
      <c r="B31" s="47" t="s">
        <v>23</v>
      </c>
      <c r="C31" s="156"/>
      <c r="D31" s="158"/>
      <c r="E31" s="157"/>
      <c r="F31" s="156"/>
      <c r="G31" s="158"/>
      <c r="H31" s="157"/>
      <c r="I31" s="158"/>
      <c r="J31" s="158"/>
      <c r="K31" s="165"/>
    </row>
    <row r="32" spans="2:14" s="65" customFormat="1" x14ac:dyDescent="0.25">
      <c r="B32" s="47" t="s">
        <v>24</v>
      </c>
      <c r="C32" s="156">
        <v>8.5648148148148139E-4</v>
      </c>
      <c r="D32" s="158"/>
      <c r="E32" s="157">
        <f t="shared" si="5"/>
        <v>0.1468253968253968</v>
      </c>
      <c r="F32" s="156"/>
      <c r="G32" s="158"/>
      <c r="H32" s="157"/>
      <c r="I32" s="158">
        <f t="shared" si="6"/>
        <v>8.5648148148148139E-4</v>
      </c>
      <c r="J32" s="158"/>
      <c r="K32" s="165">
        <f t="shared" si="7"/>
        <v>0.1468253968253968</v>
      </c>
    </row>
    <row r="33" spans="2:14" s="65" customFormat="1" x14ac:dyDescent="0.25">
      <c r="B33" s="47" t="s">
        <v>25</v>
      </c>
      <c r="C33" s="156">
        <v>1.6435185185185185E-3</v>
      </c>
      <c r="D33" s="158"/>
      <c r="E33" s="157">
        <f t="shared" si="5"/>
        <v>0.28174603174603174</v>
      </c>
      <c r="F33" s="156"/>
      <c r="G33" s="158"/>
      <c r="H33" s="157"/>
      <c r="I33" s="158">
        <f t="shared" si="6"/>
        <v>1.6435185185185185E-3</v>
      </c>
      <c r="J33" s="158"/>
      <c r="K33" s="165">
        <f t="shared" si="7"/>
        <v>0.28174603174603174</v>
      </c>
    </row>
    <row r="34" spans="2:14" s="65" customFormat="1" x14ac:dyDescent="0.25">
      <c r="B34" s="47" t="s">
        <v>26</v>
      </c>
      <c r="C34" s="156">
        <v>8.4490740740740739E-4</v>
      </c>
      <c r="D34" s="158"/>
      <c r="E34" s="157">
        <f t="shared" si="5"/>
        <v>0.14484126984126983</v>
      </c>
      <c r="F34" s="156"/>
      <c r="G34" s="158"/>
      <c r="H34" s="157"/>
      <c r="I34" s="158">
        <f t="shared" si="6"/>
        <v>8.4490740740740739E-4</v>
      </c>
      <c r="J34" s="158"/>
      <c r="K34" s="165">
        <f t="shared" si="7"/>
        <v>0.14484126984126983</v>
      </c>
    </row>
    <row r="35" spans="2:14" s="65" customFormat="1" x14ac:dyDescent="0.25">
      <c r="B35" s="51" t="s">
        <v>3</v>
      </c>
      <c r="C35" s="129">
        <f>SUM(C29:C34)</f>
        <v>3.8425925925925928E-3</v>
      </c>
      <c r="D35" s="162"/>
      <c r="E35" s="160">
        <f>SUM(E29:E34)</f>
        <v>0.65873015873015861</v>
      </c>
      <c r="F35" s="129"/>
      <c r="G35" s="162"/>
      <c r="H35" s="160"/>
      <c r="I35" s="129">
        <f>SUM(I29:I34)</f>
        <v>3.8425925925925928E-3</v>
      </c>
      <c r="J35" s="162"/>
      <c r="K35" s="164">
        <f>SUM(K29:K34)</f>
        <v>0.65873015873015861</v>
      </c>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29">
        <f>C26+C35</f>
        <v>5.8333333333333336E-3</v>
      </c>
      <c r="D37" s="22"/>
      <c r="E37" s="160">
        <f>E26+E35</f>
        <v>1</v>
      </c>
      <c r="F37" s="129"/>
      <c r="G37" s="22"/>
      <c r="H37" s="160"/>
      <c r="I37" s="129">
        <f>I26+I35</f>
        <v>5.8333333333333336E-3</v>
      </c>
      <c r="J37" s="22"/>
      <c r="K37" s="164">
        <f>K26+K35</f>
        <v>1</v>
      </c>
    </row>
    <row r="38" spans="2:14" s="65" customFormat="1" ht="66" customHeight="1" thickBot="1" x14ac:dyDescent="0.3">
      <c r="B38" s="180" t="s">
        <v>59</v>
      </c>
      <c r="C38" s="181"/>
      <c r="D38" s="181"/>
      <c r="E38" s="181"/>
      <c r="F38" s="181"/>
      <c r="G38" s="181"/>
      <c r="H38" s="182"/>
      <c r="I38" s="181"/>
      <c r="J38" s="181"/>
      <c r="K38" s="182"/>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07" t="s">
        <v>150</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47"/>
      <c r="E7" s="146"/>
      <c r="F7" s="147"/>
      <c r="G7" s="136"/>
      <c r="H7" s="48"/>
    </row>
    <row r="8" spans="2:8" x14ac:dyDescent="0.25">
      <c r="B8" s="127" t="s">
        <v>84</v>
      </c>
      <c r="C8" s="136"/>
      <c r="D8" s="147"/>
      <c r="E8" s="146"/>
      <c r="F8" s="147"/>
      <c r="G8" s="136"/>
      <c r="H8" s="48"/>
    </row>
    <row r="9" spans="2:8" x14ac:dyDescent="0.25">
      <c r="B9" s="127"/>
      <c r="C9" s="49"/>
      <c r="D9" s="58"/>
      <c r="E9" s="59"/>
      <c r="F9" s="58"/>
      <c r="G9" s="50"/>
      <c r="H9" s="48"/>
    </row>
    <row r="10" spans="2:8" x14ac:dyDescent="0.25">
      <c r="B10" s="128" t="s">
        <v>6</v>
      </c>
      <c r="C10" s="129"/>
      <c r="D10" s="130"/>
      <c r="E10" s="60"/>
      <c r="F10" s="130"/>
      <c r="G10" s="129"/>
      <c r="H10" s="131"/>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07" t="s">
        <v>152</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47"/>
      <c r="E7" s="146">
        <v>1.4722222222222222E-2</v>
      </c>
      <c r="F7" s="147">
        <f>E7/E10</f>
        <v>1</v>
      </c>
      <c r="G7" s="136">
        <f>C7+E7</f>
        <v>1.4722222222222222E-2</v>
      </c>
      <c r="H7" s="48">
        <f>G7/G10</f>
        <v>1</v>
      </c>
    </row>
    <row r="8" spans="2:8" x14ac:dyDescent="0.25">
      <c r="B8" s="127" t="s">
        <v>84</v>
      </c>
      <c r="C8" s="136"/>
      <c r="D8" s="147"/>
      <c r="E8" s="146"/>
      <c r="F8" s="147"/>
      <c r="G8" s="136"/>
      <c r="H8" s="147"/>
    </row>
    <row r="9" spans="2:8" x14ac:dyDescent="0.25">
      <c r="B9" s="127"/>
      <c r="C9" s="49"/>
      <c r="D9" s="58"/>
      <c r="E9" s="59"/>
      <c r="F9" s="58"/>
      <c r="G9" s="50"/>
      <c r="H9" s="48"/>
    </row>
    <row r="10" spans="2:8" x14ac:dyDescent="0.25">
      <c r="B10" s="128" t="s">
        <v>6</v>
      </c>
      <c r="C10" s="129"/>
      <c r="D10" s="130"/>
      <c r="E10" s="129">
        <f t="shared" ref="E10:G10" si="0">SUM(E7:E8)</f>
        <v>1.4722222222222222E-2</v>
      </c>
      <c r="F10" s="130">
        <f>SUM(F7:F8)</f>
        <v>1</v>
      </c>
      <c r="G10" s="129">
        <f t="shared" si="0"/>
        <v>1.4722222222222222E-2</v>
      </c>
      <c r="H10" s="131">
        <f>SUM(H7:H8)</f>
        <v>1</v>
      </c>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ht="36.75" customHeight="1" x14ac:dyDescent="0.25">
      <c r="B3" s="207" t="s">
        <v>151</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47"/>
      <c r="E7" s="146"/>
      <c r="F7" s="147"/>
      <c r="G7" s="136"/>
      <c r="H7" s="48"/>
    </row>
    <row r="8" spans="2:8" x14ac:dyDescent="0.25">
      <c r="B8" s="127" t="s">
        <v>84</v>
      </c>
      <c r="C8" s="136"/>
      <c r="D8" s="147"/>
      <c r="E8" s="146"/>
      <c r="F8" s="147"/>
      <c r="G8" s="136"/>
      <c r="H8" s="48"/>
    </row>
    <row r="9" spans="2:8" x14ac:dyDescent="0.25">
      <c r="B9" s="127"/>
      <c r="C9" s="49"/>
      <c r="D9" s="58"/>
      <c r="E9" s="59"/>
      <c r="F9" s="58"/>
      <c r="G9" s="50"/>
      <c r="H9" s="48"/>
    </row>
    <row r="10" spans="2:8" x14ac:dyDescent="0.25">
      <c r="B10" s="128" t="s">
        <v>6</v>
      </c>
      <c r="C10" s="129"/>
      <c r="D10" s="130"/>
      <c r="E10" s="60"/>
      <c r="F10" s="130"/>
      <c r="G10" s="129"/>
      <c r="H10" s="131"/>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H4"/>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07" t="s">
        <v>108</v>
      </c>
      <c r="C3" s="208"/>
      <c r="D3" s="208"/>
      <c r="E3" s="208"/>
      <c r="F3" s="208"/>
      <c r="G3" s="208"/>
      <c r="H3" s="209"/>
    </row>
    <row r="4" spans="2:8" x14ac:dyDescent="0.25">
      <c r="B4" s="172" t="s">
        <v>195</v>
      </c>
      <c r="C4" s="173"/>
      <c r="D4" s="173"/>
      <c r="E4" s="173"/>
      <c r="F4" s="173"/>
      <c r="G4" s="173"/>
      <c r="H4" s="174"/>
    </row>
    <row r="5" spans="2:8" x14ac:dyDescent="0.25">
      <c r="B5" s="132"/>
      <c r="C5" s="175" t="s">
        <v>94</v>
      </c>
      <c r="D5" s="176"/>
      <c r="E5" s="175" t="s">
        <v>95</v>
      </c>
      <c r="F5" s="176"/>
      <c r="G5" s="175" t="s">
        <v>3</v>
      </c>
      <c r="H5" s="174"/>
    </row>
    <row r="6" spans="2:8" x14ac:dyDescent="0.25">
      <c r="B6" s="133" t="s">
        <v>74</v>
      </c>
      <c r="C6" s="108" t="s">
        <v>4</v>
      </c>
      <c r="D6" s="145" t="s">
        <v>5</v>
      </c>
      <c r="E6" s="108" t="s">
        <v>4</v>
      </c>
      <c r="F6" s="145" t="s">
        <v>5</v>
      </c>
      <c r="G6" s="108" t="s">
        <v>4</v>
      </c>
      <c r="H6" s="135" t="s">
        <v>5</v>
      </c>
    </row>
    <row r="7" spans="2:8" x14ac:dyDescent="0.25">
      <c r="B7" s="127" t="s">
        <v>83</v>
      </c>
      <c r="C7" s="136"/>
      <c r="D7" s="147"/>
      <c r="E7" s="146"/>
      <c r="F7" s="147"/>
      <c r="G7" s="136"/>
      <c r="H7" s="48"/>
    </row>
    <row r="8" spans="2:8" x14ac:dyDescent="0.25">
      <c r="B8" s="127" t="s">
        <v>84</v>
      </c>
      <c r="C8" s="136"/>
      <c r="D8" s="147"/>
      <c r="E8" s="146"/>
      <c r="F8" s="147"/>
      <c r="G8" s="136"/>
      <c r="H8" s="48"/>
    </row>
    <row r="9" spans="2:8" x14ac:dyDescent="0.25">
      <c r="B9" s="127"/>
      <c r="C9" s="49"/>
      <c r="D9" s="58"/>
      <c r="E9" s="59"/>
      <c r="F9" s="58"/>
      <c r="G9" s="50"/>
      <c r="H9" s="48"/>
    </row>
    <row r="10" spans="2:8" x14ac:dyDescent="0.25">
      <c r="B10" s="128" t="s">
        <v>6</v>
      </c>
      <c r="C10" s="129"/>
      <c r="D10" s="130"/>
      <c r="E10" s="60"/>
      <c r="F10" s="130"/>
      <c r="G10" s="129"/>
      <c r="H10" s="131"/>
    </row>
    <row r="11" spans="2:8" ht="66" customHeight="1" thickBot="1" x14ac:dyDescent="0.3">
      <c r="B11" s="216"/>
      <c r="C11" s="217"/>
      <c r="D11" s="217"/>
      <c r="E11" s="217"/>
      <c r="F11" s="217"/>
      <c r="G11" s="217"/>
      <c r="H11" s="218"/>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&amp;R96</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93</vt:i4>
      </vt:variant>
      <vt:variant>
        <vt:lpstr>Intervalli denominati</vt:lpstr>
      </vt:variant>
      <vt:variant>
        <vt:i4>30</vt:i4>
      </vt:variant>
    </vt:vector>
  </HeadingPairs>
  <TitlesOfParts>
    <vt:vector size="123"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'A24'!Area_stampa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Angelo Passero</cp:lastModifiedBy>
  <cp:lastPrinted>2017-08-11T09:56:58Z</cp:lastPrinted>
  <dcterms:created xsi:type="dcterms:W3CDTF">2015-07-28T09:23:17Z</dcterms:created>
  <dcterms:modified xsi:type="dcterms:W3CDTF">2017-08-14T08:58:10Z</dcterms:modified>
</cp:coreProperties>
</file>