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passero_a\Desktop\monitoraggio da pubblicare\"/>
    </mc:Choice>
  </mc:AlternateContent>
  <bookViews>
    <workbookView xWindow="9060" yWindow="585" windowWidth="19440" windowHeight="1176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4" r:id="rId20"/>
    <sheet name="E21" sheetId="25" r:id="rId21"/>
    <sheet name="E22" sheetId="22" r:id="rId22"/>
    <sheet name="E23" sheetId="23" r:id="rId23"/>
    <sheet name="E24" sheetId="26" r:id="rId24"/>
    <sheet name="F1" sheetId="27" r:id="rId25"/>
    <sheet name="F2" sheetId="28" r:id="rId26"/>
    <sheet name="F3" sheetId="29" r:id="rId27"/>
    <sheet name="F4" sheetId="32" r:id="rId28"/>
    <sheet name="F5" sheetId="36" r:id="rId29"/>
    <sheet name="F6" sheetId="39" r:id="rId30"/>
    <sheet name="F7" sheetId="37" r:id="rId31"/>
    <sheet name="F8" sheetId="30" r:id="rId32"/>
    <sheet name="F9" sheetId="34" r:id="rId33"/>
    <sheet name="F10" sheetId="38" r:id="rId34"/>
    <sheet name="F11" sheetId="31" r:id="rId35"/>
    <sheet name="F12" sheetId="33" r:id="rId36"/>
    <sheet name="F13" sheetId="35" r:id="rId37"/>
    <sheet name="F14" sheetId="40" r:id="rId38"/>
    <sheet name="G1" sheetId="41" r:id="rId39"/>
    <sheet name="G2" sheetId="42" r:id="rId40"/>
    <sheet name="G3" sheetId="43" r:id="rId41"/>
    <sheet name="G4" sheetId="44" r:id="rId42"/>
    <sheet name="G5" sheetId="47" r:id="rId43"/>
    <sheet name="G6" sheetId="51" r:id="rId44"/>
    <sheet name="G7" sheetId="54" r:id="rId45"/>
    <sheet name="G8" sheetId="52" r:id="rId46"/>
    <sheet name="G9" sheetId="45" r:id="rId47"/>
    <sheet name="G10" sheetId="49" r:id="rId48"/>
    <sheet name="G11" sheetId="53" r:id="rId49"/>
    <sheet name="G12" sheetId="46" r:id="rId50"/>
    <sheet name="G13" sheetId="48" r:id="rId51"/>
    <sheet name="G14" sheetId="50" r:id="rId52"/>
    <sheet name="G15" sheetId="55" r:id="rId5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9" i="55" l="1"/>
  <c r="D30" i="55"/>
  <c r="K8" i="48"/>
  <c r="K9" i="48"/>
  <c r="K10" i="48"/>
  <c r="K12" i="48"/>
  <c r="K13" i="48"/>
  <c r="K15" i="48"/>
  <c r="K16" i="48"/>
  <c r="K17" i="48"/>
  <c r="K19" i="48"/>
  <c r="K20" i="48"/>
  <c r="K21" i="48"/>
  <c r="K22" i="48"/>
  <c r="K23" i="48"/>
  <c r="K24" i="48"/>
  <c r="F30" i="48"/>
  <c r="D30" i="48"/>
  <c r="K9" i="53"/>
  <c r="K10" i="53"/>
  <c r="K11" i="53"/>
  <c r="K12" i="53"/>
  <c r="K13" i="53"/>
  <c r="K14" i="53"/>
  <c r="K16" i="53"/>
  <c r="K17" i="53"/>
  <c r="K20" i="53"/>
  <c r="K21" i="53"/>
  <c r="K22" i="53"/>
  <c r="K23" i="53"/>
  <c r="K24" i="53"/>
  <c r="K25" i="53"/>
  <c r="K26" i="53"/>
  <c r="K12" i="52"/>
  <c r="G30" i="52"/>
  <c r="K28" i="52"/>
  <c r="E30" i="54"/>
  <c r="K10" i="54"/>
  <c r="K12" i="54"/>
  <c r="F30" i="47"/>
  <c r="K21" i="47"/>
  <c r="K10" i="43"/>
  <c r="K11" i="43"/>
  <c r="K13" i="43"/>
  <c r="K14" i="43"/>
  <c r="K15" i="43"/>
  <c r="K16" i="43"/>
  <c r="G30" i="43"/>
  <c r="H30" i="43"/>
  <c r="K11" i="42"/>
  <c r="K12" i="42"/>
  <c r="K13" i="42"/>
  <c r="K14" i="42"/>
  <c r="K15" i="42"/>
  <c r="K17" i="42"/>
  <c r="K18" i="42"/>
  <c r="K19" i="42"/>
  <c r="K20" i="42"/>
  <c r="J30" i="42"/>
  <c r="H30" i="42"/>
  <c r="C30" i="33"/>
  <c r="D12" i="33" s="1"/>
  <c r="D13" i="33"/>
  <c r="C30" i="37"/>
  <c r="D12" i="37" s="1"/>
  <c r="D30" i="37" s="1"/>
  <c r="I10" i="27"/>
  <c r="I11" i="27"/>
  <c r="I12" i="27"/>
  <c r="I13" i="27"/>
  <c r="I14" i="27"/>
  <c r="I16" i="27"/>
  <c r="I17" i="27"/>
  <c r="I19" i="27"/>
  <c r="I8" i="27"/>
  <c r="I28" i="19"/>
  <c r="G24" i="11"/>
  <c r="G23" i="7"/>
  <c r="G7" i="7"/>
  <c r="G23" i="16"/>
  <c r="G23" i="13"/>
  <c r="D20" i="33" l="1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5" i="11"/>
  <c r="G26" i="11"/>
  <c r="G27" i="11"/>
  <c r="G28" i="11"/>
  <c r="G9" i="7"/>
  <c r="G11" i="7"/>
  <c r="G12" i="7"/>
  <c r="G13" i="7"/>
  <c r="G14" i="7"/>
  <c r="G15" i="7"/>
  <c r="G16" i="7"/>
  <c r="G18" i="7"/>
  <c r="G19" i="7"/>
  <c r="G20" i="7"/>
  <c r="G21" i="7"/>
  <c r="G25" i="7"/>
  <c r="G26" i="7"/>
  <c r="G27" i="7"/>
  <c r="G28" i="7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7" i="6"/>
  <c r="G28" i="13" l="1"/>
  <c r="G17" i="13"/>
  <c r="K25" i="48" l="1"/>
  <c r="K7" i="53"/>
  <c r="K8" i="52"/>
  <c r="K25" i="52"/>
  <c r="K17" i="43"/>
  <c r="K18" i="43"/>
  <c r="C30" i="40" l="1"/>
  <c r="D19" i="40" s="1"/>
  <c r="D30" i="33"/>
  <c r="E30" i="37"/>
  <c r="G7" i="23"/>
  <c r="E30" i="23"/>
  <c r="F27" i="23" s="1"/>
  <c r="G24" i="22"/>
  <c r="E30" i="24"/>
  <c r="F27" i="24" s="1"/>
  <c r="E30" i="21"/>
  <c r="E30" i="10"/>
  <c r="F8" i="10" s="1"/>
  <c r="E30" i="11"/>
  <c r="C30" i="19"/>
  <c r="D28" i="19" s="1"/>
  <c r="C30" i="28"/>
  <c r="D27" i="28" s="1"/>
  <c r="E30" i="55"/>
  <c r="K28" i="53"/>
  <c r="K24" i="52"/>
  <c r="K10" i="52"/>
  <c r="K13" i="52"/>
  <c r="K14" i="52"/>
  <c r="K15" i="52"/>
  <c r="K16" i="52"/>
  <c r="K17" i="52"/>
  <c r="K19" i="52"/>
  <c r="K20" i="52"/>
  <c r="K21" i="52"/>
  <c r="K22" i="52"/>
  <c r="K23" i="52"/>
  <c r="D30" i="43"/>
  <c r="K10" i="42"/>
  <c r="K21" i="42"/>
  <c r="K22" i="42"/>
  <c r="K23" i="42"/>
  <c r="K24" i="42"/>
  <c r="K25" i="42"/>
  <c r="K26" i="42"/>
  <c r="K8" i="41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E30" i="38"/>
  <c r="C30" i="38"/>
  <c r="F24" i="37"/>
  <c r="F12" i="37"/>
  <c r="F14" i="37"/>
  <c r="F15" i="37"/>
  <c r="F16" i="37"/>
  <c r="C30" i="32"/>
  <c r="C30" i="29"/>
  <c r="G30" i="28"/>
  <c r="H21" i="28" s="1"/>
  <c r="E30" i="28"/>
  <c r="I9" i="27"/>
  <c r="I20" i="27"/>
  <c r="I21" i="27"/>
  <c r="I22" i="27"/>
  <c r="I30" i="27" s="1"/>
  <c r="I23" i="27"/>
  <c r="I24" i="27"/>
  <c r="I25" i="27"/>
  <c r="I26" i="27"/>
  <c r="G30" i="27"/>
  <c r="E30" i="27"/>
  <c r="E30" i="18"/>
  <c r="F18" i="18" s="1"/>
  <c r="G7" i="12"/>
  <c r="E30" i="12"/>
  <c r="F26" i="12" s="1"/>
  <c r="C30" i="12"/>
  <c r="D24" i="12" s="1"/>
  <c r="G7" i="10"/>
  <c r="E30" i="15"/>
  <c r="G8" i="7"/>
  <c r="C30" i="7"/>
  <c r="C30" i="4"/>
  <c r="D28" i="4" s="1"/>
  <c r="K25" i="55"/>
  <c r="H30" i="55"/>
  <c r="K9" i="52"/>
  <c r="D30" i="47"/>
  <c r="K8" i="44"/>
  <c r="K9" i="44"/>
  <c r="K10" i="44"/>
  <c r="K11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5" i="44"/>
  <c r="K26" i="44"/>
  <c r="K27" i="44"/>
  <c r="K28" i="44"/>
  <c r="K7" i="44"/>
  <c r="D25" i="40"/>
  <c r="D30" i="40" s="1"/>
  <c r="E30" i="33"/>
  <c r="F20" i="38"/>
  <c r="F9" i="37"/>
  <c r="F10" i="37"/>
  <c r="F19" i="37"/>
  <c r="F20" i="37"/>
  <c r="F21" i="37"/>
  <c r="F22" i="37"/>
  <c r="F23" i="37"/>
  <c r="C30" i="39"/>
  <c r="E30" i="29"/>
  <c r="F7" i="29" s="1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7" i="28"/>
  <c r="F21" i="28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C30" i="22"/>
  <c r="D21" i="22" s="1"/>
  <c r="G7" i="25"/>
  <c r="E30" i="25"/>
  <c r="G7" i="24"/>
  <c r="F26" i="24"/>
  <c r="G7" i="21"/>
  <c r="E30" i="20"/>
  <c r="F11" i="20" s="1"/>
  <c r="G24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5" i="8"/>
  <c r="G26" i="8"/>
  <c r="G27" i="8"/>
  <c r="G28" i="8"/>
  <c r="C30" i="8"/>
  <c r="D22" i="8" s="1"/>
  <c r="C30" i="11"/>
  <c r="D21" i="7"/>
  <c r="G7" i="14"/>
  <c r="E30" i="14"/>
  <c r="F22" i="14" s="1"/>
  <c r="G22" i="16"/>
  <c r="G25" i="16"/>
  <c r="G2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7" i="16"/>
  <c r="C30" i="16"/>
  <c r="G21" i="13"/>
  <c r="G7" i="13"/>
  <c r="G8" i="13"/>
  <c r="G9" i="13"/>
  <c r="G10" i="13"/>
  <c r="G11" i="13"/>
  <c r="G12" i="13"/>
  <c r="G13" i="13"/>
  <c r="G14" i="13"/>
  <c r="G15" i="13"/>
  <c r="G16" i="13"/>
  <c r="G18" i="13"/>
  <c r="G19" i="13"/>
  <c r="G20" i="13"/>
  <c r="G25" i="13"/>
  <c r="G26" i="13"/>
  <c r="G27" i="13"/>
  <c r="C30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E30" i="9"/>
  <c r="F21" i="9" s="1"/>
  <c r="F30" i="9" s="1"/>
  <c r="C30" i="9"/>
  <c r="D24" i="9" s="1"/>
  <c r="E30" i="6"/>
  <c r="G30" i="6"/>
  <c r="H9" i="6" s="1"/>
  <c r="G30" i="4"/>
  <c r="H26" i="4" s="1"/>
  <c r="E30" i="3"/>
  <c r="F10" i="3" s="1"/>
  <c r="E30" i="42"/>
  <c r="K19" i="43"/>
  <c r="K20" i="43"/>
  <c r="K21" i="43"/>
  <c r="K22" i="43"/>
  <c r="K23" i="43"/>
  <c r="K24" i="43"/>
  <c r="K25" i="43"/>
  <c r="F25" i="38"/>
  <c r="D11" i="28"/>
  <c r="D16" i="28"/>
  <c r="H9" i="28"/>
  <c r="C30" i="26"/>
  <c r="D16" i="26" s="1"/>
  <c r="C30" i="24"/>
  <c r="D20" i="24" s="1"/>
  <c r="G30" i="18"/>
  <c r="G21" i="17"/>
  <c r="G22" i="17"/>
  <c r="G23" i="17"/>
  <c r="G24" i="17"/>
  <c r="C30" i="17"/>
  <c r="D15" i="17" s="1"/>
  <c r="D18" i="8"/>
  <c r="C30" i="15"/>
  <c r="D16" i="15" s="1"/>
  <c r="C30" i="6"/>
  <c r="D8" i="6" s="1"/>
  <c r="G30" i="3"/>
  <c r="G7" i="26"/>
  <c r="G30" i="55"/>
  <c r="K30" i="54"/>
  <c r="K7" i="43"/>
  <c r="G30" i="19"/>
  <c r="H26" i="19" s="1"/>
  <c r="E30" i="19"/>
  <c r="F22" i="19" s="1"/>
  <c r="F22" i="33"/>
  <c r="F26" i="29"/>
  <c r="C30" i="25"/>
  <c r="D24" i="25" s="1"/>
  <c r="F22" i="18"/>
  <c r="C30" i="18"/>
  <c r="D28" i="18" s="1"/>
  <c r="F23" i="10"/>
  <c r="F20" i="3"/>
  <c r="F24" i="3"/>
  <c r="F26" i="3"/>
  <c r="C30" i="3"/>
  <c r="D18" i="3"/>
  <c r="C30" i="23"/>
  <c r="G30" i="5"/>
  <c r="H26" i="5" s="1"/>
  <c r="G30" i="53"/>
  <c r="C30" i="52"/>
  <c r="K30" i="47"/>
  <c r="H30" i="44"/>
  <c r="K8" i="43"/>
  <c r="K9" i="43"/>
  <c r="G30" i="42"/>
  <c r="D30" i="42"/>
  <c r="C30" i="42"/>
  <c r="K7" i="41"/>
  <c r="I30" i="41"/>
  <c r="F8" i="29"/>
  <c r="F9" i="29"/>
  <c r="F11" i="29"/>
  <c r="F12" i="29"/>
  <c r="F13" i="29"/>
  <c r="F15" i="29"/>
  <c r="F16" i="29"/>
  <c r="F17" i="29"/>
  <c r="F20" i="29"/>
  <c r="F21" i="29"/>
  <c r="F22" i="29"/>
  <c r="F24" i="29"/>
  <c r="F25" i="29"/>
  <c r="F27" i="29"/>
  <c r="D7" i="28"/>
  <c r="D24" i="28"/>
  <c r="F10" i="25"/>
  <c r="F11" i="25"/>
  <c r="F12" i="25"/>
  <c r="F14" i="25"/>
  <c r="F15" i="25"/>
  <c r="F16" i="25"/>
  <c r="F18" i="25"/>
  <c r="F19" i="25"/>
  <c r="F20" i="25"/>
  <c r="F22" i="25"/>
  <c r="F23" i="25"/>
  <c r="F25" i="25"/>
  <c r="F27" i="25"/>
  <c r="F28" i="25"/>
  <c r="H8" i="18"/>
  <c r="H12" i="18"/>
  <c r="H16" i="18"/>
  <c r="C30" i="10"/>
  <c r="D24" i="10" s="1"/>
  <c r="G7" i="15"/>
  <c r="G30" i="15" s="1"/>
  <c r="G7" i="11"/>
  <c r="D19" i="7"/>
  <c r="F8" i="14"/>
  <c r="F9" i="14"/>
  <c r="F20" i="6"/>
  <c r="F24" i="6"/>
  <c r="H7" i="3"/>
  <c r="H9" i="3"/>
  <c r="H10" i="3"/>
  <c r="H13" i="3"/>
  <c r="H14" i="3"/>
  <c r="H16" i="3"/>
  <c r="H19" i="3"/>
  <c r="H21" i="3"/>
  <c r="H22" i="3"/>
  <c r="H25" i="3"/>
  <c r="H27" i="3"/>
  <c r="H28" i="3"/>
  <c r="I8" i="18"/>
  <c r="I7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F10" i="15"/>
  <c r="F27" i="15"/>
  <c r="I18" i="3"/>
  <c r="F23" i="33"/>
  <c r="F24" i="33"/>
  <c r="I19" i="3"/>
  <c r="I28" i="4"/>
  <c r="C30" i="21"/>
  <c r="D14" i="21" s="1"/>
  <c r="F9" i="18"/>
  <c r="F14" i="18"/>
  <c r="F20" i="18"/>
  <c r="D9" i="18"/>
  <c r="D13" i="18"/>
  <c r="D17" i="18"/>
  <c r="D22" i="18"/>
  <c r="D26" i="18"/>
  <c r="D20" i="11"/>
  <c r="I7" i="4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F7" i="3"/>
  <c r="F27" i="3"/>
  <c r="F28" i="3"/>
  <c r="I7" i="19"/>
  <c r="I30" i="19" s="1"/>
  <c r="C30" i="14"/>
  <c r="D15" i="14" s="1"/>
  <c r="I28" i="5"/>
  <c r="E30" i="4"/>
  <c r="C30" i="48"/>
  <c r="D30" i="54"/>
  <c r="C30" i="53"/>
  <c r="G30" i="44"/>
  <c r="F30" i="44"/>
  <c r="E30" i="44"/>
  <c r="D30" i="44"/>
  <c r="C30" i="44"/>
  <c r="F30" i="43"/>
  <c r="H30" i="41"/>
  <c r="G30" i="41"/>
  <c r="F30" i="41"/>
  <c r="E30" i="41"/>
  <c r="D30" i="41"/>
  <c r="C30" i="41"/>
  <c r="D27" i="25"/>
  <c r="I7" i="20"/>
  <c r="I30" i="20" s="1"/>
  <c r="J19" i="20" s="1"/>
  <c r="G30" i="20"/>
  <c r="H7" i="20" s="1"/>
  <c r="F9" i="20"/>
  <c r="C30" i="20"/>
  <c r="D18" i="20" s="1"/>
  <c r="D7" i="19"/>
  <c r="D8" i="19"/>
  <c r="D9" i="19"/>
  <c r="D12" i="19"/>
  <c r="D13" i="19"/>
  <c r="D14" i="19"/>
  <c r="D17" i="19"/>
  <c r="D18" i="19"/>
  <c r="D20" i="19"/>
  <c r="D22" i="19"/>
  <c r="D23" i="19"/>
  <c r="D24" i="19"/>
  <c r="D25" i="19"/>
  <c r="D26" i="19"/>
  <c r="D27" i="19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G28" i="17"/>
  <c r="D27" i="17"/>
  <c r="D8" i="16"/>
  <c r="D7" i="11"/>
  <c r="D15" i="11"/>
  <c r="D26" i="11"/>
  <c r="D13" i="6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9" i="5" s="1"/>
  <c r="C30" i="5"/>
  <c r="D8" i="5" s="1"/>
  <c r="D18" i="5"/>
  <c r="D22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16" i="4"/>
  <c r="F7" i="4"/>
  <c r="D18" i="9"/>
  <c r="D25" i="11"/>
  <c r="D14" i="11"/>
  <c r="D10" i="11"/>
  <c r="F28" i="20"/>
  <c r="F7" i="20"/>
  <c r="F18" i="4"/>
  <c r="F14" i="4"/>
  <c r="D13" i="11"/>
  <c r="D9" i="11"/>
  <c r="D22" i="3"/>
  <c r="F17" i="4"/>
  <c r="D26" i="9"/>
  <c r="D27" i="11"/>
  <c r="D16" i="11"/>
  <c r="D12" i="11"/>
  <c r="D8" i="11"/>
  <c r="D22" i="11"/>
  <c r="D27" i="26"/>
  <c r="D11" i="26"/>
  <c r="D7" i="26"/>
  <c r="D28" i="26"/>
  <c r="D12" i="26"/>
  <c r="D11" i="25"/>
  <c r="D7" i="25"/>
  <c r="D25" i="25"/>
  <c r="D9" i="22"/>
  <c r="D14" i="8"/>
  <c r="D9" i="8"/>
  <c r="D27" i="8"/>
  <c r="D11" i="8"/>
  <c r="D26" i="8"/>
  <c r="D10" i="8"/>
  <c r="D14" i="22"/>
  <c r="D27" i="22"/>
  <c r="D26" i="22"/>
  <c r="F17" i="20"/>
  <c r="D23" i="20"/>
  <c r="D8" i="20"/>
  <c r="F17" i="19"/>
  <c r="D21" i="19"/>
  <c r="D16" i="19"/>
  <c r="D10" i="19"/>
  <c r="H15" i="19"/>
  <c r="F15" i="19"/>
  <c r="F8" i="19"/>
  <c r="D19" i="19"/>
  <c r="D15" i="19"/>
  <c r="D11" i="19"/>
  <c r="D7" i="12"/>
  <c r="D27" i="9"/>
  <c r="D11" i="9"/>
  <c r="D7" i="9"/>
  <c r="D20" i="9"/>
  <c r="D16" i="9"/>
  <c r="D12" i="9"/>
  <c r="D14" i="9"/>
  <c r="D10" i="9"/>
  <c r="D15" i="9"/>
  <c r="D21" i="9"/>
  <c r="D17" i="9"/>
  <c r="D13" i="9"/>
  <c r="D28" i="8"/>
  <c r="D12" i="8"/>
  <c r="H15" i="5"/>
  <c r="H25" i="5"/>
  <c r="H21" i="5"/>
  <c r="H9" i="5"/>
  <c r="H7" i="5"/>
  <c r="H8" i="5"/>
  <c r="H11" i="5"/>
  <c r="H12" i="5"/>
  <c r="H14" i="5"/>
  <c r="H17" i="5"/>
  <c r="H18" i="5"/>
  <c r="H20" i="5"/>
  <c r="H23" i="5"/>
  <c r="H24" i="5"/>
  <c r="H27" i="5"/>
  <c r="D26" i="3"/>
  <c r="D14" i="3"/>
  <c r="D10" i="3"/>
  <c r="D24" i="3"/>
  <c r="D12" i="3"/>
  <c r="D27" i="3"/>
  <c r="D23" i="3"/>
  <c r="D11" i="3"/>
  <c r="D7" i="3"/>
  <c r="D28" i="3"/>
  <c r="D20" i="3"/>
  <c r="D8" i="3"/>
  <c r="D25" i="3"/>
  <c r="D21" i="3"/>
  <c r="D13" i="3"/>
  <c r="D8" i="26"/>
  <c r="D17" i="11"/>
  <c r="D18" i="11"/>
  <c r="D28" i="11"/>
  <c r="D8" i="12"/>
  <c r="D8" i="8"/>
  <c r="D16" i="8"/>
  <c r="D20" i="8"/>
  <c r="D17" i="8"/>
  <c r="D21" i="8"/>
  <c r="D15" i="8"/>
  <c r="D19" i="8"/>
  <c r="D13" i="25"/>
  <c r="D12" i="25"/>
  <c r="D8" i="25"/>
  <c r="D9" i="15"/>
  <c r="D7" i="13"/>
  <c r="D14" i="25"/>
  <c r="D18" i="25"/>
  <c r="D22" i="25"/>
  <c r="D15" i="25"/>
  <c r="D16" i="25"/>
  <c r="D21" i="25"/>
  <c r="D19" i="25"/>
  <c r="D23" i="25"/>
  <c r="D17" i="25"/>
  <c r="D20" i="25"/>
  <c r="D16" i="3"/>
  <c r="D17" i="3"/>
  <c r="D19" i="3"/>
  <c r="D15" i="3"/>
  <c r="H23" i="19"/>
  <c r="D26" i="25"/>
  <c r="H25" i="27"/>
  <c r="H23" i="27"/>
  <c r="D10" i="25"/>
  <c r="D17" i="6"/>
  <c r="D15" i="6"/>
  <c r="D21" i="6"/>
  <c r="D27" i="6"/>
  <c r="D9" i="12"/>
  <c r="D11" i="12"/>
  <c r="D12" i="12"/>
  <c r="D13" i="12"/>
  <c r="D15" i="12"/>
  <c r="D16" i="12"/>
  <c r="D17" i="12"/>
  <c r="D19" i="12"/>
  <c r="D20" i="12"/>
  <c r="D21" i="12"/>
  <c r="H10" i="19"/>
  <c r="F26" i="20"/>
  <c r="D22" i="4"/>
  <c r="D23" i="11"/>
  <c r="F21" i="33"/>
  <c r="F19" i="33"/>
  <c r="F19" i="20"/>
  <c r="D13" i="26"/>
  <c r="D10" i="26"/>
  <c r="D9" i="26"/>
  <c r="D14" i="26"/>
  <c r="D9" i="25"/>
  <c r="F21" i="20"/>
  <c r="F12" i="20"/>
  <c r="F24" i="20"/>
  <c r="F16" i="20"/>
  <c r="F10" i="20"/>
  <c r="F25" i="20"/>
  <c r="F18" i="20"/>
  <c r="F22" i="20"/>
  <c r="F15" i="20"/>
  <c r="F8" i="20"/>
  <c r="F13" i="20"/>
  <c r="F23" i="20"/>
  <c r="F27" i="20"/>
  <c r="F20" i="20"/>
  <c r="F14" i="20"/>
  <c r="F30" i="20" s="1"/>
  <c r="D10" i="20"/>
  <c r="D13" i="8"/>
  <c r="D7" i="8"/>
  <c r="F21" i="4"/>
  <c r="D19" i="11"/>
  <c r="D21" i="11"/>
  <c r="D9" i="3"/>
  <c r="D30" i="3" s="1"/>
  <c r="D10" i="29"/>
  <c r="F22" i="27"/>
  <c r="F26" i="27"/>
  <c r="F23" i="27"/>
  <c r="F24" i="27"/>
  <c r="F21" i="27"/>
  <c r="F25" i="27"/>
  <c r="D22" i="29"/>
  <c r="F10" i="27"/>
  <c r="F9" i="23"/>
  <c r="F24" i="25"/>
  <c r="F9" i="25"/>
  <c r="F9" i="24"/>
  <c r="D11" i="21"/>
  <c r="D24" i="21"/>
  <c r="D19" i="21"/>
  <c r="D10" i="21"/>
  <c r="D9" i="21"/>
  <c r="D21" i="21"/>
  <c r="D17" i="21"/>
  <c r="D13" i="21"/>
  <c r="D8" i="21"/>
  <c r="D16" i="21"/>
  <c r="D12" i="21"/>
  <c r="F24" i="18"/>
  <c r="D9" i="17"/>
  <c r="F27" i="12"/>
  <c r="F10" i="12"/>
  <c r="D25" i="12"/>
  <c r="F20" i="10"/>
  <c r="F19" i="10"/>
  <c r="F22" i="15"/>
  <c r="F18" i="15"/>
  <c r="F14" i="15"/>
  <c r="F26" i="15"/>
  <c r="F21" i="15"/>
  <c r="F17" i="15"/>
  <c r="F13" i="15"/>
  <c r="F9" i="15"/>
  <c r="F25" i="15"/>
  <c r="F20" i="15"/>
  <c r="F16" i="15"/>
  <c r="F12" i="15"/>
  <c r="F28" i="15"/>
  <c r="F23" i="15"/>
  <c r="F19" i="15"/>
  <c r="F15" i="15"/>
  <c r="F11" i="15"/>
  <c r="F13" i="14"/>
  <c r="F17" i="14"/>
  <c r="F11" i="14"/>
  <c r="F12" i="14"/>
  <c r="F14" i="14"/>
  <c r="F15" i="14"/>
  <c r="F16" i="14"/>
  <c r="D9" i="16"/>
  <c r="D26" i="16"/>
  <c r="D16" i="16"/>
  <c r="D12" i="16"/>
  <c r="D7" i="16"/>
  <c r="D15" i="16"/>
  <c r="D11" i="16"/>
  <c r="D10" i="16"/>
  <c r="D14" i="16"/>
  <c r="D27" i="16"/>
  <c r="D17" i="16"/>
  <c r="D13" i="16"/>
  <c r="D15" i="13"/>
  <c r="D10" i="13"/>
  <c r="D9" i="13"/>
  <c r="D12" i="13"/>
  <c r="D14" i="13"/>
  <c r="D11" i="13"/>
  <c r="F12" i="6"/>
  <c r="F10" i="6"/>
  <c r="F18" i="3"/>
  <c r="F9" i="3"/>
  <c r="F22" i="3"/>
  <c r="F14" i="3"/>
  <c r="F25" i="3"/>
  <c r="F21" i="3"/>
  <c r="F17" i="3"/>
  <c r="F13" i="3"/>
  <c r="F8" i="3"/>
  <c r="F23" i="3"/>
  <c r="F19" i="3"/>
  <c r="F15" i="3"/>
  <c r="F16" i="10"/>
  <c r="F10" i="10"/>
  <c r="F12" i="10"/>
  <c r="F17" i="10"/>
  <c r="F22" i="10"/>
  <c r="F25" i="10"/>
  <c r="F21" i="10"/>
  <c r="D20" i="14"/>
  <c r="D19" i="14"/>
  <c r="D25" i="14"/>
  <c r="D23" i="14"/>
  <c r="D16" i="14"/>
  <c r="D24" i="14"/>
  <c r="F26" i="28" l="1"/>
  <c r="F14" i="28"/>
  <c r="F10" i="28"/>
  <c r="F13" i="28"/>
  <c r="F26" i="18"/>
  <c r="F21" i="18"/>
  <c r="D15" i="20"/>
  <c r="D7" i="4"/>
  <c r="D27" i="15"/>
  <c r="F11" i="19"/>
  <c r="F12" i="19"/>
  <c r="D13" i="20"/>
  <c r="D20" i="20"/>
  <c r="D27" i="20"/>
  <c r="D22" i="20"/>
  <c r="D18" i="4"/>
  <c r="F20" i="4"/>
  <c r="F28" i="4"/>
  <c r="F17" i="18"/>
  <c r="F13" i="18"/>
  <c r="D23" i="28"/>
  <c r="F12" i="3"/>
  <c r="D20" i="26"/>
  <c r="D20" i="28"/>
  <c r="D15" i="28"/>
  <c r="D10" i="28"/>
  <c r="D19" i="16"/>
  <c r="D23" i="16"/>
  <c r="F25" i="14"/>
  <c r="D11" i="11"/>
  <c r="D24" i="11"/>
  <c r="F11" i="18"/>
  <c r="F25" i="28"/>
  <c r="F12" i="33"/>
  <c r="F17" i="33"/>
  <c r="F16" i="33"/>
  <c r="F8" i="33"/>
  <c r="F13" i="33"/>
  <c r="F10" i="33"/>
  <c r="F9" i="33"/>
  <c r="F15" i="33"/>
  <c r="D28" i="7"/>
  <c r="D23" i="7"/>
  <c r="D7" i="7"/>
  <c r="F17" i="27"/>
  <c r="F11" i="27"/>
  <c r="F19" i="27"/>
  <c r="F12" i="27"/>
  <c r="F20" i="27"/>
  <c r="F13" i="27"/>
  <c r="H23" i="28"/>
  <c r="D15" i="29"/>
  <c r="D21" i="29"/>
  <c r="D14" i="29"/>
  <c r="D17" i="29"/>
  <c r="D12" i="29"/>
  <c r="D19" i="29"/>
  <c r="D20" i="29"/>
  <c r="F9" i="38"/>
  <c r="F10" i="38"/>
  <c r="F12" i="38"/>
  <c r="F11" i="38"/>
  <c r="F8" i="37"/>
  <c r="F28" i="37"/>
  <c r="D13" i="38"/>
  <c r="D26" i="38"/>
  <c r="D24" i="38"/>
  <c r="D16" i="38"/>
  <c r="D7" i="38"/>
  <c r="D20" i="38"/>
  <c r="D10" i="38"/>
  <c r="D30" i="38" s="1"/>
  <c r="F8" i="21"/>
  <c r="F21" i="21"/>
  <c r="F25" i="21"/>
  <c r="F18" i="21"/>
  <c r="F22" i="21"/>
  <c r="F26" i="21"/>
  <c r="F19" i="21"/>
  <c r="F23" i="21"/>
  <c r="F27" i="21"/>
  <c r="F20" i="21"/>
  <c r="F24" i="21"/>
  <c r="F8" i="18"/>
  <c r="F25" i="18"/>
  <c r="D26" i="20"/>
  <c r="D28" i="20"/>
  <c r="D25" i="15"/>
  <c r="D20" i="15"/>
  <c r="D19" i="4"/>
  <c r="F25" i="19"/>
  <c r="F14" i="19"/>
  <c r="D25" i="20"/>
  <c r="D24" i="20"/>
  <c r="F16" i="18"/>
  <c r="F12" i="18"/>
  <c r="D27" i="24"/>
  <c r="D26" i="28"/>
  <c r="D22" i="28"/>
  <c r="H18" i="3"/>
  <c r="H26" i="3"/>
  <c r="D19" i="28"/>
  <c r="D14" i="28"/>
  <c r="F19" i="6"/>
  <c r="F18" i="6"/>
  <c r="H9" i="27"/>
  <c r="H14" i="27"/>
  <c r="H22" i="27"/>
  <c r="H13" i="27"/>
  <c r="H10" i="27"/>
  <c r="H16" i="27"/>
  <c r="H8" i="27"/>
  <c r="H30" i="27" s="1"/>
  <c r="H21" i="27"/>
  <c r="H11" i="27"/>
  <c r="H17" i="27"/>
  <c r="F14" i="11"/>
  <c r="F15" i="11"/>
  <c r="F17" i="11"/>
  <c r="H15" i="28"/>
  <c r="H17" i="28"/>
  <c r="D7" i="10"/>
  <c r="F23" i="18"/>
  <c r="D14" i="20"/>
  <c r="D21" i="20"/>
  <c r="D17" i="15"/>
  <c r="F7" i="19"/>
  <c r="F27" i="19"/>
  <c r="F26" i="19"/>
  <c r="D19" i="20"/>
  <c r="D7" i="20"/>
  <c r="F9" i="19"/>
  <c r="F21" i="19"/>
  <c r="F27" i="18"/>
  <c r="F15" i="18"/>
  <c r="F10" i="18"/>
  <c r="D10" i="24"/>
  <c r="D25" i="28"/>
  <c r="D8" i="28"/>
  <c r="D17" i="23"/>
  <c r="D22" i="23"/>
  <c r="H20" i="18"/>
  <c r="H26" i="18"/>
  <c r="F15" i="28"/>
  <c r="D18" i="28"/>
  <c r="D12" i="28"/>
  <c r="D27" i="13"/>
  <c r="D23" i="13"/>
  <c r="F7" i="21"/>
  <c r="F13" i="25"/>
  <c r="F8" i="25"/>
  <c r="F18" i="28"/>
  <c r="F7" i="15"/>
  <c r="F8" i="15"/>
  <c r="H14" i="28"/>
  <c r="F23" i="38"/>
  <c r="F14" i="38"/>
  <c r="F22" i="38"/>
  <c r="F24" i="38"/>
  <c r="D10" i="39"/>
  <c r="D12" i="39"/>
  <c r="D30" i="39" s="1"/>
  <c r="D21" i="32"/>
  <c r="D30" i="32" s="1"/>
  <c r="F28" i="29"/>
  <c r="F23" i="29"/>
  <c r="F19" i="29"/>
  <c r="F14" i="29"/>
  <c r="F10" i="29"/>
  <c r="D9" i="29"/>
  <c r="D21" i="28"/>
  <c r="D17" i="28"/>
  <c r="D13" i="28"/>
  <c r="D9" i="28"/>
  <c r="H24" i="28"/>
  <c r="H19" i="28"/>
  <c r="H10" i="28"/>
  <c r="I30" i="28"/>
  <c r="J7" i="28" s="1"/>
  <c r="H20" i="28"/>
  <c r="H13" i="28"/>
  <c r="F17" i="28"/>
  <c r="F23" i="28"/>
  <c r="J15" i="28"/>
  <c r="J10" i="27"/>
  <c r="J12" i="27"/>
  <c r="J14" i="27"/>
  <c r="J16" i="27"/>
  <c r="J17" i="27"/>
  <c r="J19" i="27"/>
  <c r="J13" i="27"/>
  <c r="J11" i="27"/>
  <c r="J8" i="27"/>
  <c r="H24" i="27"/>
  <c r="F30" i="27"/>
  <c r="J25" i="27"/>
  <c r="J9" i="27"/>
  <c r="J21" i="27"/>
  <c r="F26" i="23"/>
  <c r="F13" i="23"/>
  <c r="F10" i="23"/>
  <c r="F14" i="23"/>
  <c r="F22" i="23"/>
  <c r="F11" i="23"/>
  <c r="F15" i="23"/>
  <c r="F19" i="23"/>
  <c r="F8" i="23"/>
  <c r="F12" i="23"/>
  <c r="F16" i="23"/>
  <c r="F20" i="23"/>
  <c r="F25" i="23"/>
  <c r="F26" i="25"/>
  <c r="F21" i="25"/>
  <c r="F17" i="25"/>
  <c r="D30" i="25"/>
  <c r="F25" i="24"/>
  <c r="F13" i="24"/>
  <c r="F17" i="24"/>
  <c r="F21" i="24"/>
  <c r="F10" i="24"/>
  <c r="F14" i="24"/>
  <c r="F22" i="24"/>
  <c r="F15" i="24"/>
  <c r="F23" i="24"/>
  <c r="F12" i="24"/>
  <c r="F16" i="24"/>
  <c r="D15" i="24"/>
  <c r="D15" i="21"/>
  <c r="D25" i="21"/>
  <c r="D9" i="20"/>
  <c r="D12" i="20"/>
  <c r="D17" i="20"/>
  <c r="D16" i="20"/>
  <c r="D11" i="20"/>
  <c r="J13" i="19"/>
  <c r="J28" i="19"/>
  <c r="H13" i="19"/>
  <c r="H12" i="19"/>
  <c r="F16" i="19"/>
  <c r="F24" i="19"/>
  <c r="F10" i="19"/>
  <c r="F20" i="19"/>
  <c r="F19" i="19"/>
  <c r="F13" i="19"/>
  <c r="F18" i="19"/>
  <c r="D30" i="19"/>
  <c r="F19" i="18"/>
  <c r="F30" i="18" s="1"/>
  <c r="F28" i="18"/>
  <c r="I30" i="18"/>
  <c r="J28" i="18" s="1"/>
  <c r="D25" i="18"/>
  <c r="D21" i="18"/>
  <c r="D16" i="18"/>
  <c r="D12" i="18"/>
  <c r="D7" i="18"/>
  <c r="D24" i="18"/>
  <c r="D20" i="18"/>
  <c r="D15" i="18"/>
  <c r="D11" i="18"/>
  <c r="D8" i="18"/>
  <c r="D27" i="18"/>
  <c r="D23" i="18"/>
  <c r="D19" i="18"/>
  <c r="D14" i="18"/>
  <c r="D10" i="18"/>
  <c r="D18" i="18"/>
  <c r="D11" i="17"/>
  <c r="F23" i="12"/>
  <c r="F21" i="12"/>
  <c r="F14" i="12"/>
  <c r="F12" i="12"/>
  <c r="F8" i="12"/>
  <c r="F16" i="12"/>
  <c r="F19" i="12"/>
  <c r="F13" i="12"/>
  <c r="F11" i="12"/>
  <c r="F17" i="12"/>
  <c r="F25" i="12"/>
  <c r="F15" i="12"/>
  <c r="F9" i="12"/>
  <c r="D23" i="12"/>
  <c r="D18" i="12"/>
  <c r="D14" i="12"/>
  <c r="D10" i="12"/>
  <c r="D30" i="12" s="1"/>
  <c r="D22" i="12"/>
  <c r="F26" i="10"/>
  <c r="F11" i="10"/>
  <c r="F15" i="10"/>
  <c r="F14" i="10"/>
  <c r="F9" i="10"/>
  <c r="F13" i="10"/>
  <c r="F27" i="10"/>
  <c r="D15" i="10"/>
  <c r="D23" i="10"/>
  <c r="F24" i="15"/>
  <c r="F25" i="11"/>
  <c r="F27" i="11"/>
  <c r="F28" i="11"/>
  <c r="F24" i="11"/>
  <c r="F9" i="11"/>
  <c r="F13" i="11"/>
  <c r="F12" i="11"/>
  <c r="D13" i="7"/>
  <c r="D9" i="7"/>
  <c r="F23" i="14"/>
  <c r="F21" i="14"/>
  <c r="F26" i="14"/>
  <c r="F19" i="14"/>
  <c r="D21" i="16"/>
  <c r="D8" i="13"/>
  <c r="D16" i="13"/>
  <c r="D13" i="13"/>
  <c r="D26" i="13"/>
  <c r="D9" i="9"/>
  <c r="D25" i="9"/>
  <c r="D8" i="9"/>
  <c r="D30" i="9" s="1"/>
  <c r="D28" i="9"/>
  <c r="D23" i="9"/>
  <c r="D22" i="9"/>
  <c r="D19" i="9"/>
  <c r="H23" i="6"/>
  <c r="H28" i="5"/>
  <c r="H22" i="5"/>
  <c r="H16" i="5"/>
  <c r="H10" i="5"/>
  <c r="H13" i="5"/>
  <c r="H19" i="5"/>
  <c r="F22" i="5"/>
  <c r="F18" i="5"/>
  <c r="H24" i="4"/>
  <c r="H20" i="4"/>
  <c r="H15" i="4"/>
  <c r="H11" i="4"/>
  <c r="H7" i="4"/>
  <c r="H23" i="4"/>
  <c r="H19" i="4"/>
  <c r="H14" i="4"/>
  <c r="H10" i="4"/>
  <c r="H16" i="4"/>
  <c r="H27" i="4"/>
  <c r="H22" i="4"/>
  <c r="H18" i="4"/>
  <c r="H13" i="4"/>
  <c r="H9" i="4"/>
  <c r="H30" i="4" s="1"/>
  <c r="H25" i="4"/>
  <c r="H21" i="4"/>
  <c r="H17" i="4"/>
  <c r="H12" i="4"/>
  <c r="H8" i="4"/>
  <c r="F11" i="4"/>
  <c r="F12" i="4"/>
  <c r="F22" i="4"/>
  <c r="F13" i="4"/>
  <c r="F25" i="4"/>
  <c r="D16" i="4"/>
  <c r="H23" i="3"/>
  <c r="H17" i="3"/>
  <c r="H12" i="3"/>
  <c r="F16" i="3"/>
  <c r="F11" i="3"/>
  <c r="F30" i="3" s="1"/>
  <c r="G30" i="26"/>
  <c r="H13" i="26" s="1"/>
  <c r="D25" i="26"/>
  <c r="G30" i="23"/>
  <c r="H7" i="23" s="1"/>
  <c r="D17" i="22"/>
  <c r="D7" i="22"/>
  <c r="D8" i="22"/>
  <c r="D28" i="22"/>
  <c r="D19" i="22"/>
  <c r="G30" i="22"/>
  <c r="H12" i="22" s="1"/>
  <c r="D11" i="22"/>
  <c r="D12" i="22"/>
  <c r="D20" i="22"/>
  <c r="D15" i="22"/>
  <c r="D16" i="22"/>
  <c r="D10" i="22"/>
  <c r="D13" i="22"/>
  <c r="G30" i="25"/>
  <c r="H7" i="25" s="1"/>
  <c r="D9" i="24"/>
  <c r="D25" i="24"/>
  <c r="D19" i="24"/>
  <c r="D14" i="24"/>
  <c r="D8" i="24"/>
  <c r="D23" i="24"/>
  <c r="D18" i="24"/>
  <c r="D12" i="24"/>
  <c r="D7" i="24"/>
  <c r="D22" i="24"/>
  <c r="D16" i="24"/>
  <c r="D11" i="24"/>
  <c r="D24" i="24"/>
  <c r="D23" i="21"/>
  <c r="D18" i="21"/>
  <c r="H20" i="20"/>
  <c r="H12" i="20"/>
  <c r="H21" i="20"/>
  <c r="H25" i="20"/>
  <c r="H17" i="20"/>
  <c r="H9" i="20"/>
  <c r="H13" i="20"/>
  <c r="H24" i="20"/>
  <c r="H16" i="20"/>
  <c r="H8" i="20"/>
  <c r="H18" i="19"/>
  <c r="H27" i="19"/>
  <c r="H19" i="19"/>
  <c r="H16" i="19"/>
  <c r="H7" i="19"/>
  <c r="H17" i="19"/>
  <c r="H21" i="19"/>
  <c r="H9" i="19"/>
  <c r="H24" i="19"/>
  <c r="H20" i="19"/>
  <c r="H14" i="19"/>
  <c r="H11" i="19"/>
  <c r="H8" i="19"/>
  <c r="H25" i="19"/>
  <c r="J25" i="19"/>
  <c r="J24" i="19"/>
  <c r="J18" i="19"/>
  <c r="J14" i="19"/>
  <c r="J16" i="19"/>
  <c r="J22" i="19"/>
  <c r="J20" i="19"/>
  <c r="J15" i="19"/>
  <c r="J10" i="19"/>
  <c r="J8" i="19"/>
  <c r="J27" i="19"/>
  <c r="J23" i="19"/>
  <c r="J19" i="19"/>
  <c r="J11" i="19"/>
  <c r="J26" i="19"/>
  <c r="D10" i="17"/>
  <c r="D23" i="17"/>
  <c r="D16" i="17"/>
  <c r="D8" i="17"/>
  <c r="D21" i="17"/>
  <c r="D13" i="17"/>
  <c r="D24" i="17"/>
  <c r="D17" i="17"/>
  <c r="D7" i="17"/>
  <c r="G30" i="17"/>
  <c r="H27" i="17" s="1"/>
  <c r="D28" i="17"/>
  <c r="D19" i="17"/>
  <c r="D12" i="17"/>
  <c r="D27" i="12"/>
  <c r="D26" i="12"/>
  <c r="G30" i="12"/>
  <c r="H28" i="12" s="1"/>
  <c r="D11" i="10"/>
  <c r="D19" i="10"/>
  <c r="G30" i="10"/>
  <c r="H24" i="10" s="1"/>
  <c r="H15" i="15"/>
  <c r="H25" i="15"/>
  <c r="H17" i="15"/>
  <c r="H19" i="15"/>
  <c r="H8" i="15"/>
  <c r="H13" i="15"/>
  <c r="H14" i="15"/>
  <c r="H22" i="15"/>
  <c r="H28" i="15"/>
  <c r="H23" i="15"/>
  <c r="H24" i="15"/>
  <c r="D24" i="15"/>
  <c r="D15" i="15"/>
  <c r="D8" i="15"/>
  <c r="D18" i="15"/>
  <c r="D11" i="15"/>
  <c r="D23" i="15"/>
  <c r="D14" i="15"/>
  <c r="D7" i="15"/>
  <c r="D19" i="15"/>
  <c r="D10" i="15"/>
  <c r="D26" i="15"/>
  <c r="D22" i="15"/>
  <c r="D12" i="15"/>
  <c r="D13" i="15"/>
  <c r="D21" i="15"/>
  <c r="D30" i="11"/>
  <c r="G30" i="11"/>
  <c r="D26" i="7"/>
  <c r="D14" i="7"/>
  <c r="D20" i="7"/>
  <c r="D18" i="7"/>
  <c r="D8" i="7"/>
  <c r="D16" i="7"/>
  <c r="D12" i="7"/>
  <c r="D27" i="7"/>
  <c r="D15" i="7"/>
  <c r="D25" i="7"/>
  <c r="G30" i="7"/>
  <c r="D17" i="14"/>
  <c r="D21" i="14"/>
  <c r="D8" i="14"/>
  <c r="D26" i="14"/>
  <c r="D28" i="14"/>
  <c r="D11" i="14"/>
  <c r="D10" i="14"/>
  <c r="D13" i="14"/>
  <c r="D12" i="14"/>
  <c r="D14" i="14"/>
  <c r="D18" i="14"/>
  <c r="D9" i="14"/>
  <c r="G30" i="14"/>
  <c r="H9" i="14" s="1"/>
  <c r="D22" i="14"/>
  <c r="D7" i="14"/>
  <c r="D27" i="14"/>
  <c r="D22" i="16"/>
  <c r="D18" i="16"/>
  <c r="D20" i="16"/>
  <c r="D25" i="16"/>
  <c r="G30" i="16"/>
  <c r="H23" i="16" s="1"/>
  <c r="G30" i="13"/>
  <c r="G30" i="9"/>
  <c r="H7" i="9" s="1"/>
  <c r="H7" i="6"/>
  <c r="H19" i="6"/>
  <c r="H18" i="6"/>
  <c r="H25" i="6"/>
  <c r="H13" i="6"/>
  <c r="D12" i="6"/>
  <c r="D26" i="6"/>
  <c r="D24" i="6"/>
  <c r="D19" i="6"/>
  <c r="D7" i="6"/>
  <c r="D11" i="6"/>
  <c r="D22" i="6"/>
  <c r="D20" i="6"/>
  <c r="D18" i="6"/>
  <c r="D10" i="6"/>
  <c r="D9" i="6"/>
  <c r="D25" i="6"/>
  <c r="D16" i="6"/>
  <c r="D23" i="6"/>
  <c r="D14" i="6"/>
  <c r="F26" i="5"/>
  <c r="F10" i="5"/>
  <c r="I30" i="5"/>
  <c r="J14" i="5" s="1"/>
  <c r="F14" i="5"/>
  <c r="J8" i="5"/>
  <c r="D14" i="5"/>
  <c r="D26" i="5"/>
  <c r="D9" i="5"/>
  <c r="F23" i="4"/>
  <c r="F24" i="4"/>
  <c r="F15" i="4"/>
  <c r="F26" i="4"/>
  <c r="F8" i="4"/>
  <c r="F9" i="4"/>
  <c r="F27" i="4"/>
  <c r="F10" i="4"/>
  <c r="F19" i="4"/>
  <c r="D13" i="4"/>
  <c r="D15" i="4"/>
  <c r="D10" i="4"/>
  <c r="D24" i="4"/>
  <c r="D9" i="4"/>
  <c r="D20" i="4"/>
  <c r="D8" i="4"/>
  <c r="D23" i="4"/>
  <c r="D21" i="4"/>
  <c r="D17" i="4"/>
  <c r="D14" i="4"/>
  <c r="D11" i="4"/>
  <c r="D27" i="4"/>
  <c r="D26" i="4"/>
  <c r="D25" i="4"/>
  <c r="D12" i="4"/>
  <c r="I30" i="4"/>
  <c r="J9" i="4" s="1"/>
  <c r="H25" i="16"/>
  <c r="H12" i="16"/>
  <c r="H7" i="16"/>
  <c r="H16" i="16"/>
  <c r="H21" i="16"/>
  <c r="H15" i="16"/>
  <c r="H11" i="16"/>
  <c r="H10" i="16"/>
  <c r="H8" i="16"/>
  <c r="H18" i="16"/>
  <c r="J20" i="20"/>
  <c r="J17" i="20"/>
  <c r="J27" i="20"/>
  <c r="J13" i="20"/>
  <c r="J25" i="20"/>
  <c r="J28" i="20"/>
  <c r="J23" i="20"/>
  <c r="J11" i="20"/>
  <c r="J8" i="20"/>
  <c r="J18" i="20"/>
  <c r="J24" i="20"/>
  <c r="J12" i="20"/>
  <c r="J15" i="20"/>
  <c r="J7" i="20"/>
  <c r="J26" i="20"/>
  <c r="J22" i="20"/>
  <c r="J9" i="20"/>
  <c r="J10" i="20"/>
  <c r="J21" i="20"/>
  <c r="J16" i="20"/>
  <c r="J14" i="20"/>
  <c r="H15" i="26"/>
  <c r="H16" i="26"/>
  <c r="H22" i="26"/>
  <c r="H20" i="26"/>
  <c r="H7" i="26"/>
  <c r="H8" i="26"/>
  <c r="H21" i="26"/>
  <c r="H12" i="26"/>
  <c r="H18" i="26"/>
  <c r="H24" i="26"/>
  <c r="H25" i="26"/>
  <c r="H21" i="15"/>
  <c r="H10" i="15"/>
  <c r="H12" i="15"/>
  <c r="J9" i="19"/>
  <c r="J21" i="19"/>
  <c r="J7" i="19"/>
  <c r="J23" i="5"/>
  <c r="H26" i="15"/>
  <c r="H20" i="15"/>
  <c r="H7" i="15"/>
  <c r="H27" i="15"/>
  <c r="J12" i="5"/>
  <c r="H9" i="15"/>
  <c r="H28" i="17"/>
  <c r="J17" i="19"/>
  <c r="J12" i="19"/>
  <c r="H22" i="19"/>
  <c r="D28" i="5"/>
  <c r="D24" i="5"/>
  <c r="D20" i="5"/>
  <c r="D16" i="5"/>
  <c r="D12" i="5"/>
  <c r="D7" i="5"/>
  <c r="F28" i="5"/>
  <c r="F24" i="5"/>
  <c r="F20" i="5"/>
  <c r="F16" i="5"/>
  <c r="F12" i="5"/>
  <c r="F8" i="5"/>
  <c r="H27" i="20"/>
  <c r="H22" i="20"/>
  <c r="H18" i="20"/>
  <c r="H14" i="20"/>
  <c r="H10" i="20"/>
  <c r="H26" i="20"/>
  <c r="H27" i="18"/>
  <c r="D26" i="21"/>
  <c r="D20" i="21"/>
  <c r="D7" i="21"/>
  <c r="D26" i="24"/>
  <c r="D21" i="24"/>
  <c r="D17" i="24"/>
  <c r="D13" i="24"/>
  <c r="H24" i="3"/>
  <c r="H20" i="3"/>
  <c r="H15" i="3"/>
  <c r="H11" i="3"/>
  <c r="H8" i="3"/>
  <c r="F10" i="14"/>
  <c r="D26" i="10"/>
  <c r="D21" i="10"/>
  <c r="D17" i="10"/>
  <c r="D13" i="10"/>
  <c r="D9" i="10"/>
  <c r="D14" i="23"/>
  <c r="D25" i="17"/>
  <c r="D20" i="17"/>
  <c r="D26" i="26"/>
  <c r="D21" i="26"/>
  <c r="H26" i="6"/>
  <c r="H21" i="6"/>
  <c r="H15" i="6"/>
  <c r="H10" i="6"/>
  <c r="D17" i="13"/>
  <c r="D21" i="13"/>
  <c r="D18" i="13"/>
  <c r="D19" i="13"/>
  <c r="D28" i="13"/>
  <c r="D20" i="13"/>
  <c r="D25" i="13"/>
  <c r="F27" i="14"/>
  <c r="G30" i="21"/>
  <c r="H10" i="21" s="1"/>
  <c r="H15" i="25"/>
  <c r="D27" i="5"/>
  <c r="D23" i="5"/>
  <c r="D19" i="5"/>
  <c r="D15" i="5"/>
  <c r="D10" i="5"/>
  <c r="D11" i="5"/>
  <c r="F27" i="5"/>
  <c r="F23" i="5"/>
  <c r="F19" i="5"/>
  <c r="F15" i="5"/>
  <c r="F11" i="5"/>
  <c r="F7" i="5"/>
  <c r="D25" i="10"/>
  <c r="D20" i="10"/>
  <c r="D16" i="10"/>
  <c r="D12" i="10"/>
  <c r="D8" i="10"/>
  <c r="D10" i="23"/>
  <c r="D15" i="26"/>
  <c r="D19" i="26"/>
  <c r="D23" i="26"/>
  <c r="H14" i="6"/>
  <c r="D24" i="8"/>
  <c r="D23" i="8"/>
  <c r="D30" i="8" s="1"/>
  <c r="J8" i="28"/>
  <c r="J12" i="28"/>
  <c r="J20" i="28"/>
  <c r="J24" i="28"/>
  <c r="J13" i="28"/>
  <c r="J17" i="28"/>
  <c r="J21" i="28"/>
  <c r="J10" i="28"/>
  <c r="J14" i="28"/>
  <c r="J18" i="28"/>
  <c r="J26" i="28"/>
  <c r="D24" i="26"/>
  <c r="D18" i="26"/>
  <c r="H8" i="6"/>
  <c r="H12" i="6"/>
  <c r="H16" i="6"/>
  <c r="H20" i="6"/>
  <c r="H24" i="6"/>
  <c r="H18" i="21"/>
  <c r="H8" i="25"/>
  <c r="H16" i="25"/>
  <c r="H20" i="25"/>
  <c r="H9" i="25"/>
  <c r="H13" i="25"/>
  <c r="H17" i="25"/>
  <c r="H10" i="25"/>
  <c r="H14" i="25"/>
  <c r="H22" i="25"/>
  <c r="H26" i="23"/>
  <c r="H13" i="23"/>
  <c r="J17" i="5"/>
  <c r="H11" i="15"/>
  <c r="D25" i="5"/>
  <c r="D21" i="5"/>
  <c r="D17" i="5"/>
  <c r="D13" i="5"/>
  <c r="F25" i="5"/>
  <c r="F21" i="5"/>
  <c r="F17" i="5"/>
  <c r="F13" i="5"/>
  <c r="H28" i="20"/>
  <c r="H23" i="20"/>
  <c r="H19" i="20"/>
  <c r="H15" i="20"/>
  <c r="H11" i="20"/>
  <c r="I30" i="3"/>
  <c r="J15" i="3" s="1"/>
  <c r="D27" i="21"/>
  <c r="D22" i="21"/>
  <c r="D27" i="10"/>
  <c r="D22" i="10"/>
  <c r="D18" i="10"/>
  <c r="D14" i="10"/>
  <c r="D10" i="10"/>
  <c r="D27" i="23"/>
  <c r="H23" i="18"/>
  <c r="D14" i="17"/>
  <c r="D18" i="17"/>
  <c r="D22" i="17"/>
  <c r="D26" i="17"/>
  <c r="D22" i="26"/>
  <c r="D17" i="26"/>
  <c r="H27" i="6"/>
  <c r="H22" i="6"/>
  <c r="H17" i="6"/>
  <c r="H11" i="6"/>
  <c r="F20" i="14"/>
  <c r="F24" i="14"/>
  <c r="D25" i="8"/>
  <c r="G30" i="8"/>
  <c r="J11" i="28"/>
  <c r="D18" i="22"/>
  <c r="F20" i="12"/>
  <c r="F19" i="28"/>
  <c r="F24" i="28"/>
  <c r="F21" i="38"/>
  <c r="F13" i="38"/>
  <c r="F20" i="33"/>
  <c r="D11" i="7"/>
  <c r="H22" i="28"/>
  <c r="F17" i="37"/>
  <c r="F13" i="37"/>
  <c r="F10" i="11"/>
  <c r="F24" i="12"/>
  <c r="F16" i="21"/>
  <c r="D24" i="22"/>
  <c r="H7" i="28"/>
  <c r="F25" i="37"/>
  <c r="F22" i="12"/>
  <c r="F28" i="38"/>
  <c r="K30" i="52"/>
  <c r="F28" i="12"/>
  <c r="F13" i="21"/>
  <c r="D23" i="22"/>
  <c r="H18" i="28"/>
  <c r="D23" i="29"/>
  <c r="F17" i="38"/>
  <c r="F25" i="33"/>
  <c r="K30" i="44"/>
  <c r="F30" i="15"/>
  <c r="D22" i="22"/>
  <c r="G30" i="24"/>
  <c r="H17" i="24" s="1"/>
  <c r="K30" i="53"/>
  <c r="D25" i="22"/>
  <c r="J26" i="27"/>
  <c r="J22" i="27"/>
  <c r="J23" i="27"/>
  <c r="J24" i="27"/>
  <c r="J20" i="27"/>
  <c r="H19" i="23"/>
  <c r="D23" i="23"/>
  <c r="D18" i="23"/>
  <c r="D15" i="23"/>
  <c r="D11" i="23"/>
  <c r="D7" i="23"/>
  <c r="D24" i="23"/>
  <c r="D19" i="23"/>
  <c r="H14" i="23"/>
  <c r="D16" i="23"/>
  <c r="D12" i="23"/>
  <c r="D8" i="23"/>
  <c r="D25" i="23"/>
  <c r="D20" i="23"/>
  <c r="D26" i="23"/>
  <c r="D13" i="23"/>
  <c r="D9" i="23"/>
  <c r="D21" i="23"/>
  <c r="F15" i="21"/>
  <c r="F17" i="21"/>
  <c r="F9" i="21"/>
  <c r="H20" i="21"/>
  <c r="H12" i="21"/>
  <c r="F14" i="21"/>
  <c r="F10" i="21"/>
  <c r="H19" i="21"/>
  <c r="H11" i="21"/>
  <c r="H7" i="21"/>
  <c r="H25" i="21"/>
  <c r="H17" i="21"/>
  <c r="H13" i="21"/>
  <c r="H9" i="21"/>
  <c r="H22" i="21"/>
  <c r="H14" i="21"/>
  <c r="F12" i="21"/>
  <c r="H18" i="18"/>
  <c r="J24" i="18"/>
  <c r="J16" i="18"/>
  <c r="J17" i="18"/>
  <c r="J15" i="18"/>
  <c r="J9" i="18"/>
  <c r="J7" i="18"/>
  <c r="H17" i="18"/>
  <c r="H13" i="18"/>
  <c r="H9" i="18"/>
  <c r="H25" i="18"/>
  <c r="H19" i="18"/>
  <c r="J20" i="18"/>
  <c r="J18" i="18"/>
  <c r="J11" i="18"/>
  <c r="J27" i="18"/>
  <c r="H28" i="18"/>
  <c r="H14" i="18"/>
  <c r="H10" i="18"/>
  <c r="H21" i="18"/>
  <c r="J8" i="18"/>
  <c r="J25" i="18"/>
  <c r="H24" i="18"/>
  <c r="H7" i="18"/>
  <c r="H15" i="18"/>
  <c r="H11" i="18"/>
  <c r="H22" i="18"/>
  <c r="H18" i="15"/>
  <c r="H16" i="15"/>
  <c r="H26" i="16"/>
  <c r="H22" i="16"/>
  <c r="H12" i="13"/>
  <c r="F17" i="6"/>
  <c r="F15" i="6"/>
  <c r="F25" i="6"/>
  <c r="F21" i="6"/>
  <c r="F7" i="6"/>
  <c r="F26" i="6"/>
  <c r="F13" i="6"/>
  <c r="F11" i="6"/>
  <c r="F27" i="6"/>
  <c r="F22" i="6"/>
  <c r="F8" i="6"/>
  <c r="F9" i="6"/>
  <c r="F14" i="6"/>
  <c r="F16" i="6"/>
  <c r="F23" i="6"/>
  <c r="K30" i="55"/>
  <c r="K30" i="48"/>
  <c r="K30" i="43"/>
  <c r="K30" i="42"/>
  <c r="K30" i="41"/>
  <c r="H26" i="9" l="1"/>
  <c r="H8" i="9"/>
  <c r="D30" i="20"/>
  <c r="F30" i="25"/>
  <c r="D30" i="28"/>
  <c r="J18" i="5"/>
  <c r="H30" i="5"/>
  <c r="F30" i="24"/>
  <c r="D30" i="17"/>
  <c r="D30" i="16"/>
  <c r="F30" i="29"/>
  <c r="J22" i="28"/>
  <c r="J25" i="28"/>
  <c r="J9" i="28"/>
  <c r="J16" i="28"/>
  <c r="J19" i="28"/>
  <c r="J23" i="28"/>
  <c r="J27" i="28"/>
  <c r="H19" i="26"/>
  <c r="H28" i="26"/>
  <c r="H26" i="26"/>
  <c r="H9" i="26"/>
  <c r="H11" i="26"/>
  <c r="H10" i="26"/>
  <c r="H23" i="26"/>
  <c r="H27" i="26"/>
  <c r="H14" i="26"/>
  <c r="H17" i="26"/>
  <c r="H9" i="23"/>
  <c r="H8" i="23"/>
  <c r="H12" i="23"/>
  <c r="H15" i="23"/>
  <c r="F30" i="23"/>
  <c r="H24" i="23"/>
  <c r="H17" i="23"/>
  <c r="H21" i="23"/>
  <c r="H25" i="23"/>
  <c r="H24" i="22"/>
  <c r="H19" i="25"/>
  <c r="H26" i="25"/>
  <c r="H25" i="25"/>
  <c r="H24" i="25"/>
  <c r="H23" i="25"/>
  <c r="H18" i="25"/>
  <c r="H21" i="25"/>
  <c r="H28" i="25"/>
  <c r="H12" i="25"/>
  <c r="H11" i="25"/>
  <c r="H27" i="25"/>
  <c r="D30" i="24"/>
  <c r="H24" i="21"/>
  <c r="H26" i="21"/>
  <c r="H21" i="21"/>
  <c r="H15" i="21"/>
  <c r="H8" i="21"/>
  <c r="F30" i="19"/>
  <c r="J22" i="18"/>
  <c r="J12" i="18"/>
  <c r="J13" i="18"/>
  <c r="J10" i="18"/>
  <c r="J19" i="18"/>
  <c r="J26" i="18"/>
  <c r="J23" i="18"/>
  <c r="J14" i="18"/>
  <c r="J21" i="18"/>
  <c r="D30" i="18"/>
  <c r="H7" i="17"/>
  <c r="H20" i="17"/>
  <c r="F30" i="10"/>
  <c r="D30" i="15"/>
  <c r="H20" i="11"/>
  <c r="H24" i="11"/>
  <c r="F30" i="11"/>
  <c r="H21" i="11"/>
  <c r="H11" i="7"/>
  <c r="H23" i="7"/>
  <c r="H14" i="7"/>
  <c r="H21" i="7"/>
  <c r="H25" i="7"/>
  <c r="H16" i="7"/>
  <c r="H7" i="7"/>
  <c r="H15" i="7"/>
  <c r="H18" i="14"/>
  <c r="H17" i="14"/>
  <c r="H13" i="14"/>
  <c r="H12" i="14"/>
  <c r="H25" i="14"/>
  <c r="H15" i="14"/>
  <c r="H22" i="14"/>
  <c r="H16" i="14"/>
  <c r="H9" i="16"/>
  <c r="H17" i="16"/>
  <c r="H20" i="16"/>
  <c r="H27" i="16"/>
  <c r="H14" i="16"/>
  <c r="H19" i="13"/>
  <c r="H23" i="13"/>
  <c r="H15" i="13"/>
  <c r="H11" i="13"/>
  <c r="H21" i="13"/>
  <c r="H16" i="9"/>
  <c r="H10" i="9"/>
  <c r="H9" i="9"/>
  <c r="H21" i="9"/>
  <c r="D30" i="6"/>
  <c r="J10" i="5"/>
  <c r="J21" i="5"/>
  <c r="J22" i="5"/>
  <c r="J11" i="5"/>
  <c r="J9" i="5"/>
  <c r="J26" i="5"/>
  <c r="J25" i="5"/>
  <c r="J7" i="5"/>
  <c r="J19" i="5"/>
  <c r="J16" i="5"/>
  <c r="J28" i="5"/>
  <c r="J27" i="5"/>
  <c r="J24" i="5"/>
  <c r="J13" i="5"/>
  <c r="D30" i="4"/>
  <c r="J12" i="4"/>
  <c r="H30" i="3"/>
  <c r="J23" i="3"/>
  <c r="J28" i="3"/>
  <c r="J25" i="3"/>
  <c r="J14" i="3"/>
  <c r="J10" i="3"/>
  <c r="J16" i="3"/>
  <c r="J18" i="3"/>
  <c r="J11" i="3"/>
  <c r="J19" i="3"/>
  <c r="J20" i="3"/>
  <c r="J22" i="3"/>
  <c r="J13" i="3"/>
  <c r="J24" i="3"/>
  <c r="J12" i="3"/>
  <c r="J26" i="3"/>
  <c r="J27" i="3"/>
  <c r="J21" i="3"/>
  <c r="J9" i="3"/>
  <c r="J8" i="3"/>
  <c r="J17" i="3"/>
  <c r="J7" i="3"/>
  <c r="D30" i="26"/>
  <c r="H20" i="23"/>
  <c r="H18" i="23"/>
  <c r="H11" i="23"/>
  <c r="H27" i="23"/>
  <c r="H16" i="23"/>
  <c r="H10" i="23"/>
  <c r="H22" i="23"/>
  <c r="H23" i="23"/>
  <c r="D30" i="22"/>
  <c r="H23" i="22"/>
  <c r="H22" i="22"/>
  <c r="H10" i="22"/>
  <c r="H28" i="22"/>
  <c r="H21" i="22"/>
  <c r="H19" i="22"/>
  <c r="H17" i="22"/>
  <c r="H14" i="22"/>
  <c r="H18" i="22"/>
  <c r="H7" i="22"/>
  <c r="H26" i="22"/>
  <c r="H15" i="22"/>
  <c r="H13" i="22"/>
  <c r="H9" i="22"/>
  <c r="H11" i="22"/>
  <c r="H27" i="22"/>
  <c r="H16" i="22"/>
  <c r="H20" i="22"/>
  <c r="H8" i="22"/>
  <c r="H25" i="22"/>
  <c r="H19" i="24"/>
  <c r="H20" i="24"/>
  <c r="H18" i="24"/>
  <c r="H25" i="24"/>
  <c r="H14" i="24"/>
  <c r="H11" i="24"/>
  <c r="H16" i="24"/>
  <c r="H21" i="24"/>
  <c r="H27" i="24"/>
  <c r="H22" i="24"/>
  <c r="H12" i="24"/>
  <c r="H13" i="24"/>
  <c r="H26" i="24"/>
  <c r="H23" i="24"/>
  <c r="H10" i="24"/>
  <c r="H9" i="24"/>
  <c r="H27" i="21"/>
  <c r="H16" i="21"/>
  <c r="H23" i="21"/>
  <c r="H30" i="20"/>
  <c r="H30" i="19"/>
  <c r="H25" i="17"/>
  <c r="H23" i="17"/>
  <c r="H18" i="17"/>
  <c r="H26" i="17"/>
  <c r="H22" i="17"/>
  <c r="H24" i="17"/>
  <c r="H14" i="17"/>
  <c r="H17" i="17"/>
  <c r="H16" i="17"/>
  <c r="H9" i="17"/>
  <c r="H10" i="17"/>
  <c r="H8" i="17"/>
  <c r="H15" i="17"/>
  <c r="H13" i="17"/>
  <c r="H19" i="17"/>
  <c r="H12" i="17"/>
  <c r="H21" i="17"/>
  <c r="H11" i="17"/>
  <c r="H24" i="12"/>
  <c r="H16" i="12"/>
  <c r="H20" i="12"/>
  <c r="H11" i="12"/>
  <c r="H7" i="12"/>
  <c r="H13" i="12"/>
  <c r="H22" i="12"/>
  <c r="H15" i="12"/>
  <c r="H26" i="12"/>
  <c r="H19" i="12"/>
  <c r="H21" i="12"/>
  <c r="H12" i="12"/>
  <c r="H18" i="12"/>
  <c r="H10" i="12"/>
  <c r="H14" i="12"/>
  <c r="H8" i="12"/>
  <c r="H9" i="12"/>
  <c r="H23" i="12"/>
  <c r="H25" i="12"/>
  <c r="H27" i="12"/>
  <c r="H17" i="12"/>
  <c r="H12" i="10"/>
  <c r="H11" i="10"/>
  <c r="H21" i="10"/>
  <c r="H25" i="10"/>
  <c r="H14" i="10"/>
  <c r="H13" i="10"/>
  <c r="H9" i="10"/>
  <c r="H15" i="10"/>
  <c r="H26" i="10"/>
  <c r="H10" i="10"/>
  <c r="H7" i="10"/>
  <c r="H19" i="10"/>
  <c r="H20" i="10"/>
  <c r="H23" i="10"/>
  <c r="H27" i="10"/>
  <c r="H8" i="10"/>
  <c r="H16" i="10"/>
  <c r="H18" i="10"/>
  <c r="H17" i="10"/>
  <c r="H22" i="10"/>
  <c r="H30" i="15"/>
  <c r="H19" i="11"/>
  <c r="H26" i="11"/>
  <c r="H15" i="11"/>
  <c r="H12" i="11"/>
  <c r="H28" i="11"/>
  <c r="H9" i="11"/>
  <c r="H17" i="11"/>
  <c r="H11" i="11"/>
  <c r="H7" i="11"/>
  <c r="H18" i="11"/>
  <c r="H25" i="11"/>
  <c r="H23" i="11"/>
  <c r="H27" i="11"/>
  <c r="H8" i="11"/>
  <c r="H13" i="11"/>
  <c r="H10" i="11"/>
  <c r="H16" i="11"/>
  <c r="H14" i="11"/>
  <c r="H22" i="11"/>
  <c r="H19" i="7"/>
  <c r="H8" i="7"/>
  <c r="H28" i="7"/>
  <c r="H18" i="7"/>
  <c r="H9" i="7"/>
  <c r="H20" i="7"/>
  <c r="H13" i="7"/>
  <c r="H12" i="7"/>
  <c r="D30" i="7"/>
  <c r="H27" i="7"/>
  <c r="H26" i="7"/>
  <c r="H20" i="14"/>
  <c r="H21" i="14"/>
  <c r="H23" i="14"/>
  <c r="H28" i="14"/>
  <c r="H8" i="14"/>
  <c r="H7" i="14"/>
  <c r="H10" i="14"/>
  <c r="H14" i="14"/>
  <c r="H26" i="14"/>
  <c r="H27" i="14"/>
  <c r="H19" i="14"/>
  <c r="H11" i="14"/>
  <c r="H24" i="14"/>
  <c r="D30" i="14"/>
  <c r="H19" i="16"/>
  <c r="H13" i="16"/>
  <c r="H13" i="13"/>
  <c r="H9" i="13"/>
  <c r="H27" i="13"/>
  <c r="D30" i="13"/>
  <c r="H16" i="13"/>
  <c r="H25" i="13"/>
  <c r="H17" i="13"/>
  <c r="H26" i="13"/>
  <c r="H28" i="13"/>
  <c r="H20" i="13"/>
  <c r="H18" i="13"/>
  <c r="H7" i="13"/>
  <c r="H10" i="13"/>
  <c r="H8" i="13"/>
  <c r="H14" i="13"/>
  <c r="H14" i="9"/>
  <c r="H25" i="9"/>
  <c r="H24" i="9"/>
  <c r="H28" i="9"/>
  <c r="H11" i="9"/>
  <c r="H18" i="9"/>
  <c r="H20" i="9"/>
  <c r="H19" i="9"/>
  <c r="H17" i="9"/>
  <c r="H23" i="9"/>
  <c r="H22" i="9"/>
  <c r="H15" i="9"/>
  <c r="H13" i="9"/>
  <c r="H12" i="9"/>
  <c r="H27" i="9"/>
  <c r="H30" i="6"/>
  <c r="J20" i="5"/>
  <c r="J15" i="5"/>
  <c r="J24" i="4"/>
  <c r="J11" i="4"/>
  <c r="J27" i="4"/>
  <c r="F30" i="4"/>
  <c r="J7" i="4"/>
  <c r="J13" i="4"/>
  <c r="J10" i="4"/>
  <c r="J22" i="4"/>
  <c r="J16" i="4"/>
  <c r="J23" i="4"/>
  <c r="J26" i="4"/>
  <c r="J17" i="4"/>
  <c r="J20" i="4"/>
  <c r="J25" i="4"/>
  <c r="J18" i="4"/>
  <c r="J8" i="4"/>
  <c r="J21" i="4"/>
  <c r="J19" i="4"/>
  <c r="J15" i="4"/>
  <c r="J14" i="4"/>
  <c r="J28" i="4"/>
  <c r="F30" i="21"/>
  <c r="H7" i="24"/>
  <c r="H15" i="24"/>
  <c r="H24" i="24"/>
  <c r="H8" i="24"/>
  <c r="J30" i="27"/>
  <c r="F30" i="33"/>
  <c r="H30" i="28"/>
  <c r="J30" i="19"/>
  <c r="J30" i="20"/>
  <c r="F30" i="6"/>
  <c r="F30" i="38"/>
  <c r="F30" i="37"/>
  <c r="F30" i="12"/>
  <c r="D30" i="21"/>
  <c r="D30" i="5"/>
  <c r="D30" i="10"/>
  <c r="H10" i="8"/>
  <c r="H20" i="8"/>
  <c r="H19" i="8"/>
  <c r="H24" i="8"/>
  <c r="H15" i="8"/>
  <c r="H23" i="8"/>
  <c r="H8" i="8"/>
  <c r="H22" i="8"/>
  <c r="H13" i="8"/>
  <c r="H18" i="8"/>
  <c r="H7" i="8"/>
  <c r="H25" i="8"/>
  <c r="H12" i="8"/>
  <c r="H17" i="8"/>
  <c r="H26" i="8"/>
  <c r="H28" i="8"/>
  <c r="H16" i="8"/>
  <c r="H9" i="8"/>
  <c r="H11" i="8"/>
  <c r="H27" i="8"/>
  <c r="H14" i="8"/>
  <c r="H21" i="8"/>
  <c r="D30" i="29"/>
  <c r="F30" i="28"/>
  <c r="F30" i="5"/>
  <c r="F30" i="14"/>
  <c r="D30" i="23"/>
  <c r="H30" i="18"/>
  <c r="H30" i="26" l="1"/>
  <c r="H30" i="21"/>
  <c r="J30" i="18"/>
  <c r="H30" i="22"/>
  <c r="J30" i="28"/>
  <c r="H30" i="25"/>
  <c r="H30" i="17"/>
  <c r="H30" i="10"/>
  <c r="H30" i="16"/>
  <c r="H30" i="13"/>
  <c r="H30" i="9"/>
  <c r="J30" i="5"/>
  <c r="J30" i="3"/>
  <c r="H30" i="23"/>
  <c r="H30" i="24"/>
  <c r="H30" i="12"/>
  <c r="H30" i="8"/>
  <c r="H30" i="11"/>
  <c r="H30" i="7"/>
  <c r="H30" i="14"/>
  <c r="J30" i="4"/>
</calcChain>
</file>

<file path=xl/sharedStrings.xml><?xml version="1.0" encoding="utf-8"?>
<sst xmlns="http://schemas.openxmlformats.org/spreadsheetml/2006/main" count="2030" uniqueCount="143">
  <si>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</si>
  <si>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</si>
  <si>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</si>
  <si>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</si>
  <si>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</si>
  <si>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</si>
  <si>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</si>
  <si>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</si>
  <si>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</si>
  <si>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</si>
  <si>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</si>
  <si>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</si>
  <si>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</si>
  <si>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</si>
  <si>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</si>
  <si>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</si>
  <si>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</si>
  <si>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</si>
  <si>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</si>
  <si>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</si>
  <si>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</si>
  <si>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</si>
  <si>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</si>
  <si>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</si>
  <si>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</si>
  <si>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</si>
  <si>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</si>
  <si>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</si>
  <si>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</si>
  <si>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</si>
  <si>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</si>
  <si>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</si>
  <si>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</si>
  <si>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</si>
  <si>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</si>
  <si>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</si>
  <si>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</si>
  <si>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</si>
  <si>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</si>
  <si>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</si>
  <si>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</si>
  <si>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</si>
  <si>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</si>
  <si>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</si>
  <si>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</si>
  <si>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</si>
  <si>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</si>
  <si>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</si>
  <si>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</si>
  <si>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</si>
  <si>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</si>
  <si>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</si>
  <si>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</si>
  <si>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</si>
  <si>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</si>
  <si>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</si>
  <si>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</si>
  <si>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</si>
  <si>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</si>
  <si>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</si>
  <si>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</si>
  <si>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</si>
  <si>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</si>
  <si>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</si>
  <si>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</si>
  <si>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</si>
  <si>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</si>
  <si>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</si>
  <si>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</si>
  <si>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</si>
  <si>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</si>
  <si>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</si>
  <si>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</si>
  <si>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</si>
  <si>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</si>
  <si>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</si>
  <si>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</si>
  <si>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</si>
  <si>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</si>
  <si>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</si>
  <si>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</si>
  <si>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</si>
  <si>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</si>
  <si>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</si>
  <si>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E5 - Tempo di notizia, parola e antenna  dei soggetti del pluralismo sociale nei Radiogiornali di Radio 101  - tutte le edizioni</t>
  </si>
  <si>
    <t>Tab. E6 - Tempo di notizia, parola e antenna  dei soggetti del pluralismo sociale nei Radiogiornali di Virgin Radio  - tutte le edizioni</t>
  </si>
  <si>
    <t>Tab. E9 - Tempo di notizia, parola e antenna  dei soggetti del pluralismo sociale nei Radiogiornali di Radio M2o - tutte le edizioni</t>
  </si>
  <si>
    <t>Tab. E10 - Tempo di notizia, parola e antenna  dei soggetti del pluralismo sociale nei Radiogiornali di Radio Deejay - tutte le edizioni</t>
  </si>
  <si>
    <t>Tab. E11 - Tempo di notizia, parola e antenna  dei soggetti del pluralismo sociale nei Radiogiornali di Radio Capital  - tutte le edizioni</t>
  </si>
  <si>
    <t>Tab. E12 - Tempo di notizia, parola e antenna  dei soggetti del pluralismo sociale nei Radiogiornali di Radio Kiss Kiss - tutte le edizioni</t>
  </si>
  <si>
    <t>Tab. E13 - Tempo di notizia, parola e antenna  dei soggetti del pluralismo sociale nei Radiogiornali di Radio RTL 102.5  - tutte le edizioni</t>
  </si>
  <si>
    <t>Tab. E14 - Tempo di notizia, parola e antenna  dei soggetti del pluralismo sociale nei Radiogiornali di Radio Dimensione Suono - tutte le edizioni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</si>
  <si>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</si>
  <si>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</si>
  <si>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</si>
  <si>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</si>
  <si>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</si>
  <si>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</si>
  <si>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</si>
  <si>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</si>
  <si>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</si>
  <si>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Tempo di Parola: indica il tempo in cui il soggetto politico/istituzionale parla direttamente in voce
Rete Virgin Radio: 
Testata Virgin Radio:</t>
  </si>
  <si>
    <r>
      <rPr>
        <sz val="11"/>
        <rFont val="Calibri"/>
        <family val="2"/>
      </rPr>
      <t>Tempo di Parola: indica il tempo in cui il soggetto politico/istituzionale parla direttamente in voce
Rete Radio Kiss Kiss:
Testata Radio Kiss Kiss:</t>
    </r>
    <r>
      <rPr>
        <sz val="11"/>
        <color rgb="FFFF0000"/>
        <rFont val="Calibri"/>
        <family val="2"/>
      </rPr>
      <t xml:space="preserve">
</t>
    </r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</si>
  <si>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</si>
  <si>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</si>
  <si>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</si>
  <si>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</si>
  <si>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</si>
  <si>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</si>
  <si>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</si>
  <si>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</si>
  <si>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</si>
  <si>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</si>
  <si>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</si>
  <si>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</si>
  <si>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</si>
  <si>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</si>
  <si>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</si>
  <si>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</si>
  <si>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E20 - Tempo di notizia, parola e antenna dei soggetti del pluralismo sociale nei Radiogiornali di Radio Montecarlo - edizioni principali</t>
  </si>
  <si>
    <t>Tab. E21 - Tempo di notizia, parola e antenna dei soggetti del pluralismo sociale nei Radiogiornali di Radio Capital - edizioni principali</t>
  </si>
  <si>
    <t>Tab. E22 - Tempo di notizia, parola e antenna dei soggetti del pluralismo sociale nei Radiogiornali di Radio Kiss Kiss - edizioni principali</t>
  </si>
  <si>
    <t>Tab. E23 - Tempo di notizia, parola e antenna dei soggetti del pluralismo sociale nei Radiogiornali di Radio RTL 102.5 - edizioni principali</t>
  </si>
  <si>
    <t>Tab. E24 - Tempo di notizia, parola e antenna dei soggetti del pluralismo sociale nei Radiogiornali di Radio Italia - edizioni principali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</si>
  <si>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m2o: 
Testata m2o:</t>
    </r>
  </si>
  <si>
    <t>Tempo di Parola: indica il tempo in cui il soggetto politico/istituzionale parla direttamente in voce
Rete Radio Deejay:
Testata Radio Deejay:</t>
  </si>
  <si>
    <t>Tab. F7 - Tempo di parola dei soggetti del pluralismo sociale nei programmi extra - gr di rete e di testata. Rete Radio Monte Carlo - Testata Radio Monte Carlo</t>
  </si>
  <si>
    <t>Tab. F6 - Tempo di parola dei soggetti del pluralismo sociale nei programmi extra - gr di rete e di testata. Rete Radio 105 network - Testata Rete 105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</si>
  <si>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</si>
  <si>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</si>
  <si>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 xml:space="preserve">Tempo di Parola: indica il tempo in cui il soggetto politico/istituzionale parla direttamente in voce
Rete RDS: 
Testata RDS:
</t>
  </si>
  <si>
    <t>Tab. E7 - Tempo di notizia, parola e antenna  dei soggetti del pluralismo sociale nei Radiogiornali di Radio 105 - tutte le edizioni</t>
  </si>
  <si>
    <t>Tab. E8 - Tempo di notizia, parola e antenna  dei soggetti del pluralismo sociale nei Radiogiornali di Radio Montecarlo  - tutte le edizioni</t>
  </si>
  <si>
    <t>Periodo dal 01.07.2017 al 31.07.2017</t>
  </si>
  <si>
    <t>Tempo di Parola: indica il tempo in cui il soggetto politico/istituzionale parla direttamente in voce
Radio Uno:
Radio Due: Caterpillar AM, Drive time, Italia nel pallone, KGG, Me anziano, you tubers, Miracolo italiano, Non è un paese per giovani, Ovunque6, Ovunque6 XL, Presto che è tardi, Radio2 come voi, Radio2 in un'ora - Presto che è tardi, Rock and roll circus, Senti che storia!, Sere d'estate
Radio Tre: Fahrenheit, Hollywood party, La lingua batte, Pantagruel, Radio3 mondo, Radio3 scienza, Radio3 suite, Uomini e profeti</t>
  </si>
  <si>
    <t>Tempo di Parola: indica il tempo in cui il soggetto politico/istituzionale parla direttamente in voce
Radio Uno: Ascolta si fa sera, Coltivando il futuro, Culto evangelico, Eta Beta, GR 1 economia, GR 1 economia magazine, Il pescatore di perle, Inviato speciale, Italia sotto inchiesta, La radio ne parla, Life - obiettivo benessere, L'ora di religione, Manuale d'Europa, Mary pop, Radio anch'io, Restate scomodi, Speciale GR 1, Tra poco in edicola, Voci dal mondo, Voci del mattino, Zapping Radio1
Radio Due: Caterpillar, I Provinciali
Radio Tre: Tutta la città ne parla</t>
  </si>
  <si>
    <t>Tempo di Parola: indica il tempo in cui il soggetto politico/istituzionale parla direttamente in voce
Rete Radio 24: #autotrasporti, Cuore e denari, Ma cos'è questa estate 
Testata Radio 24: 24 Mattino, 24 Mattino - Attenti a noi due, America 24, Effetto giorno, Effetto notte, Focus economia, I conti della belva, La versione di Oscar, La zanzara, Melog - cronache meridiane, Si può fare</t>
  </si>
  <si>
    <t>Tempo di Parola: indica il tempo in cui il soggetto politico/istituzionale parla direttamente in voce
Rete Radio 101: Isabella Eleodori, Marina Minetti
Testata Pagina 101:</t>
  </si>
  <si>
    <t xml:space="preserve">Tempo di Parola: indica il tempo in cui il soggetto politico/istituzionale parla direttamente in voce
Rete Radio 105 : 105 friends, Radio Costanzo Show
Testata Rete 105: </t>
  </si>
  <si>
    <t>Tempo di Parola: indica il tempo in cui il soggetto politico/istituzionale parla direttamente in voce
Rete Radio Monte Carlo: Erina e Stefano
Testata Radio Monte Carlo: Primo mattino</t>
  </si>
  <si>
    <t>Tempo di Parola: indica il tempo in cui il soggetto politico/istituzionale parla direttamente in voce
Rete Radio Capital: Daily Capital, Summer in the world
Testata Radio Capital: Il geco e la farfalla, Tg zero</t>
  </si>
  <si>
    <t>Tempo di Parola: indica il tempo in cui il soggetto politico/istituzionale parla direttamente in voce
Rete RTL 102.5: La famiglia giù al nord, Password, Power hit estate
Testata RTL 102.5: Non stop news</t>
  </si>
  <si>
    <t>Tempo di Parola: indica il tempo in cui il soggetto politico/istituzionale parla direttamente in voce
Rete Radio Italia: Francesco Gabbani live, Buone nuove, In compagnia di...Fiorella Felisatti, In compagnia di...Manola Moslehi &amp; Mauro Marino, In compagnia di...Paoletta &amp; Patrick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</si>
</sst>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73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6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0" fontId="1" fillId="0" borderId="9" xfId="0" applyFont="1" applyFill="1" applyBorder="1" applyAlignment="1">
      <alignment horizontal="center"/>
    </xf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46" fontId="4" fillId="0" borderId="10" xfId="2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20" xfId="1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2" xfId="0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5" fillId="0" borderId="2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5" fillId="0" borderId="25" xfId="1" applyNumberFormat="1" applyFont="1" applyFill="1" applyBorder="1" applyAlignment="1">
      <alignment horizontal="center"/>
    </xf>
    <xf numFmtId="46" fontId="0" fillId="0" borderId="9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46" fontId="4" fillId="0" borderId="9" xfId="2" applyNumberFormat="1" applyFont="1" applyBorder="1" applyAlignment="1">
      <alignment horizontal="center" vertical="center"/>
    </xf>
    <xf numFmtId="10" fontId="4" fillId="0" borderId="9" xfId="1" applyNumberFormat="1" applyFont="1" applyBorder="1" applyAlignment="1">
      <alignment horizontal="center" vertical="center"/>
    </xf>
    <xf numFmtId="46" fontId="5" fillId="0" borderId="9" xfId="2" applyNumberFormat="1" applyFont="1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10" fontId="2" fillId="0" borderId="9" xfId="1" applyNumberFormat="1" applyBorder="1" applyAlignment="1">
      <alignment horizontal="center" vertical="center"/>
    </xf>
    <xf numFmtId="46" fontId="4" fillId="0" borderId="9" xfId="2" applyNumberFormat="1" applyFont="1" applyFill="1" applyBorder="1" applyAlignment="1">
      <alignment horizontal="center" vertical="center"/>
    </xf>
    <xf numFmtId="46" fontId="4" fillId="0" borderId="6" xfId="2" applyNumberFormat="1" applyFont="1" applyFill="1" applyBorder="1" applyAlignment="1">
      <alignment horizontal="center" vertical="center"/>
    </xf>
    <xf numFmtId="46" fontId="4" fillId="0" borderId="6" xfId="2" applyNumberFormat="1" applyFont="1" applyBorder="1" applyAlignment="1">
      <alignment horizontal="center" vertical="center"/>
    </xf>
    <xf numFmtId="46" fontId="5" fillId="0" borderId="9" xfId="2" applyNumberFormat="1" applyFont="1" applyFill="1" applyBorder="1" applyAlignment="1">
      <alignment horizontal="center" vertical="center"/>
    </xf>
    <xf numFmtId="10" fontId="5" fillId="0" borderId="9" xfId="2" applyNumberFormat="1" applyFont="1" applyFill="1" applyBorder="1" applyAlignment="1">
      <alignment horizontal="center" vertical="center"/>
    </xf>
    <xf numFmtId="46" fontId="4" fillId="0" borderId="5" xfId="2" applyNumberFormat="1" applyFont="1" applyBorder="1"/>
    <xf numFmtId="0" fontId="4" fillId="0" borderId="0" xfId="2" applyFont="1"/>
    <xf numFmtId="46" fontId="0" fillId="0" borderId="27" xfId="0" applyNumberFormat="1" applyBorder="1" applyAlignment="1">
      <alignment horizontal="center"/>
    </xf>
    <xf numFmtId="46" fontId="4" fillId="0" borderId="24" xfId="2" applyNumberFormat="1" applyFont="1" applyBorder="1" applyAlignment="1">
      <alignment horizontal="center"/>
    </xf>
    <xf numFmtId="46" fontId="5" fillId="0" borderId="24" xfId="2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4" fillId="0" borderId="14" xfId="3" applyFont="1" applyFill="1" applyBorder="1" applyAlignment="1">
      <alignment horizontal="left" vertical="top" wrapText="1"/>
    </xf>
    <xf numFmtId="0" fontId="4" fillId="0" borderId="15" xfId="3" applyFont="1" applyFill="1" applyBorder="1" applyAlignment="1">
      <alignment horizontal="left" vertical="top" wrapText="1"/>
    </xf>
    <xf numFmtId="0" fontId="4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7" fillId="0" borderId="15" xfId="3" applyFont="1" applyFill="1" applyBorder="1" applyAlignment="1">
      <alignment horizontal="left" vertical="top" wrapText="1"/>
    </xf>
    <xf numFmtId="0" fontId="7" fillId="0" borderId="16" xfId="3" applyFont="1" applyFill="1" applyBorder="1" applyAlignment="1">
      <alignment horizontal="left" vertical="top" wrapText="1"/>
    </xf>
    <xf numFmtId="0" fontId="3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</cellXfs>
  <cellStyles count="735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8" t="s">
        <v>18</v>
      </c>
      <c r="C3" s="159"/>
      <c r="D3" s="159"/>
      <c r="E3" s="159"/>
      <c r="F3" s="159"/>
      <c r="G3" s="159"/>
      <c r="H3" s="159"/>
      <c r="I3" s="159"/>
      <c r="J3" s="160"/>
    </row>
    <row r="4" spans="2:10" x14ac:dyDescent="0.25">
      <c r="B4" s="161" t="s">
        <v>133</v>
      </c>
      <c r="C4" s="162"/>
      <c r="D4" s="162"/>
      <c r="E4" s="162"/>
      <c r="F4" s="162"/>
      <c r="G4" s="162"/>
      <c r="H4" s="162"/>
      <c r="I4" s="162"/>
      <c r="J4" s="163"/>
    </row>
    <row r="5" spans="2:10" x14ac:dyDescent="0.25">
      <c r="B5" s="2"/>
      <c r="C5" s="164" t="s">
        <v>19</v>
      </c>
      <c r="D5" s="162"/>
      <c r="E5" s="164" t="s">
        <v>20</v>
      </c>
      <c r="F5" s="162"/>
      <c r="G5" s="162" t="s">
        <v>21</v>
      </c>
      <c r="H5" s="162"/>
      <c r="I5" s="164" t="s">
        <v>22</v>
      </c>
      <c r="J5" s="163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6">
        <v>2.3726851851851851E-3</v>
      </c>
      <c r="D7" s="97">
        <f t="shared" ref="D7:D28" si="0">C7/$C$30</f>
        <v>3.7230758054556672E-3</v>
      </c>
      <c r="E7" s="96">
        <v>1.1574074074074073E-4</v>
      </c>
      <c r="F7" s="97">
        <f>E7/$E$30</f>
        <v>8.9895720963682139E-4</v>
      </c>
      <c r="G7" s="96">
        <v>1.712962962962963E-3</v>
      </c>
      <c r="H7" s="97">
        <f t="shared" ref="H7:H26" si="1">G7/$G$30</f>
        <v>8.6001510837352534E-3</v>
      </c>
      <c r="I7" s="96">
        <f t="shared" ref="I7:I17" si="2">C7+E7+G7</f>
        <v>4.2013888888888891E-3</v>
      </c>
      <c r="J7" s="98">
        <f>I7/$I$30</f>
        <v>4.352778943581749E-3</v>
      </c>
    </row>
    <row r="8" spans="2:10" x14ac:dyDescent="0.25">
      <c r="B8" s="8" t="s">
        <v>13</v>
      </c>
      <c r="C8" s="96">
        <v>4.2013888888888891E-3</v>
      </c>
      <c r="D8" s="97">
        <f t="shared" si="0"/>
        <v>6.592568377465401E-3</v>
      </c>
      <c r="E8" s="96">
        <v>1.3310185185185185E-3</v>
      </c>
      <c r="F8" s="97">
        <f t="shared" ref="F8:F26" si="3">E8/$E$30</f>
        <v>1.0338007910823446E-2</v>
      </c>
      <c r="G8" s="96">
        <v>3.0092592592592593E-3</v>
      </c>
      <c r="H8" s="97">
        <f t="shared" si="1"/>
        <v>1.5108373525480849E-2</v>
      </c>
      <c r="I8" s="96">
        <f t="shared" si="2"/>
        <v>8.5416666666666662E-3</v>
      </c>
      <c r="J8" s="98">
        <f t="shared" ref="J8:J28" si="4">I8/$I$30</f>
        <v>8.8494514059595884E-3</v>
      </c>
    </row>
    <row r="9" spans="2:10" x14ac:dyDescent="0.25">
      <c r="B9" s="8" t="s">
        <v>0</v>
      </c>
      <c r="C9" s="96">
        <v>0.10244212962962969</v>
      </c>
      <c r="D9" s="97">
        <f t="shared" si="0"/>
        <v>0.16074606806872258</v>
      </c>
      <c r="E9" s="96">
        <v>2.2789351851851845E-2</v>
      </c>
      <c r="F9" s="97">
        <f t="shared" si="3"/>
        <v>0.17700467457749008</v>
      </c>
      <c r="G9" s="96">
        <v>2.2395833333333316E-2</v>
      </c>
      <c r="H9" s="97">
        <f t="shared" si="1"/>
        <v>0.11244116450694393</v>
      </c>
      <c r="I9" s="96">
        <f t="shared" si="2"/>
        <v>0.14762731481481484</v>
      </c>
      <c r="J9" s="98">
        <f t="shared" si="4"/>
        <v>0.15294681935367829</v>
      </c>
    </row>
    <row r="10" spans="2:10" x14ac:dyDescent="0.25">
      <c r="B10" s="8" t="s">
        <v>8</v>
      </c>
      <c r="C10" s="96">
        <v>2.841435185185185E-2</v>
      </c>
      <c r="D10" s="97">
        <f t="shared" si="0"/>
        <v>4.4586102938505671E-2</v>
      </c>
      <c r="E10" s="96">
        <v>8.0555555555555554E-3</v>
      </c>
      <c r="F10" s="97">
        <f t="shared" si="3"/>
        <v>6.2567421790722777E-2</v>
      </c>
      <c r="G10" s="96">
        <v>1.2534722222222221E-2</v>
      </c>
      <c r="H10" s="97">
        <f t="shared" si="1"/>
        <v>6.2932186646522156E-2</v>
      </c>
      <c r="I10" s="96">
        <f t="shared" si="2"/>
        <v>4.9004629629629634E-2</v>
      </c>
      <c r="J10" s="98">
        <f t="shared" si="4"/>
        <v>5.0770429881887402E-2</v>
      </c>
    </row>
    <row r="11" spans="2:10" x14ac:dyDescent="0.25">
      <c r="B11" s="8" t="s">
        <v>26</v>
      </c>
      <c r="C11" s="96">
        <v>8.564814814814815E-4</v>
      </c>
      <c r="D11" s="97">
        <f t="shared" si="0"/>
        <v>1.3439395590425336E-3</v>
      </c>
      <c r="E11" s="96">
        <v>5.2083333333333333E-4</v>
      </c>
      <c r="F11" s="97">
        <f t="shared" si="3"/>
        <v>4.0453074433656963E-3</v>
      </c>
      <c r="G11" s="96">
        <v>7.0601851851851858E-4</v>
      </c>
      <c r="H11" s="97">
        <f t="shared" si="1"/>
        <v>3.5446568655935844E-3</v>
      </c>
      <c r="I11" s="96">
        <f t="shared" si="2"/>
        <v>2.0833333333333333E-3</v>
      </c>
      <c r="J11" s="98">
        <f t="shared" si="4"/>
        <v>2.158402781941363E-3</v>
      </c>
    </row>
    <row r="12" spans="2:10" x14ac:dyDescent="0.25">
      <c r="B12" s="8" t="s">
        <v>3</v>
      </c>
      <c r="C12" s="96">
        <v>7.4606481481481565E-2</v>
      </c>
      <c r="D12" s="97">
        <f t="shared" si="0"/>
        <v>0.11706803239984029</v>
      </c>
      <c r="E12" s="96">
        <v>1.2789351851851843E-2</v>
      </c>
      <c r="F12" s="97">
        <f t="shared" si="3"/>
        <v>9.9334771664868704E-2</v>
      </c>
      <c r="G12" s="96">
        <v>2.0613425925925924E-2</v>
      </c>
      <c r="H12" s="97">
        <f t="shared" si="1"/>
        <v>0.10349235864954381</v>
      </c>
      <c r="I12" s="96">
        <f t="shared" si="2"/>
        <v>0.10800925925925933</v>
      </c>
      <c r="J12" s="98">
        <f t="shared" si="4"/>
        <v>0.11190119311709341</v>
      </c>
    </row>
    <row r="13" spans="2:10" x14ac:dyDescent="0.25">
      <c r="B13" s="8" t="s">
        <v>7</v>
      </c>
      <c r="C13" s="96">
        <v>5.2303240740740733E-2</v>
      </c>
      <c r="D13" s="97">
        <f t="shared" si="0"/>
        <v>8.2071119828556874E-2</v>
      </c>
      <c r="E13" s="96">
        <v>7.6967592592592574E-3</v>
      </c>
      <c r="F13" s="97">
        <f t="shared" si="3"/>
        <v>5.978065444084861E-2</v>
      </c>
      <c r="G13" s="96">
        <v>1.0312499999999997E-2</v>
      </c>
      <c r="H13" s="97">
        <f t="shared" si="1"/>
        <v>5.1775233889243974E-2</v>
      </c>
      <c r="I13" s="96">
        <f t="shared" si="2"/>
        <v>7.0312499999999986E-2</v>
      </c>
      <c r="J13" s="98">
        <f t="shared" si="4"/>
        <v>7.2846093890520991E-2</v>
      </c>
    </row>
    <row r="14" spans="2:10" x14ac:dyDescent="0.25">
      <c r="B14" s="8" t="s">
        <v>2</v>
      </c>
      <c r="C14" s="96">
        <v>2.9351851851851855E-2</v>
      </c>
      <c r="D14" s="97">
        <f t="shared" si="0"/>
        <v>4.6057171915295479E-2</v>
      </c>
      <c r="E14" s="96">
        <v>8.4374999999999971E-3</v>
      </c>
      <c r="F14" s="97">
        <f t="shared" si="3"/>
        <v>6.5533980582524257E-2</v>
      </c>
      <c r="G14" s="96">
        <v>7.0023148148148136E-3</v>
      </c>
      <c r="H14" s="97">
        <f t="shared" si="1"/>
        <v>3.5156023011215051E-2</v>
      </c>
      <c r="I14" s="96">
        <f t="shared" si="2"/>
        <v>4.4791666666666667E-2</v>
      </c>
      <c r="J14" s="98">
        <f t="shared" si="4"/>
        <v>4.640565981173931E-2</v>
      </c>
    </row>
    <row r="15" spans="2:10" x14ac:dyDescent="0.25">
      <c r="B15" s="8" t="s">
        <v>9</v>
      </c>
      <c r="C15" s="96">
        <v>5.5046296296296336E-2</v>
      </c>
      <c r="D15" s="97">
        <f t="shared" si="0"/>
        <v>8.6375358686571549E-2</v>
      </c>
      <c r="E15" s="96">
        <v>1.3854166666666664E-2</v>
      </c>
      <c r="F15" s="97">
        <f t="shared" si="3"/>
        <v>0.10760517799352751</v>
      </c>
      <c r="G15" s="96">
        <v>9.7453703703703713E-3</v>
      </c>
      <c r="H15" s="97">
        <f t="shared" si="1"/>
        <v>4.8927886570980295E-2</v>
      </c>
      <c r="I15" s="96">
        <f t="shared" si="2"/>
        <v>7.8645833333333373E-2</v>
      </c>
      <c r="J15" s="98">
        <f t="shared" si="4"/>
        <v>8.1479705018286497E-2</v>
      </c>
    </row>
    <row r="16" spans="2:10" x14ac:dyDescent="0.25">
      <c r="B16" s="8" t="s">
        <v>1</v>
      </c>
      <c r="C16" s="96">
        <v>1.9143518518518522E-2</v>
      </c>
      <c r="D16" s="97">
        <f t="shared" si="0"/>
        <v>3.0038865279139876E-2</v>
      </c>
      <c r="E16" s="96">
        <v>3.4374999999999996E-3</v>
      </c>
      <c r="F16" s="97">
        <f t="shared" si="3"/>
        <v>2.6699029126213594E-2</v>
      </c>
      <c r="G16" s="96">
        <v>4.1203703703703706E-3</v>
      </c>
      <c r="H16" s="97">
        <f t="shared" si="1"/>
        <v>2.0686849904119935E-2</v>
      </c>
      <c r="I16" s="96">
        <f t="shared" si="2"/>
        <v>2.6701388888888893E-2</v>
      </c>
      <c r="J16" s="98">
        <f t="shared" si="4"/>
        <v>2.7663528988548475E-2</v>
      </c>
    </row>
    <row r="17" spans="2:10" x14ac:dyDescent="0.25">
      <c r="B17" s="8" t="s">
        <v>27</v>
      </c>
      <c r="C17" s="96">
        <v>2.8206018518518498E-2</v>
      </c>
      <c r="D17" s="97">
        <f t="shared" si="0"/>
        <v>4.425919872144124E-2</v>
      </c>
      <c r="E17" s="96">
        <v>7.0949074074074074E-3</v>
      </c>
      <c r="F17" s="97">
        <f t="shared" si="3"/>
        <v>5.5106076950737153E-2</v>
      </c>
      <c r="G17" s="96">
        <v>1.1828703703703706E-2</v>
      </c>
      <c r="H17" s="97">
        <f t="shared" si="1"/>
        <v>5.938752978092858E-2</v>
      </c>
      <c r="I17" s="96">
        <f t="shared" si="2"/>
        <v>4.7129629629629605E-2</v>
      </c>
      <c r="J17" s="98">
        <f t="shared" si="4"/>
        <v>4.8827867378140148E-2</v>
      </c>
    </row>
    <row r="18" spans="2:10" x14ac:dyDescent="0.25">
      <c r="B18" s="8" t="s">
        <v>16</v>
      </c>
      <c r="C18" s="96">
        <v>2.2685185185185182E-3</v>
      </c>
      <c r="D18" s="97">
        <f t="shared" si="0"/>
        <v>3.5596236969234669E-3</v>
      </c>
      <c r="E18" s="96">
        <v>4.1666666666666664E-4</v>
      </c>
      <c r="F18" s="97">
        <f t="shared" si="3"/>
        <v>3.2362459546925572E-3</v>
      </c>
      <c r="G18" s="96">
        <v>4.6296296296296298E-4</v>
      </c>
      <c r="H18" s="97">
        <f t="shared" si="1"/>
        <v>2.3243651577662845E-3</v>
      </c>
      <c r="I18" s="96">
        <f>G18+E18+C18</f>
        <v>3.1481481481481477E-3</v>
      </c>
      <c r="J18" s="98">
        <f t="shared" si="4"/>
        <v>3.2615864260447263E-3</v>
      </c>
    </row>
    <row r="19" spans="2:10" x14ac:dyDescent="0.25">
      <c r="B19" s="8" t="s">
        <v>4</v>
      </c>
      <c r="C19" s="96">
        <v>1.2557870370370372E-2</v>
      </c>
      <c r="D19" s="97">
        <f t="shared" si="0"/>
        <v>1.9705059750826339E-2</v>
      </c>
      <c r="E19" s="96">
        <v>3.0324074074074073E-3</v>
      </c>
      <c r="F19" s="97">
        <f t="shared" si="3"/>
        <v>2.3552678892484722E-2</v>
      </c>
      <c r="G19" s="96">
        <v>6.6203703703703719E-3</v>
      </c>
      <c r="H19" s="97">
        <f t="shared" si="1"/>
        <v>3.323842175605788E-2</v>
      </c>
      <c r="I19" s="96">
        <f t="shared" ref="I19:I28" si="5">C19+E19+G19</f>
        <v>2.2210648148148153E-2</v>
      </c>
      <c r="J19" s="98">
        <f t="shared" ref="J19" si="6">I19/$I$30</f>
        <v>2.3010971880808206E-2</v>
      </c>
    </row>
    <row r="20" spans="2:10" x14ac:dyDescent="0.25">
      <c r="B20" s="8" t="s">
        <v>14</v>
      </c>
      <c r="C20" s="96">
        <v>1.9629629629629632E-2</v>
      </c>
      <c r="D20" s="97">
        <f t="shared" si="0"/>
        <v>3.0801641785623477E-2</v>
      </c>
      <c r="E20" s="96">
        <v>3.5300925925925934E-3</v>
      </c>
      <c r="F20" s="97">
        <f t="shared" si="3"/>
        <v>2.741819489392306E-2</v>
      </c>
      <c r="G20" s="96">
        <v>6.5162037037037029E-3</v>
      </c>
      <c r="H20" s="97">
        <f t="shared" si="1"/>
        <v>3.2715439595560454E-2</v>
      </c>
      <c r="I20" s="96">
        <f t="shared" si="5"/>
        <v>2.9675925925925932E-2</v>
      </c>
      <c r="J20" s="98">
        <f t="shared" si="4"/>
        <v>3.0745248516098091E-2</v>
      </c>
    </row>
    <row r="21" spans="2:10" x14ac:dyDescent="0.25">
      <c r="B21" s="8" t="s">
        <v>11</v>
      </c>
      <c r="C21" s="96">
        <v>8.1250000000000003E-3</v>
      </c>
      <c r="D21" s="97">
        <f t="shared" si="0"/>
        <v>1.2749264465511603E-2</v>
      </c>
      <c r="E21" s="96">
        <v>1.5277777777777776E-3</v>
      </c>
      <c r="F21" s="97">
        <f t="shared" si="3"/>
        <v>1.1866235167206042E-2</v>
      </c>
      <c r="G21" s="96">
        <v>1.5347222222222224E-2</v>
      </c>
      <c r="H21" s="97">
        <f t="shared" si="1"/>
        <v>7.7052704979952341E-2</v>
      </c>
      <c r="I21" s="96">
        <f t="shared" si="5"/>
        <v>2.5000000000000001E-2</v>
      </c>
      <c r="J21" s="98">
        <f t="shared" si="4"/>
        <v>2.5900833383296362E-2</v>
      </c>
    </row>
    <row r="22" spans="2:10" x14ac:dyDescent="0.25">
      <c r="B22" s="8" t="s">
        <v>15</v>
      </c>
      <c r="C22" s="96">
        <v>2.0729166666666674E-2</v>
      </c>
      <c r="D22" s="97">
        <f t="shared" si="0"/>
        <v>3.2526969597907816E-2</v>
      </c>
      <c r="E22" s="96">
        <v>2.8240740740740739E-3</v>
      </c>
      <c r="F22" s="97">
        <f t="shared" si="3"/>
        <v>2.1934555915138442E-2</v>
      </c>
      <c r="G22" s="96">
        <v>3.8194444444444452E-3</v>
      </c>
      <c r="H22" s="97">
        <f t="shared" si="1"/>
        <v>1.9176012551571853E-2</v>
      </c>
      <c r="I22" s="96">
        <f t="shared" si="5"/>
        <v>2.7372685185185191E-2</v>
      </c>
      <c r="J22" s="98">
        <f t="shared" si="4"/>
        <v>2.8359014329396252E-2</v>
      </c>
    </row>
    <row r="23" spans="2:10" x14ac:dyDescent="0.25">
      <c r="B23" s="8" t="s">
        <v>28</v>
      </c>
      <c r="C23" s="96">
        <v>3.7453703703703697E-2</v>
      </c>
      <c r="D23" s="97">
        <f t="shared" si="0"/>
        <v>5.8770113690022135E-2</v>
      </c>
      <c r="E23" s="96">
        <v>5.3124999999999986E-3</v>
      </c>
      <c r="F23" s="97">
        <f t="shared" si="3"/>
        <v>4.1262135922330093E-2</v>
      </c>
      <c r="G23" s="96">
        <v>3.2511574074074089E-2</v>
      </c>
      <c r="H23" s="97">
        <f t="shared" si="1"/>
        <v>0.16322854320413741</v>
      </c>
      <c r="I23" s="96">
        <f t="shared" si="5"/>
        <v>7.5277777777777777E-2</v>
      </c>
      <c r="J23" s="98">
        <f t="shared" si="4"/>
        <v>7.7990287187481258E-2</v>
      </c>
    </row>
    <row r="24" spans="2:10" x14ac:dyDescent="0.25">
      <c r="B24" s="8" t="s">
        <v>12</v>
      </c>
      <c r="C24" s="96">
        <v>1.065972222222222E-2</v>
      </c>
      <c r="D24" s="97">
        <f t="shared" si="0"/>
        <v>1.6726599106461799E-2</v>
      </c>
      <c r="E24" s="96">
        <v>4.2476851851851851E-3</v>
      </c>
      <c r="F24" s="97">
        <f t="shared" si="3"/>
        <v>3.2991729593671346E-2</v>
      </c>
      <c r="G24" s="96">
        <v>9.7106481481481488E-3</v>
      </c>
      <c r="H24" s="97">
        <f t="shared" si="1"/>
        <v>4.8753559184147824E-2</v>
      </c>
      <c r="I24" s="96">
        <f t="shared" si="5"/>
        <v>2.4618055555555553E-2</v>
      </c>
      <c r="J24" s="98">
        <f t="shared" si="4"/>
        <v>2.5505126206607106E-2</v>
      </c>
    </row>
    <row r="25" spans="2:10" x14ac:dyDescent="0.25">
      <c r="B25" s="8" t="s">
        <v>5</v>
      </c>
      <c r="C25" s="96">
        <v>2.5011574074074047E-2</v>
      </c>
      <c r="D25" s="97">
        <f t="shared" si="0"/>
        <v>3.9246667393120431E-2</v>
      </c>
      <c r="E25" s="96">
        <v>9.7916666666666673E-3</v>
      </c>
      <c r="F25" s="97">
        <f t="shared" si="3"/>
        <v>7.6051779935275093E-2</v>
      </c>
      <c r="G25" s="96">
        <v>1.179398148148148E-2</v>
      </c>
      <c r="H25" s="97">
        <f t="shared" si="1"/>
        <v>5.9213202394096096E-2</v>
      </c>
      <c r="I25" s="96">
        <f t="shared" si="5"/>
        <v>4.65972222222222E-2</v>
      </c>
      <c r="J25" s="98">
        <f t="shared" si="4"/>
        <v>4.8276275556088467E-2</v>
      </c>
    </row>
    <row r="26" spans="2:10" x14ac:dyDescent="0.25">
      <c r="B26" s="8" t="s">
        <v>6</v>
      </c>
      <c r="C26" s="96">
        <v>2.7326388888888893E-2</v>
      </c>
      <c r="D26" s="97">
        <f t="shared" si="0"/>
        <v>4.2878936471613817E-2</v>
      </c>
      <c r="E26" s="96">
        <v>7.0601851851851847E-4</v>
      </c>
      <c r="F26" s="97">
        <f t="shared" si="3"/>
        <v>5.4836389787846105E-3</v>
      </c>
      <c r="G26" s="99">
        <v>1.1574074074074075E-4</v>
      </c>
      <c r="H26" s="97">
        <f t="shared" si="1"/>
        <v>5.8109128944157113E-4</v>
      </c>
      <c r="I26" s="96">
        <f t="shared" si="5"/>
        <v>2.8148148148148151E-2</v>
      </c>
      <c r="J26" s="98">
        <f t="shared" si="4"/>
        <v>2.9162419809341089E-2</v>
      </c>
    </row>
    <row r="27" spans="2:10" x14ac:dyDescent="0.25">
      <c r="B27" s="8" t="s">
        <v>103</v>
      </c>
      <c r="C27" s="96">
        <v>3.0613425925925933E-2</v>
      </c>
      <c r="D27" s="97">
        <f t="shared" si="0"/>
        <v>4.803675856307435E-2</v>
      </c>
      <c r="E27" s="96">
        <v>2.650462962962963E-3</v>
      </c>
      <c r="F27" s="97">
        <f>E27/$E$30</f>
        <v>2.0586120100683211E-2</v>
      </c>
      <c r="G27" s="99">
        <v>5.983796296296297E-3</v>
      </c>
      <c r="H27" s="97">
        <f>G27/$G$30</f>
        <v>3.0042419664129232E-2</v>
      </c>
      <c r="I27" s="96">
        <f t="shared" si="5"/>
        <v>3.9247685185185198E-2</v>
      </c>
      <c r="J27" s="98">
        <f t="shared" si="4"/>
        <v>4.0661910186462029E-2</v>
      </c>
    </row>
    <row r="28" spans="2:10" x14ac:dyDescent="0.25">
      <c r="B28" s="8" t="s">
        <v>17</v>
      </c>
      <c r="C28" s="96">
        <v>4.597222222222222E-2</v>
      </c>
      <c r="D28" s="97">
        <f t="shared" si="0"/>
        <v>7.2136863898877607E-2</v>
      </c>
      <c r="E28" s="96">
        <v>8.5879629629629622E-3</v>
      </c>
      <c r="F28" s="97">
        <f>E28/$E$30</f>
        <v>6.6702624955052151E-2</v>
      </c>
      <c r="G28" s="99">
        <v>2.3148148148148147E-3</v>
      </c>
      <c r="H28" s="97">
        <f>G28/$G$30</f>
        <v>1.1621825788831423E-2</v>
      </c>
      <c r="I28" s="96">
        <f t="shared" si="5"/>
        <v>5.6874999999999995E-2</v>
      </c>
      <c r="J28" s="98">
        <f t="shared" si="4"/>
        <v>5.8924395946999213E-2</v>
      </c>
    </row>
    <row r="29" spans="2:10" x14ac:dyDescent="0.25">
      <c r="B29" s="8"/>
      <c r="C29" s="100"/>
      <c r="D29" s="100"/>
      <c r="E29" s="100"/>
      <c r="F29" s="100"/>
      <c r="G29" s="100"/>
      <c r="H29" s="100"/>
      <c r="I29" s="100"/>
      <c r="J29" s="101"/>
    </row>
    <row r="30" spans="2:10" x14ac:dyDescent="0.25">
      <c r="B30" s="11" t="s">
        <v>29</v>
      </c>
      <c r="C30" s="102">
        <f t="shared" ref="C30:J30" si="7">SUM(C7:C28)</f>
        <v>0.63729166666666681</v>
      </c>
      <c r="D30" s="103">
        <f t="shared" si="7"/>
        <v>1</v>
      </c>
      <c r="E30" s="102">
        <f>SUM(E7:E28)</f>
        <v>0.12874999999999998</v>
      </c>
      <c r="F30" s="103">
        <f t="shared" si="7"/>
        <v>0.99999999999999989</v>
      </c>
      <c r="G30" s="102">
        <f>SUM(G7:G28)</f>
        <v>0.19917824074074078</v>
      </c>
      <c r="H30" s="103">
        <f>SUM(H7:H28)</f>
        <v>0.99999999999999978</v>
      </c>
      <c r="I30" s="102">
        <f>SUM(I7:I28)</f>
        <v>0.96521990740740748</v>
      </c>
      <c r="J30" s="104">
        <f t="shared" si="7"/>
        <v>1</v>
      </c>
    </row>
    <row r="31" spans="2:10" x14ac:dyDescent="0.25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 x14ac:dyDescent="0.3">
      <c r="B32" s="155" t="s">
        <v>30</v>
      </c>
      <c r="C32" s="156"/>
      <c r="D32" s="156"/>
      <c r="E32" s="156"/>
      <c r="F32" s="156"/>
      <c r="G32" s="156"/>
      <c r="H32" s="156"/>
      <c r="I32" s="156"/>
      <c r="J32" s="157"/>
    </row>
    <row r="34" spans="7:7" x14ac:dyDescent="0.25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87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9.6412037037037039E-3</v>
      </c>
      <c r="D7" s="97">
        <f>C7/$C$30</f>
        <v>3.4840436655652687E-2</v>
      </c>
      <c r="E7" s="99"/>
      <c r="F7" s="97"/>
      <c r="G7" s="99">
        <f>C7+E7</f>
        <v>9.6412037037037039E-3</v>
      </c>
      <c r="H7" s="98">
        <f>G7/$G$30</f>
        <v>3.3034581218274114E-2</v>
      </c>
    </row>
    <row r="8" spans="2:8" s="1" customFormat="1" x14ac:dyDescent="0.25">
      <c r="B8" s="8" t="s">
        <v>13</v>
      </c>
      <c r="C8" s="99">
        <v>8.4837962962962948E-3</v>
      </c>
      <c r="D8" s="97">
        <f t="shared" ref="D8:D28" si="0">C8/$C$30</f>
        <v>3.0657911246810821E-2</v>
      </c>
      <c r="E8" s="99"/>
      <c r="F8" s="97"/>
      <c r="G8" s="99">
        <f t="shared" ref="G8:G28" si="1">C8+E8</f>
        <v>8.4837962962962948E-3</v>
      </c>
      <c r="H8" s="98">
        <f t="shared" ref="H8:H28" si="2">G8/$G$30</f>
        <v>2.9068845177664969E-2</v>
      </c>
    </row>
    <row r="9" spans="2:8" s="1" customFormat="1" x14ac:dyDescent="0.25">
      <c r="B9" s="8" t="s">
        <v>0</v>
      </c>
      <c r="C9" s="99">
        <v>2.5555555555555536E-2</v>
      </c>
      <c r="D9" s="97">
        <f t="shared" si="0"/>
        <v>9.2350161027228178E-2</v>
      </c>
      <c r="E9" s="99">
        <v>5.9143518518518512E-3</v>
      </c>
      <c r="F9" s="97">
        <f t="shared" ref="F9:F28" si="3">E9/$E$30</f>
        <v>0.39097169089517975</v>
      </c>
      <c r="G9" s="99">
        <f t="shared" si="1"/>
        <v>3.1469907407407391E-2</v>
      </c>
      <c r="H9" s="98">
        <f t="shared" si="2"/>
        <v>0.10782836294416237</v>
      </c>
    </row>
    <row r="10" spans="2:8" s="1" customFormat="1" x14ac:dyDescent="0.25">
      <c r="B10" s="8" t="s">
        <v>8</v>
      </c>
      <c r="C10" s="99">
        <v>1.2037037037037038E-3</v>
      </c>
      <c r="D10" s="97">
        <f t="shared" si="0"/>
        <v>4.3498264251955335E-3</v>
      </c>
      <c r="E10" s="99">
        <v>3.8194444444444441E-4</v>
      </c>
      <c r="F10" s="97">
        <f t="shared" si="3"/>
        <v>2.5248661055853095E-2</v>
      </c>
      <c r="G10" s="99">
        <f t="shared" si="1"/>
        <v>1.5856481481481481E-3</v>
      </c>
      <c r="H10" s="98">
        <f t="shared" si="2"/>
        <v>5.4330583756345176E-3</v>
      </c>
    </row>
    <row r="11" spans="2:8" s="1" customFormat="1" x14ac:dyDescent="0.25">
      <c r="B11" s="8" t="s">
        <v>26</v>
      </c>
      <c r="C11" s="99">
        <v>2.6504629629629625E-3</v>
      </c>
      <c r="D11" s="97">
        <f t="shared" si="0"/>
        <v>9.5779831862478557E-3</v>
      </c>
      <c r="E11" s="99"/>
      <c r="F11" s="97"/>
      <c r="G11" s="99">
        <f t="shared" si="1"/>
        <v>2.6504629629629625E-3</v>
      </c>
      <c r="H11" s="98">
        <f t="shared" si="2"/>
        <v>9.0815355329949225E-3</v>
      </c>
    </row>
    <row r="12" spans="2:8" s="1" customFormat="1" x14ac:dyDescent="0.25">
      <c r="B12" s="8" t="s">
        <v>3</v>
      </c>
      <c r="C12" s="99">
        <v>6.7708333333333327E-3</v>
      </c>
      <c r="D12" s="97">
        <f t="shared" si="0"/>
        <v>2.4467773641724873E-2</v>
      </c>
      <c r="E12" s="99">
        <v>1.8518518518518517E-3</v>
      </c>
      <c r="F12" s="97">
        <f t="shared" si="3"/>
        <v>0.1224177505738332</v>
      </c>
      <c r="G12" s="99">
        <f t="shared" si="1"/>
        <v>8.6226851851851846E-3</v>
      </c>
      <c r="H12" s="98">
        <f t="shared" si="2"/>
        <v>2.9544733502538067E-2</v>
      </c>
    </row>
    <row r="13" spans="2:8" s="1" customFormat="1" x14ac:dyDescent="0.25">
      <c r="B13" s="8" t="s">
        <v>7</v>
      </c>
      <c r="C13" s="99">
        <v>7.2800925925925906E-3</v>
      </c>
      <c r="D13" s="97">
        <f t="shared" si="0"/>
        <v>2.6308084821615285E-2</v>
      </c>
      <c r="E13" s="99">
        <v>3.460648148148148E-3</v>
      </c>
      <c r="F13" s="97">
        <f t="shared" si="3"/>
        <v>0.22876817138485078</v>
      </c>
      <c r="G13" s="99">
        <f t="shared" si="1"/>
        <v>1.0740740740740738E-2</v>
      </c>
      <c r="H13" s="98">
        <f t="shared" si="2"/>
        <v>3.6802030456852784E-2</v>
      </c>
    </row>
    <row r="14" spans="2:8" s="1" customFormat="1" x14ac:dyDescent="0.25">
      <c r="B14" s="8" t="s">
        <v>2</v>
      </c>
      <c r="C14" s="99">
        <v>8.0439814814814801E-3</v>
      </c>
      <c r="D14" s="97">
        <f t="shared" si="0"/>
        <v>2.9068551591450914E-2</v>
      </c>
      <c r="E14" s="99">
        <v>1.8750000000000001E-3</v>
      </c>
      <c r="F14" s="97">
        <f t="shared" si="3"/>
        <v>0.12394797245600613</v>
      </c>
      <c r="G14" s="99">
        <f t="shared" si="1"/>
        <v>9.91898148148148E-3</v>
      </c>
      <c r="H14" s="98">
        <f t="shared" si="2"/>
        <v>3.3986357868020296E-2</v>
      </c>
    </row>
    <row r="15" spans="2:8" s="1" customFormat="1" x14ac:dyDescent="0.25">
      <c r="B15" s="8" t="s">
        <v>9</v>
      </c>
      <c r="C15" s="99">
        <v>1.2430555555555558E-2</v>
      </c>
      <c r="D15" s="97">
        <f t="shared" si="0"/>
        <v>4.4920322890961567E-2</v>
      </c>
      <c r="E15" s="99">
        <v>2.5462962962962961E-4</v>
      </c>
      <c r="F15" s="97">
        <f t="shared" si="3"/>
        <v>1.6832440703902062E-2</v>
      </c>
      <c r="G15" s="99">
        <f t="shared" si="1"/>
        <v>1.2685185185185186E-2</v>
      </c>
      <c r="H15" s="98">
        <f t="shared" si="2"/>
        <v>4.3464467005076148E-2</v>
      </c>
    </row>
    <row r="16" spans="2:8" s="1" customFormat="1" x14ac:dyDescent="0.25">
      <c r="B16" s="8" t="s">
        <v>1</v>
      </c>
      <c r="C16" s="99">
        <v>9.9537037037037042E-4</v>
      </c>
      <c r="D16" s="97">
        <f t="shared" si="0"/>
        <v>3.5969718516039987E-3</v>
      </c>
      <c r="E16" s="99"/>
      <c r="F16" s="97"/>
      <c r="G16" s="99">
        <f t="shared" si="1"/>
        <v>9.9537037037037042E-4</v>
      </c>
      <c r="H16" s="98">
        <f t="shared" si="2"/>
        <v>3.4105329949238581E-3</v>
      </c>
    </row>
    <row r="17" spans="2:8" s="1" customFormat="1" x14ac:dyDescent="0.25">
      <c r="B17" s="8" t="s">
        <v>27</v>
      </c>
      <c r="C17" s="99">
        <v>1.4814814814814814E-3</v>
      </c>
      <c r="D17" s="97">
        <f t="shared" si="0"/>
        <v>5.353632523317579E-3</v>
      </c>
      <c r="E17" s="99">
        <v>3.0092592592592595E-4</v>
      </c>
      <c r="F17" s="97">
        <f t="shared" si="3"/>
        <v>1.9892884468247895E-2</v>
      </c>
      <c r="G17" s="99">
        <f t="shared" si="1"/>
        <v>1.7824074074074075E-3</v>
      </c>
      <c r="H17" s="98">
        <f t="shared" si="2"/>
        <v>6.1072335025380712E-3</v>
      </c>
    </row>
    <row r="18" spans="2:8" s="1" customFormat="1" x14ac:dyDescent="0.25">
      <c r="B18" s="8" t="s">
        <v>16</v>
      </c>
      <c r="C18" s="99">
        <v>5.2662037037037026E-3</v>
      </c>
      <c r="D18" s="97">
        <f t="shared" si="0"/>
        <v>1.9030490610230454E-2</v>
      </c>
      <c r="E18" s="99"/>
      <c r="F18" s="97"/>
      <c r="G18" s="99">
        <f t="shared" si="1"/>
        <v>5.2662037037037026E-3</v>
      </c>
      <c r="H18" s="98">
        <f t="shared" si="2"/>
        <v>1.8044098984771568E-2</v>
      </c>
    </row>
    <row r="19" spans="2:8" s="1" customFormat="1" x14ac:dyDescent="0.25">
      <c r="B19" s="8" t="s">
        <v>4</v>
      </c>
      <c r="C19" s="99">
        <v>1.8634259259259261E-3</v>
      </c>
      <c r="D19" s="97">
        <f t="shared" si="0"/>
        <v>6.7338659082353935E-3</v>
      </c>
      <c r="E19" s="99"/>
      <c r="F19" s="97"/>
      <c r="G19" s="99">
        <f t="shared" si="1"/>
        <v>1.8634259259259261E-3</v>
      </c>
      <c r="H19" s="98">
        <f t="shared" si="2"/>
        <v>6.3848350253807116E-3</v>
      </c>
    </row>
    <row r="20" spans="2:8" s="1" customFormat="1" x14ac:dyDescent="0.25">
      <c r="B20" s="8" t="s">
        <v>14</v>
      </c>
      <c r="C20" s="99">
        <v>2.9050925925925924E-3</v>
      </c>
      <c r="D20" s="97">
        <f t="shared" si="0"/>
        <v>1.0498138776193065E-2</v>
      </c>
      <c r="E20" s="99"/>
      <c r="F20" s="97"/>
      <c r="G20" s="99">
        <f t="shared" si="1"/>
        <v>2.9050925925925924E-3</v>
      </c>
      <c r="H20" s="98">
        <f t="shared" si="2"/>
        <v>9.9539974619289335E-3</v>
      </c>
    </row>
    <row r="21" spans="2:8" s="1" customFormat="1" x14ac:dyDescent="0.25">
      <c r="B21" s="8" t="s">
        <v>11</v>
      </c>
      <c r="C21" s="99">
        <v>1.3773148148148147E-3</v>
      </c>
      <c r="D21" s="97">
        <f t="shared" si="0"/>
        <v>4.9772052365218119E-3</v>
      </c>
      <c r="E21" s="99"/>
      <c r="F21" s="97"/>
      <c r="G21" s="99">
        <f t="shared" si="1"/>
        <v>1.3773148148148147E-3</v>
      </c>
      <c r="H21" s="98">
        <f t="shared" si="2"/>
        <v>4.7192258883248725E-3</v>
      </c>
    </row>
    <row r="22" spans="2:8" s="1" customFormat="1" x14ac:dyDescent="0.25">
      <c r="B22" s="8" t="s">
        <v>15</v>
      </c>
      <c r="C22" s="99">
        <v>6.3657407407407402E-4</v>
      </c>
      <c r="D22" s="97">
        <f t="shared" si="0"/>
        <v>2.3003889748630223E-3</v>
      </c>
      <c r="E22" s="99"/>
      <c r="F22" s="97"/>
      <c r="G22" s="99">
        <f t="shared" si="1"/>
        <v>6.3657407407407402E-4</v>
      </c>
      <c r="H22" s="98">
        <f t="shared" si="2"/>
        <v>2.181154822335025E-3</v>
      </c>
    </row>
    <row r="23" spans="2:8" s="1" customFormat="1" x14ac:dyDescent="0.25">
      <c r="B23" s="8" t="s">
        <v>92</v>
      </c>
      <c r="C23" s="99">
        <v>4.31712962962963E-3</v>
      </c>
      <c r="D23" s="97">
        <f t="shared" si="0"/>
        <v>1.5600819774980134E-2</v>
      </c>
      <c r="E23" s="99"/>
      <c r="F23" s="97"/>
      <c r="G23" s="99">
        <f t="shared" si="1"/>
        <v>4.31712962962963E-3</v>
      </c>
      <c r="H23" s="98">
        <f t="shared" si="2"/>
        <v>1.4792195431472081E-2</v>
      </c>
    </row>
    <row r="24" spans="2:8" s="1" customFormat="1" x14ac:dyDescent="0.25">
      <c r="B24" s="8" t="s">
        <v>12</v>
      </c>
      <c r="C24" s="99">
        <v>1.6203703703703703E-4</v>
      </c>
      <c r="D24" s="97">
        <f t="shared" si="0"/>
        <v>5.8555355723786018E-4</v>
      </c>
      <c r="E24" s="99">
        <v>2.4305555555555555E-4</v>
      </c>
      <c r="F24" s="97">
        <f t="shared" si="3"/>
        <v>1.6067329762815608E-2</v>
      </c>
      <c r="G24" s="99">
        <f t="shared" ref="G24" si="4">C24+E24</f>
        <v>4.0509259259259258E-4</v>
      </c>
      <c r="H24" s="98">
        <f t="shared" ref="H24" si="5">G24/$G$30</f>
        <v>1.3880076142131978E-3</v>
      </c>
    </row>
    <row r="25" spans="2:8" s="1" customFormat="1" x14ac:dyDescent="0.25">
      <c r="B25" s="8" t="s">
        <v>5</v>
      </c>
      <c r="C25" s="99">
        <v>8.4027777777777764E-3</v>
      </c>
      <c r="D25" s="97">
        <f t="shared" si="0"/>
        <v>3.036513446819189E-2</v>
      </c>
      <c r="E25" s="99">
        <v>5.4398148148148144E-4</v>
      </c>
      <c r="F25" s="97">
        <f t="shared" si="3"/>
        <v>3.5960214231063499E-2</v>
      </c>
      <c r="G25" s="99">
        <f t="shared" si="1"/>
        <v>8.9467592592592585E-3</v>
      </c>
      <c r="H25" s="98">
        <f t="shared" si="2"/>
        <v>3.0655139593908625E-2</v>
      </c>
    </row>
    <row r="26" spans="2:8" s="1" customFormat="1" x14ac:dyDescent="0.25">
      <c r="B26" s="8" t="s">
        <v>6</v>
      </c>
      <c r="C26" s="99">
        <v>0.11141203703703706</v>
      </c>
      <c r="D26" s="97">
        <f t="shared" si="0"/>
        <v>0.40260989585511742</v>
      </c>
      <c r="E26" s="99"/>
      <c r="F26" s="97"/>
      <c r="G26" s="99">
        <f t="shared" si="1"/>
        <v>0.11141203703703706</v>
      </c>
      <c r="H26" s="98">
        <f t="shared" si="2"/>
        <v>0.38174175126903559</v>
      </c>
    </row>
    <row r="27" spans="2:8" s="1" customFormat="1" x14ac:dyDescent="0.25">
      <c r="B27" s="8" t="s">
        <v>103</v>
      </c>
      <c r="C27" s="99">
        <v>5.5034722222222228E-2</v>
      </c>
      <c r="D27" s="97">
        <f t="shared" si="0"/>
        <v>0.19887908319043041</v>
      </c>
      <c r="E27" s="99">
        <v>1.5046296296296297E-4</v>
      </c>
      <c r="F27" s="97">
        <f t="shared" si="3"/>
        <v>9.9464422341239474E-3</v>
      </c>
      <c r="G27" s="99">
        <f t="shared" si="1"/>
        <v>5.5185185185185191E-2</v>
      </c>
      <c r="H27" s="98">
        <f t="shared" si="2"/>
        <v>0.18908629441624367</v>
      </c>
    </row>
    <row r="28" spans="2:8" s="1" customFormat="1" x14ac:dyDescent="0.25">
      <c r="B28" s="36" t="s">
        <v>17</v>
      </c>
      <c r="C28" s="109">
        <v>8.1018518518518505E-4</v>
      </c>
      <c r="D28" s="97">
        <f t="shared" si="0"/>
        <v>2.9277677861893007E-3</v>
      </c>
      <c r="E28" s="109">
        <v>1.5046296296296297E-4</v>
      </c>
      <c r="F28" s="97">
        <f t="shared" si="3"/>
        <v>9.9464422341239474E-3</v>
      </c>
      <c r="G28" s="99">
        <f t="shared" si="1"/>
        <v>9.6064814814814797E-4</v>
      </c>
      <c r="H28" s="98">
        <f t="shared" si="2"/>
        <v>3.2915609137055832E-3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 t="shared" ref="C30:H30" si="6">SUM(C7:C28)</f>
        <v>0.27672453703703703</v>
      </c>
      <c r="D30" s="113">
        <f t="shared" si="6"/>
        <v>0.99999999999999989</v>
      </c>
      <c r="E30" s="112">
        <f t="shared" si="6"/>
        <v>1.5127314814814816E-2</v>
      </c>
      <c r="F30" s="113">
        <f>SUM(F7:F28)</f>
        <v>1.0000000000000002</v>
      </c>
      <c r="G30" s="112">
        <f>SUM(G7:G28)</f>
        <v>0.29185185185185186</v>
      </c>
      <c r="H30" s="116">
        <f t="shared" si="6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88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1.2199074074074074E-2</v>
      </c>
      <c r="D7" s="97">
        <f>C7/$C$30</f>
        <v>1.3560804899387576E-2</v>
      </c>
      <c r="E7" s="99">
        <v>2.3148148148148147E-3</v>
      </c>
      <c r="F7" s="97">
        <f t="shared" ref="F7:F28" si="0">E7/$E$30</f>
        <v>1.0779927774483911E-2</v>
      </c>
      <c r="G7" s="99">
        <f>E7+C7</f>
        <v>1.4513888888888889E-2</v>
      </c>
      <c r="H7" s="98">
        <f>G7/$G$30</f>
        <v>1.3024917685428499E-2</v>
      </c>
    </row>
    <row r="8" spans="2:8" s="1" customFormat="1" x14ac:dyDescent="0.25">
      <c r="B8" s="8" t="s">
        <v>13</v>
      </c>
      <c r="C8" s="99">
        <v>1.9189814814814809E-2</v>
      </c>
      <c r="D8" s="97">
        <f t="shared" ref="D8:D27" si="1">C8/$C$30</f>
        <v>2.133189233698728E-2</v>
      </c>
      <c r="E8" s="99">
        <v>1.3657407407407407E-3</v>
      </c>
      <c r="F8" s="97">
        <f t="shared" si="0"/>
        <v>6.3601573869455077E-3</v>
      </c>
      <c r="G8" s="99">
        <f t="shared" ref="G8:G28" si="2">E8+C8</f>
        <v>2.0555555555555549E-2</v>
      </c>
      <c r="H8" s="98">
        <f t="shared" ref="H8:H28" si="3">G8/$G$30</f>
        <v>1.8446773372664281E-2</v>
      </c>
    </row>
    <row r="9" spans="2:8" s="1" customFormat="1" x14ac:dyDescent="0.25">
      <c r="B9" s="8" t="s">
        <v>0</v>
      </c>
      <c r="C9" s="99">
        <v>7.435185185185185E-2</v>
      </c>
      <c r="D9" s="97">
        <f t="shared" si="1"/>
        <v>8.2651433276722752E-2</v>
      </c>
      <c r="E9" s="99">
        <v>1.6886574074074075E-2</v>
      </c>
      <c r="F9" s="97">
        <f t="shared" si="0"/>
        <v>7.863957311486014E-2</v>
      </c>
      <c r="G9" s="99">
        <f t="shared" si="2"/>
        <v>9.1238425925925931E-2</v>
      </c>
      <c r="H9" s="98">
        <f t="shared" si="3"/>
        <v>8.1878330234635463E-2</v>
      </c>
    </row>
    <row r="10" spans="2:8" s="1" customFormat="1" x14ac:dyDescent="0.25">
      <c r="B10" s="8" t="s">
        <v>8</v>
      </c>
      <c r="C10" s="99">
        <v>3.2546296296296295E-2</v>
      </c>
      <c r="D10" s="97">
        <f t="shared" si="1"/>
        <v>3.6179301116772165E-2</v>
      </c>
      <c r="E10" s="99">
        <v>5.8564814814814825E-3</v>
      </c>
      <c r="F10" s="97">
        <f t="shared" si="0"/>
        <v>2.7273217269444303E-2</v>
      </c>
      <c r="G10" s="99">
        <f t="shared" si="2"/>
        <v>3.8402777777777779E-2</v>
      </c>
      <c r="H10" s="98">
        <f t="shared" si="3"/>
        <v>3.4463059713119429E-2</v>
      </c>
    </row>
    <row r="11" spans="2:8" s="1" customFormat="1" x14ac:dyDescent="0.25">
      <c r="B11" s="8" t="s">
        <v>26</v>
      </c>
      <c r="C11" s="99">
        <v>1.0092592592592591E-2</v>
      </c>
      <c r="D11" s="97">
        <f t="shared" si="1"/>
        <v>1.1219185837064482E-2</v>
      </c>
      <c r="E11" s="99">
        <v>5.3240740740740744E-4</v>
      </c>
      <c r="F11" s="97">
        <f t="shared" si="0"/>
        <v>2.4793833881313E-3</v>
      </c>
      <c r="G11" s="99">
        <f t="shared" si="2"/>
        <v>1.0624999999999997E-2</v>
      </c>
      <c r="H11" s="98">
        <f t="shared" si="3"/>
        <v>9.5349875878974165E-3</v>
      </c>
    </row>
    <row r="12" spans="2:8" s="1" customFormat="1" x14ac:dyDescent="0.25">
      <c r="B12" s="8" t="s">
        <v>3</v>
      </c>
      <c r="C12" s="99">
        <v>4.2488425925925895E-2</v>
      </c>
      <c r="D12" s="97">
        <f t="shared" si="1"/>
        <v>4.7231228449384967E-2</v>
      </c>
      <c r="E12" s="99">
        <v>1.8078703703703708E-2</v>
      </c>
      <c r="F12" s="97">
        <f t="shared" si="0"/>
        <v>8.4191235918719382E-2</v>
      </c>
      <c r="G12" s="99">
        <f t="shared" si="2"/>
        <v>6.0567129629629603E-2</v>
      </c>
      <c r="H12" s="98">
        <f t="shared" si="3"/>
        <v>5.4353583929702798E-2</v>
      </c>
    </row>
    <row r="13" spans="2:8" s="1" customFormat="1" x14ac:dyDescent="0.25">
      <c r="B13" s="8" t="s">
        <v>7</v>
      </c>
      <c r="C13" s="99">
        <v>4.8680555555555512E-2</v>
      </c>
      <c r="D13" s="97">
        <f t="shared" si="1"/>
        <v>5.411455920951052E-2</v>
      </c>
      <c r="E13" s="99">
        <v>3.2743055555555553E-2</v>
      </c>
      <c r="F13" s="97">
        <f t="shared" si="0"/>
        <v>0.15248207837007494</v>
      </c>
      <c r="G13" s="99">
        <f t="shared" si="2"/>
        <v>8.1423611111111072E-2</v>
      </c>
      <c r="H13" s="98">
        <f t="shared" si="3"/>
        <v>7.3070411417056974E-2</v>
      </c>
    </row>
    <row r="14" spans="2:8" s="1" customFormat="1" x14ac:dyDescent="0.25">
      <c r="B14" s="8" t="s">
        <v>2</v>
      </c>
      <c r="C14" s="99">
        <v>4.5763888888888868E-2</v>
      </c>
      <c r="D14" s="97">
        <f t="shared" si="1"/>
        <v>5.0872317430909343E-2</v>
      </c>
      <c r="E14" s="99">
        <v>9.4212962962962939E-3</v>
      </c>
      <c r="F14" s="97">
        <f t="shared" si="0"/>
        <v>4.3874306042149515E-2</v>
      </c>
      <c r="G14" s="99">
        <f t="shared" si="2"/>
        <v>5.5185185185185164E-2</v>
      </c>
      <c r="H14" s="98">
        <f t="shared" si="3"/>
        <v>4.9523769955441041E-2</v>
      </c>
    </row>
    <row r="15" spans="2:8" s="1" customFormat="1" x14ac:dyDescent="0.25">
      <c r="B15" s="8" t="s">
        <v>9</v>
      </c>
      <c r="C15" s="99">
        <v>6.4780092592592639E-2</v>
      </c>
      <c r="D15" s="97">
        <f t="shared" si="1"/>
        <v>7.2011219185837111E-2</v>
      </c>
      <c r="E15" s="99">
        <v>1.0243055555555554E-2</v>
      </c>
      <c r="F15" s="97">
        <f t="shared" si="0"/>
        <v>4.7701180402091301E-2</v>
      </c>
      <c r="G15" s="99">
        <f t="shared" si="2"/>
        <v>7.50231481481482E-2</v>
      </c>
      <c r="H15" s="98">
        <f t="shared" si="3"/>
        <v>6.7326568131537159E-2</v>
      </c>
    </row>
    <row r="16" spans="2:8" s="1" customFormat="1" x14ac:dyDescent="0.25">
      <c r="B16" s="8" t="s">
        <v>1</v>
      </c>
      <c r="C16" s="99">
        <v>1.7210648148148155E-2</v>
      </c>
      <c r="D16" s="97">
        <f t="shared" si="1"/>
        <v>1.9131799701507905E-2</v>
      </c>
      <c r="E16" s="99">
        <v>4.2939814814814811E-3</v>
      </c>
      <c r="F16" s="97">
        <f t="shared" si="0"/>
        <v>1.9996766021667656E-2</v>
      </c>
      <c r="G16" s="99">
        <f t="shared" si="2"/>
        <v>2.1504629629629637E-2</v>
      </c>
      <c r="H16" s="98">
        <f t="shared" si="3"/>
        <v>1.9298482503609379E-2</v>
      </c>
    </row>
    <row r="17" spans="2:8" s="1" customFormat="1" x14ac:dyDescent="0.25">
      <c r="B17" s="8" t="s">
        <v>27</v>
      </c>
      <c r="C17" s="99">
        <v>7.9398148148148145E-3</v>
      </c>
      <c r="D17" s="97">
        <f t="shared" si="1"/>
        <v>8.8261026195254992E-3</v>
      </c>
      <c r="E17" s="99">
        <v>1.3344907407407408E-2</v>
      </c>
      <c r="F17" s="97">
        <f t="shared" si="0"/>
        <v>6.2146283619899753E-2</v>
      </c>
      <c r="G17" s="99">
        <f t="shared" si="2"/>
        <v>2.1284722222222222E-2</v>
      </c>
      <c r="H17" s="98">
        <f t="shared" si="3"/>
        <v>1.9101135265951363E-2</v>
      </c>
    </row>
    <row r="18" spans="2:8" s="1" customFormat="1" x14ac:dyDescent="0.25">
      <c r="B18" s="8" t="s">
        <v>16</v>
      </c>
      <c r="C18" s="99">
        <v>3.3506944444444436E-2</v>
      </c>
      <c r="D18" s="97">
        <f t="shared" si="1"/>
        <v>3.7247182337501919E-2</v>
      </c>
      <c r="E18" s="99">
        <v>6.5972222222222224E-4</v>
      </c>
      <c r="F18" s="97">
        <f t="shared" si="0"/>
        <v>3.072279415727915E-3</v>
      </c>
      <c r="G18" s="99">
        <f t="shared" si="2"/>
        <v>3.4166666666666658E-2</v>
      </c>
      <c r="H18" s="98">
        <f t="shared" si="3"/>
        <v>3.0661528714023063E-2</v>
      </c>
    </row>
    <row r="19" spans="2:8" s="1" customFormat="1" x14ac:dyDescent="0.25">
      <c r="B19" s="8" t="s">
        <v>4</v>
      </c>
      <c r="C19" s="99">
        <v>3.1319444444444455E-2</v>
      </c>
      <c r="D19" s="97">
        <f t="shared" si="1"/>
        <v>3.4815501003551033E-2</v>
      </c>
      <c r="E19" s="99">
        <v>8.564814814814815E-3</v>
      </c>
      <c r="F19" s="97">
        <f t="shared" si="0"/>
        <v>3.9885732765590473E-2</v>
      </c>
      <c r="G19" s="99">
        <f t="shared" si="2"/>
        <v>3.9884259259259272E-2</v>
      </c>
      <c r="H19" s="98">
        <f t="shared" si="3"/>
        <v>3.579255689313128E-2</v>
      </c>
    </row>
    <row r="20" spans="2:8" s="1" customFormat="1" x14ac:dyDescent="0.25">
      <c r="B20" s="8" t="s">
        <v>14</v>
      </c>
      <c r="C20" s="99">
        <v>8.7615740740740744E-3</v>
      </c>
      <c r="D20" s="97">
        <f t="shared" si="1"/>
        <v>9.7395913746075851E-3</v>
      </c>
      <c r="E20" s="99">
        <v>1.1782407407407408E-2</v>
      </c>
      <c r="F20" s="97">
        <f t="shared" si="0"/>
        <v>5.4869832372123117E-2</v>
      </c>
      <c r="G20" s="99">
        <f t="shared" si="2"/>
        <v>2.0543981481481483E-2</v>
      </c>
      <c r="H20" s="98">
        <f t="shared" si="3"/>
        <v>1.8436386675945445E-2</v>
      </c>
    </row>
    <row r="21" spans="2:8" s="1" customFormat="1" x14ac:dyDescent="0.25">
      <c r="B21" s="8" t="s">
        <v>11</v>
      </c>
      <c r="C21" s="99">
        <v>6.5624999999999998E-3</v>
      </c>
      <c r="D21" s="97">
        <f t="shared" si="1"/>
        <v>7.2950440018527086E-3</v>
      </c>
      <c r="E21" s="99">
        <v>2.9027777777777777E-2</v>
      </c>
      <c r="F21" s="97">
        <f t="shared" si="0"/>
        <v>0.13518029429202827</v>
      </c>
      <c r="G21" s="99">
        <f t="shared" si="2"/>
        <v>3.5590277777777776E-2</v>
      </c>
      <c r="H21" s="98">
        <f t="shared" si="3"/>
        <v>3.1939092410440698E-2</v>
      </c>
    </row>
    <row r="22" spans="2:8" s="1" customFormat="1" x14ac:dyDescent="0.25">
      <c r="B22" s="8" t="s">
        <v>15</v>
      </c>
      <c r="C22" s="99">
        <v>5.5324074074074069E-3</v>
      </c>
      <c r="D22" s="97">
        <f t="shared" si="1"/>
        <v>6.149966548299109E-3</v>
      </c>
      <c r="E22" s="99">
        <v>6.1805555555555546E-3</v>
      </c>
      <c r="F22" s="97">
        <f t="shared" si="0"/>
        <v>2.8782407157872041E-2</v>
      </c>
      <c r="G22" s="99">
        <f t="shared" si="2"/>
        <v>1.1712962962962961E-2</v>
      </c>
      <c r="H22" s="98">
        <f t="shared" si="3"/>
        <v>1.0511337079468613E-2</v>
      </c>
    </row>
    <row r="23" spans="2:8" s="1" customFormat="1" x14ac:dyDescent="0.25">
      <c r="B23" s="8" t="s">
        <v>92</v>
      </c>
      <c r="C23" s="99">
        <v>8.4490740740740741E-3</v>
      </c>
      <c r="D23" s="97">
        <f t="shared" si="1"/>
        <v>9.3922083269003132E-3</v>
      </c>
      <c r="E23" s="99">
        <v>8.6226851851851846E-3</v>
      </c>
      <c r="F23" s="97">
        <f t="shared" si="0"/>
        <v>4.0155230959952569E-2</v>
      </c>
      <c r="G23" s="99">
        <f t="shared" si="2"/>
        <v>1.7071759259259259E-2</v>
      </c>
      <c r="H23" s="98">
        <f t="shared" si="3"/>
        <v>1.5320377660292693E-2</v>
      </c>
    </row>
    <row r="24" spans="2:8" s="1" customFormat="1" x14ac:dyDescent="0.25">
      <c r="B24" s="8" t="s">
        <v>12</v>
      </c>
      <c r="C24" s="99">
        <v>1.4930555555555554E-3</v>
      </c>
      <c r="D24" s="97">
        <f t="shared" si="1"/>
        <v>1.659719005712521E-3</v>
      </c>
      <c r="E24" s="99">
        <v>3.0439814814814808E-3</v>
      </c>
      <c r="F24" s="97">
        <f t="shared" si="0"/>
        <v>1.4175605023446341E-2</v>
      </c>
      <c r="G24" s="99">
        <f t="shared" si="2"/>
        <v>4.5370370370370365E-3</v>
      </c>
      <c r="H24" s="98">
        <f t="shared" si="3"/>
        <v>4.0715851137862608E-3</v>
      </c>
    </row>
    <row r="25" spans="2:8" s="1" customFormat="1" x14ac:dyDescent="0.25">
      <c r="B25" s="8" t="s">
        <v>5</v>
      </c>
      <c r="C25" s="99">
        <v>2.1469907407407403E-2</v>
      </c>
      <c r="D25" s="97">
        <f t="shared" si="1"/>
        <v>2.386650198136997E-2</v>
      </c>
      <c r="E25" s="99">
        <v>8.9467592592592585E-3</v>
      </c>
      <c r="F25" s="97">
        <f t="shared" si="0"/>
        <v>4.1664420848380318E-2</v>
      </c>
      <c r="G25" s="99">
        <f t="shared" si="2"/>
        <v>3.0416666666666661E-2</v>
      </c>
      <c r="H25" s="98">
        <f t="shared" si="3"/>
        <v>2.7296238977118095E-2</v>
      </c>
    </row>
    <row r="26" spans="2:8" s="1" customFormat="1" x14ac:dyDescent="0.25">
      <c r="B26" s="8" t="s">
        <v>6</v>
      </c>
      <c r="C26" s="99">
        <v>0.32232638888888898</v>
      </c>
      <c r="D26" s="97">
        <f t="shared" si="1"/>
        <v>0.35830631465184509</v>
      </c>
      <c r="E26" s="99">
        <v>4.4675925925925933E-3</v>
      </c>
      <c r="F26" s="97">
        <f t="shared" si="0"/>
        <v>2.0805260604753954E-2</v>
      </c>
      <c r="G26" s="99">
        <f t="shared" si="2"/>
        <v>0.32679398148148159</v>
      </c>
      <c r="H26" s="98">
        <f t="shared" si="3"/>
        <v>0.29326838185651821</v>
      </c>
    </row>
    <row r="27" spans="2:8" s="1" customFormat="1" x14ac:dyDescent="0.25">
      <c r="B27" s="8" t="s">
        <v>103</v>
      </c>
      <c r="C27" s="99">
        <v>8.4918981481481456E-2</v>
      </c>
      <c r="D27" s="97">
        <f t="shared" si="1"/>
        <v>9.4398126704750104E-2</v>
      </c>
      <c r="E27" s="99">
        <v>1.0266203703703706E-2</v>
      </c>
      <c r="F27" s="97">
        <f t="shared" si="0"/>
        <v>4.7808979679836161E-2</v>
      </c>
      <c r="G27" s="99">
        <f t="shared" si="2"/>
        <v>9.5185185185185164E-2</v>
      </c>
      <c r="H27" s="98">
        <f t="shared" si="3"/>
        <v>8.5420193815760728E-2</v>
      </c>
    </row>
    <row r="28" spans="2:8" s="1" customFormat="1" x14ac:dyDescent="0.25">
      <c r="B28" s="36" t="s">
        <v>17</v>
      </c>
      <c r="C28" s="109"/>
      <c r="D28" s="97"/>
      <c r="E28" s="109">
        <v>8.0902777777777778E-3</v>
      </c>
      <c r="F28" s="97">
        <f t="shared" si="0"/>
        <v>3.7675847571821276E-2</v>
      </c>
      <c r="G28" s="99">
        <f t="shared" si="2"/>
        <v>8.0902777777777778E-3</v>
      </c>
      <c r="H28" s="98">
        <f t="shared" si="3"/>
        <v>7.26030100647091E-3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 t="shared" ref="C30:H30" si="4">SUM(C7:C28)</f>
        <v>0.8995833333333334</v>
      </c>
      <c r="D30" s="113">
        <f t="shared" si="4"/>
        <v>0.99999999999999989</v>
      </c>
      <c r="E30" s="112">
        <f t="shared" si="4"/>
        <v>0.21473379629629627</v>
      </c>
      <c r="F30" s="113">
        <f t="shared" si="4"/>
        <v>1.0000000000000002</v>
      </c>
      <c r="G30" s="112">
        <f t="shared" si="4"/>
        <v>1.1143171296296299</v>
      </c>
      <c r="H30" s="116">
        <f t="shared" si="4"/>
        <v>0.99999999999999989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89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1.7476851851851852E-3</v>
      </c>
      <c r="D7" s="97">
        <f t="shared" ref="D7:D28" si="0">C7/$C$30</f>
        <v>1.5033851055356436E-2</v>
      </c>
      <c r="E7" s="99"/>
      <c r="F7" s="97"/>
      <c r="G7" s="99">
        <f>C7</f>
        <v>1.7476851851851852E-3</v>
      </c>
      <c r="H7" s="98">
        <f t="shared" ref="H7:H28" si="1">G7/$G$30</f>
        <v>1.5033851055356436E-2</v>
      </c>
    </row>
    <row r="8" spans="2:8" s="1" customFormat="1" x14ac:dyDescent="0.25">
      <c r="B8" s="8" t="s">
        <v>13</v>
      </c>
      <c r="C8" s="99">
        <v>4.5138888888888867E-3</v>
      </c>
      <c r="D8" s="97">
        <f t="shared" si="0"/>
        <v>3.8829151732377526E-2</v>
      </c>
      <c r="E8" s="99"/>
      <c r="F8" s="97"/>
      <c r="G8" s="99">
        <f t="shared" ref="G8:G28" si="2">C8</f>
        <v>4.5138888888888867E-3</v>
      </c>
      <c r="H8" s="98">
        <f t="shared" si="1"/>
        <v>3.8829151732377526E-2</v>
      </c>
    </row>
    <row r="9" spans="2:8" s="1" customFormat="1" x14ac:dyDescent="0.25">
      <c r="B9" s="8" t="s">
        <v>0</v>
      </c>
      <c r="C9" s="99">
        <v>1.7118055555555563E-2</v>
      </c>
      <c r="D9" s="97">
        <f t="shared" si="0"/>
        <v>0.14725209080047799</v>
      </c>
      <c r="E9" s="99"/>
      <c r="F9" s="97"/>
      <c r="G9" s="99">
        <f t="shared" si="2"/>
        <v>1.7118055555555563E-2</v>
      </c>
      <c r="H9" s="98">
        <f t="shared" si="1"/>
        <v>0.14725209080047799</v>
      </c>
    </row>
    <row r="10" spans="2:8" s="1" customFormat="1" x14ac:dyDescent="0.25">
      <c r="B10" s="8" t="s">
        <v>8</v>
      </c>
      <c r="C10" s="99">
        <v>2.9166666666666664E-3</v>
      </c>
      <c r="D10" s="97">
        <f t="shared" si="0"/>
        <v>2.5089605734767026E-2</v>
      </c>
      <c r="E10" s="99"/>
      <c r="F10" s="97"/>
      <c r="G10" s="99">
        <f t="shared" si="2"/>
        <v>2.9166666666666664E-3</v>
      </c>
      <c r="H10" s="98">
        <f t="shared" si="1"/>
        <v>2.5089605734767026E-2</v>
      </c>
    </row>
    <row r="11" spans="2:8" s="1" customFormat="1" x14ac:dyDescent="0.25">
      <c r="B11" s="8" t="s">
        <v>26</v>
      </c>
      <c r="C11" s="99">
        <v>5.185185185185185E-3</v>
      </c>
      <c r="D11" s="97">
        <f t="shared" si="0"/>
        <v>4.4603743528474717E-2</v>
      </c>
      <c r="E11" s="99"/>
      <c r="F11" s="97"/>
      <c r="G11" s="99">
        <f t="shared" si="2"/>
        <v>5.185185185185185E-3</v>
      </c>
      <c r="H11" s="98">
        <f t="shared" si="1"/>
        <v>4.4603743528474717E-2</v>
      </c>
    </row>
    <row r="12" spans="2:8" s="1" customFormat="1" x14ac:dyDescent="0.25">
      <c r="B12" s="8" t="s">
        <v>3</v>
      </c>
      <c r="C12" s="99">
        <v>6.4467592592592623E-3</v>
      </c>
      <c r="D12" s="97">
        <f t="shared" si="0"/>
        <v>5.5455993628036673E-2</v>
      </c>
      <c r="E12" s="99"/>
      <c r="F12" s="97"/>
      <c r="G12" s="99">
        <f t="shared" si="2"/>
        <v>6.4467592592592623E-3</v>
      </c>
      <c r="H12" s="98">
        <f t="shared" si="1"/>
        <v>5.5455993628036673E-2</v>
      </c>
    </row>
    <row r="13" spans="2:8" s="1" customFormat="1" x14ac:dyDescent="0.25">
      <c r="B13" s="8" t="s">
        <v>7</v>
      </c>
      <c r="C13" s="99">
        <v>6.6550925925925918E-3</v>
      </c>
      <c r="D13" s="97">
        <f t="shared" si="0"/>
        <v>5.7248108323377143E-2</v>
      </c>
      <c r="E13" s="99"/>
      <c r="F13" s="97"/>
      <c r="G13" s="99">
        <f t="shared" si="2"/>
        <v>6.6550925925925918E-3</v>
      </c>
      <c r="H13" s="98">
        <f t="shared" si="1"/>
        <v>5.7248108323377143E-2</v>
      </c>
    </row>
    <row r="14" spans="2:8" s="1" customFormat="1" x14ac:dyDescent="0.25">
      <c r="B14" s="8" t="s">
        <v>2</v>
      </c>
      <c r="C14" s="99">
        <v>6.6435185185185156E-3</v>
      </c>
      <c r="D14" s="97">
        <f t="shared" si="0"/>
        <v>5.7148546395858209E-2</v>
      </c>
      <c r="E14" s="99"/>
      <c r="F14" s="97"/>
      <c r="G14" s="99">
        <f t="shared" si="2"/>
        <v>6.6435185185185156E-3</v>
      </c>
      <c r="H14" s="98">
        <f t="shared" si="1"/>
        <v>5.7148546395858209E-2</v>
      </c>
    </row>
    <row r="15" spans="2:8" s="1" customFormat="1" x14ac:dyDescent="0.25">
      <c r="B15" s="8" t="s">
        <v>9</v>
      </c>
      <c r="C15" s="99">
        <v>8.0902777777777744E-3</v>
      </c>
      <c r="D15" s="97">
        <f t="shared" si="0"/>
        <v>6.9593787335722801E-2</v>
      </c>
      <c r="E15" s="99"/>
      <c r="F15" s="97"/>
      <c r="G15" s="99">
        <f t="shared" si="2"/>
        <v>8.0902777777777744E-3</v>
      </c>
      <c r="H15" s="98">
        <f t="shared" si="1"/>
        <v>6.9593787335722801E-2</v>
      </c>
    </row>
    <row r="16" spans="2:8" s="1" customFormat="1" x14ac:dyDescent="0.25">
      <c r="B16" s="8" t="s">
        <v>1</v>
      </c>
      <c r="C16" s="99">
        <v>1.689814814814815E-3</v>
      </c>
      <c r="D16" s="97">
        <f t="shared" si="0"/>
        <v>1.4536041417761852E-2</v>
      </c>
      <c r="E16" s="99"/>
      <c r="F16" s="97"/>
      <c r="G16" s="99">
        <f t="shared" si="2"/>
        <v>1.689814814814815E-3</v>
      </c>
      <c r="H16" s="98">
        <f t="shared" si="1"/>
        <v>1.4536041417761852E-2</v>
      </c>
    </row>
    <row r="17" spans="2:8" s="1" customFormat="1" x14ac:dyDescent="0.25">
      <c r="B17" s="8" t="s">
        <v>27</v>
      </c>
      <c r="C17" s="99">
        <v>6.134259259259259E-4</v>
      </c>
      <c r="D17" s="97">
        <f t="shared" si="0"/>
        <v>5.2767821585025894E-3</v>
      </c>
      <c r="E17" s="99"/>
      <c r="F17" s="97"/>
      <c r="G17" s="99">
        <f t="shared" si="2"/>
        <v>6.134259259259259E-4</v>
      </c>
      <c r="H17" s="98">
        <f t="shared" si="1"/>
        <v>5.2767821585025894E-3</v>
      </c>
    </row>
    <row r="18" spans="2:8" s="1" customFormat="1" x14ac:dyDescent="0.25">
      <c r="B18" s="8" t="s">
        <v>16</v>
      </c>
      <c r="C18" s="99">
        <v>9.9537037037037042E-4</v>
      </c>
      <c r="D18" s="97">
        <f t="shared" si="0"/>
        <v>8.5623257666268444E-3</v>
      </c>
      <c r="E18" s="99"/>
      <c r="F18" s="97"/>
      <c r="G18" s="99">
        <f t="shared" ref="G18" si="3">C18</f>
        <v>9.9537037037037042E-4</v>
      </c>
      <c r="H18" s="98">
        <f t="shared" ref="H18" si="4">G18/$G$30</f>
        <v>8.5623257666268444E-3</v>
      </c>
    </row>
    <row r="19" spans="2:8" s="1" customFormat="1" x14ac:dyDescent="0.25">
      <c r="B19" s="8" t="s">
        <v>4</v>
      </c>
      <c r="C19" s="99">
        <v>3.0902777777777777E-3</v>
      </c>
      <c r="D19" s="97">
        <f t="shared" si="0"/>
        <v>2.6583034647550782E-2</v>
      </c>
      <c r="E19" s="99"/>
      <c r="F19" s="97"/>
      <c r="G19" s="99">
        <f t="shared" si="2"/>
        <v>3.0902777777777777E-3</v>
      </c>
      <c r="H19" s="98">
        <f t="shared" si="1"/>
        <v>2.6583034647550782E-2</v>
      </c>
    </row>
    <row r="20" spans="2:8" s="1" customFormat="1" x14ac:dyDescent="0.25">
      <c r="B20" s="8" t="s">
        <v>14</v>
      </c>
      <c r="C20" s="99">
        <v>1.5393518518518516E-3</v>
      </c>
      <c r="D20" s="97">
        <f t="shared" si="0"/>
        <v>1.3241736360015931E-2</v>
      </c>
      <c r="E20" s="99"/>
      <c r="F20" s="97"/>
      <c r="G20" s="99">
        <f t="shared" si="2"/>
        <v>1.5393518518518516E-3</v>
      </c>
      <c r="H20" s="98">
        <f t="shared" si="1"/>
        <v>1.3241736360015931E-2</v>
      </c>
    </row>
    <row r="21" spans="2:8" s="1" customFormat="1" x14ac:dyDescent="0.25">
      <c r="B21" s="8" t="s">
        <v>11</v>
      </c>
      <c r="C21" s="99">
        <v>8.3333333333333328E-4</v>
      </c>
      <c r="D21" s="97">
        <f t="shared" si="0"/>
        <v>7.168458781362008E-3</v>
      </c>
      <c r="E21" s="99"/>
      <c r="F21" s="97"/>
      <c r="G21" s="99">
        <f t="shared" si="2"/>
        <v>8.3333333333333328E-4</v>
      </c>
      <c r="H21" s="98">
        <f t="shared" si="1"/>
        <v>7.168458781362008E-3</v>
      </c>
    </row>
    <row r="22" spans="2:8" s="1" customFormat="1" x14ac:dyDescent="0.25">
      <c r="B22" s="8" t="s">
        <v>15</v>
      </c>
      <c r="C22" s="99">
        <v>2.199074074074074E-4</v>
      </c>
      <c r="D22" s="97">
        <f t="shared" si="0"/>
        <v>1.8916766228594189E-3</v>
      </c>
      <c r="E22" s="99"/>
      <c r="F22" s="97"/>
      <c r="G22" s="99">
        <f t="shared" si="2"/>
        <v>2.199074074074074E-4</v>
      </c>
      <c r="H22" s="98">
        <f t="shared" si="1"/>
        <v>1.8916766228594189E-3</v>
      </c>
    </row>
    <row r="23" spans="2:8" s="1" customFormat="1" x14ac:dyDescent="0.25">
      <c r="B23" s="8" t="s">
        <v>92</v>
      </c>
      <c r="C23" s="99">
        <v>1.3194444444444447E-3</v>
      </c>
      <c r="D23" s="97">
        <f t="shared" si="0"/>
        <v>1.1350059737156516E-2</v>
      </c>
      <c r="E23" s="102"/>
      <c r="F23" s="97"/>
      <c r="G23" s="99">
        <f t="shared" si="2"/>
        <v>1.3194444444444447E-3</v>
      </c>
      <c r="H23" s="98">
        <f t="shared" si="1"/>
        <v>1.1350059737156516E-2</v>
      </c>
    </row>
    <row r="24" spans="2:8" s="1" customFormat="1" x14ac:dyDescent="0.25">
      <c r="B24" s="8" t="s">
        <v>12</v>
      </c>
      <c r="C24" s="99">
        <v>8.1018518518518516E-5</v>
      </c>
      <c r="D24" s="97">
        <f t="shared" si="0"/>
        <v>6.9693349263241745E-4</v>
      </c>
      <c r="E24" s="117"/>
      <c r="F24" s="97"/>
      <c r="G24" s="99">
        <f t="shared" ref="G24" si="5">C24</f>
        <v>8.1018518518518516E-5</v>
      </c>
      <c r="H24" s="98">
        <f t="shared" ref="H24" si="6">G24/$G$30</f>
        <v>6.9693349263241745E-4</v>
      </c>
    </row>
    <row r="25" spans="2:8" s="1" customFormat="1" x14ac:dyDescent="0.25">
      <c r="B25" s="8" t="s">
        <v>5</v>
      </c>
      <c r="C25" s="99">
        <v>3.1944444444444442E-3</v>
      </c>
      <c r="D25" s="97">
        <f t="shared" si="0"/>
        <v>2.7479091995221031E-2</v>
      </c>
      <c r="E25" s="84"/>
      <c r="F25" s="97"/>
      <c r="G25" s="99">
        <f t="shared" si="2"/>
        <v>3.1944444444444442E-3</v>
      </c>
      <c r="H25" s="98">
        <f t="shared" si="1"/>
        <v>2.7479091995221031E-2</v>
      </c>
    </row>
    <row r="26" spans="2:8" s="1" customFormat="1" x14ac:dyDescent="0.25">
      <c r="B26" s="8" t="s">
        <v>6</v>
      </c>
      <c r="C26" s="99">
        <v>1.5787037037037033E-2</v>
      </c>
      <c r="D26" s="97">
        <f t="shared" si="0"/>
        <v>0.13580246913580246</v>
      </c>
      <c r="E26" s="118"/>
      <c r="F26" s="97"/>
      <c r="G26" s="99">
        <f t="shared" si="2"/>
        <v>1.5787037037037033E-2</v>
      </c>
      <c r="H26" s="98">
        <f t="shared" si="1"/>
        <v>0.13580246913580246</v>
      </c>
    </row>
    <row r="27" spans="2:8" s="1" customFormat="1" x14ac:dyDescent="0.25">
      <c r="B27" s="8" t="s">
        <v>103</v>
      </c>
      <c r="C27" s="99">
        <v>2.6655092592592577E-2</v>
      </c>
      <c r="D27" s="97">
        <f t="shared" si="0"/>
        <v>0.22929111907606523</v>
      </c>
      <c r="E27" s="99"/>
      <c r="F27" s="97"/>
      <c r="G27" s="99">
        <f t="shared" si="2"/>
        <v>2.6655092592592577E-2</v>
      </c>
      <c r="H27" s="98">
        <f t="shared" si="1"/>
        <v>0.22929111907606523</v>
      </c>
    </row>
    <row r="28" spans="2:8" s="1" customFormat="1" x14ac:dyDescent="0.25">
      <c r="B28" s="36" t="s">
        <v>17</v>
      </c>
      <c r="C28" s="109">
        <v>9.1435185185185174E-4</v>
      </c>
      <c r="D28" s="97">
        <f t="shared" si="0"/>
        <v>7.8653922739944249E-3</v>
      </c>
      <c r="E28" s="109"/>
      <c r="F28" s="97"/>
      <c r="G28" s="99">
        <f t="shared" si="2"/>
        <v>9.1435185185185174E-4</v>
      </c>
      <c r="H28" s="98">
        <f t="shared" si="1"/>
        <v>7.8653922739944249E-3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>SUM(C7:C28)</f>
        <v>0.11624999999999998</v>
      </c>
      <c r="D30" s="113">
        <f>SUM(D7:D28)</f>
        <v>0.99999999999999989</v>
      </c>
      <c r="E30" s="112"/>
      <c r="F30" s="113"/>
      <c r="G30" s="112">
        <f>SUM(G7:G28)</f>
        <v>0.11624999999999998</v>
      </c>
      <c r="H30" s="116">
        <f>SUM(H7:H28)</f>
        <v>0.99999999999999989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90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1.1620370370370371E-2</v>
      </c>
      <c r="D7" s="97">
        <f t="shared" ref="D7:D27" si="0">C7/$C$30</f>
        <v>1.0551760378349977E-2</v>
      </c>
      <c r="E7" s="99"/>
      <c r="F7" s="97"/>
      <c r="G7" s="99">
        <f t="shared" ref="G7:G27" si="1">C7+E7</f>
        <v>1.1620370370370371E-2</v>
      </c>
      <c r="H7" s="98">
        <f t="shared" ref="H7" si="2">G7/$G$30</f>
        <v>9.6937396207469242E-3</v>
      </c>
    </row>
    <row r="8" spans="2:8" s="1" customFormat="1" x14ac:dyDescent="0.25">
      <c r="B8" s="8" t="s">
        <v>13</v>
      </c>
      <c r="C8" s="99">
        <v>3.006944444444443E-2</v>
      </c>
      <c r="D8" s="97">
        <f t="shared" si="0"/>
        <v>2.7304256437204407E-2</v>
      </c>
      <c r="E8" s="99">
        <v>1.238425925925926E-3</v>
      </c>
      <c r="F8" s="97">
        <f t="shared" ref="F8:F27" si="3">E8/$E$30</f>
        <v>1.270482070767039E-2</v>
      </c>
      <c r="G8" s="99">
        <f t="shared" si="1"/>
        <v>3.1307870370370354E-2</v>
      </c>
      <c r="H8" s="98">
        <f t="shared" ref="H8:H27" si="4">G8/$G$30</f>
        <v>2.6117097284980493E-2</v>
      </c>
    </row>
    <row r="9" spans="2:8" s="1" customFormat="1" x14ac:dyDescent="0.25">
      <c r="B9" s="8" t="s">
        <v>0</v>
      </c>
      <c r="C9" s="99">
        <v>0.12893518518518526</v>
      </c>
      <c r="D9" s="97">
        <f t="shared" si="0"/>
        <v>0.11707829742511833</v>
      </c>
      <c r="E9" s="99">
        <v>2.8622685185185189E-2</v>
      </c>
      <c r="F9" s="97">
        <f t="shared" si="3"/>
        <v>0.29363571598195209</v>
      </c>
      <c r="G9" s="99">
        <f t="shared" si="1"/>
        <v>0.15755787037037045</v>
      </c>
      <c r="H9" s="98">
        <f t="shared" si="4"/>
        <v>0.13143513690958958</v>
      </c>
    </row>
    <row r="10" spans="2:8" s="1" customFormat="1" x14ac:dyDescent="0.25">
      <c r="B10" s="8" t="s">
        <v>8</v>
      </c>
      <c r="C10" s="99">
        <v>2.8217592592592603E-2</v>
      </c>
      <c r="D10" s="97">
        <f t="shared" si="0"/>
        <v>2.5622700998423557E-2</v>
      </c>
      <c r="E10" s="99">
        <v>3.2291666666666666E-3</v>
      </c>
      <c r="F10" s="97">
        <f t="shared" si="3"/>
        <v>3.3127523153645221E-2</v>
      </c>
      <c r="G10" s="99">
        <f t="shared" si="1"/>
        <v>3.1446759259259272E-2</v>
      </c>
      <c r="H10" s="98">
        <f t="shared" si="4"/>
        <v>2.6232958714710559E-2</v>
      </c>
    </row>
    <row r="11" spans="2:8" s="1" customFormat="1" x14ac:dyDescent="0.25">
      <c r="B11" s="8" t="s">
        <v>26</v>
      </c>
      <c r="C11" s="99">
        <v>9.9421296296296289E-3</v>
      </c>
      <c r="D11" s="97">
        <f t="shared" si="0"/>
        <v>9.0278507619548087E-3</v>
      </c>
      <c r="E11" s="99">
        <v>2.8587962962962963E-3</v>
      </c>
      <c r="F11" s="97">
        <f t="shared" si="3"/>
        <v>2.9327950605556877E-2</v>
      </c>
      <c r="G11" s="99">
        <f t="shared" si="1"/>
        <v>1.2800925925925926E-2</v>
      </c>
      <c r="H11" s="98">
        <f t="shared" si="4"/>
        <v>1.0678561773452288E-2</v>
      </c>
    </row>
    <row r="12" spans="2:8" s="1" customFormat="1" x14ac:dyDescent="0.25">
      <c r="B12" s="8" t="s">
        <v>3</v>
      </c>
      <c r="C12" s="99">
        <v>5.7280092592592514E-2</v>
      </c>
      <c r="D12" s="97">
        <f t="shared" si="0"/>
        <v>5.2012611665790798E-2</v>
      </c>
      <c r="E12" s="99">
        <v>1.8159722222222213E-2</v>
      </c>
      <c r="F12" s="97">
        <f t="shared" si="3"/>
        <v>0.18629779149845635</v>
      </c>
      <c r="G12" s="99">
        <f t="shared" si="1"/>
        <v>7.5439814814814724E-2</v>
      </c>
      <c r="H12" s="98">
        <f t="shared" si="4"/>
        <v>6.2932066581701571E-2</v>
      </c>
    </row>
    <row r="13" spans="2:8" s="1" customFormat="1" x14ac:dyDescent="0.25">
      <c r="B13" s="8" t="s">
        <v>7</v>
      </c>
      <c r="C13" s="99">
        <v>4.5902777777777751E-2</v>
      </c>
      <c r="D13" s="97">
        <f t="shared" si="0"/>
        <v>4.1681555438780854E-2</v>
      </c>
      <c r="E13" s="99">
        <v>1.0358796296296295E-2</v>
      </c>
      <c r="F13" s="97">
        <f t="shared" si="3"/>
        <v>0.10626929470434576</v>
      </c>
      <c r="G13" s="99">
        <f t="shared" si="1"/>
        <v>5.6261574074074047E-2</v>
      </c>
      <c r="H13" s="98">
        <f t="shared" si="4"/>
        <v>4.6933534159811531E-2</v>
      </c>
    </row>
    <row r="14" spans="2:8" s="1" customFormat="1" x14ac:dyDescent="0.25">
      <c r="B14" s="8" t="s">
        <v>2</v>
      </c>
      <c r="C14" s="99">
        <v>6.3819444444444456E-2</v>
      </c>
      <c r="D14" s="97">
        <f t="shared" si="0"/>
        <v>5.7950604308985833E-2</v>
      </c>
      <c r="E14" s="99">
        <v>7.4074074074074094E-3</v>
      </c>
      <c r="F14" s="97">
        <f t="shared" si="3"/>
        <v>7.5991450961766835E-2</v>
      </c>
      <c r="G14" s="99">
        <f t="shared" si="1"/>
        <v>7.1226851851851861E-2</v>
      </c>
      <c r="H14" s="98">
        <f t="shared" si="4"/>
        <v>5.9417603213223681E-2</v>
      </c>
    </row>
    <row r="15" spans="2:8" s="1" customFormat="1" x14ac:dyDescent="0.25">
      <c r="B15" s="8" t="s">
        <v>9</v>
      </c>
      <c r="C15" s="99">
        <v>8.1458333333333369E-2</v>
      </c>
      <c r="D15" s="97">
        <f t="shared" si="0"/>
        <v>7.3967419863373671E-2</v>
      </c>
      <c r="E15" s="99">
        <v>2.662037037037037E-3</v>
      </c>
      <c r="F15" s="97">
        <f t="shared" si="3"/>
        <v>2.7309427689384946E-2</v>
      </c>
      <c r="G15" s="99">
        <f t="shared" si="1"/>
        <v>8.4120370370370401E-2</v>
      </c>
      <c r="H15" s="98">
        <f t="shared" si="4"/>
        <v>7.0173405939829347E-2</v>
      </c>
    </row>
    <row r="16" spans="2:8" s="1" customFormat="1" x14ac:dyDescent="0.25">
      <c r="B16" s="8" t="s">
        <v>1</v>
      </c>
      <c r="C16" s="99">
        <v>2.3750000000000011E-2</v>
      </c>
      <c r="D16" s="97">
        <f t="shared" si="0"/>
        <v>2.15659485023647E-2</v>
      </c>
      <c r="E16" s="99">
        <v>4.6759259259259271E-3</v>
      </c>
      <c r="F16" s="97">
        <f t="shared" si="3"/>
        <v>4.7969603419615307E-2</v>
      </c>
      <c r="G16" s="99">
        <f t="shared" si="1"/>
        <v>2.8425925925925938E-2</v>
      </c>
      <c r="H16" s="98">
        <f t="shared" si="4"/>
        <v>2.3712972618082126E-2</v>
      </c>
    </row>
    <row r="17" spans="2:8" s="1" customFormat="1" x14ac:dyDescent="0.25">
      <c r="B17" s="8" t="s">
        <v>27</v>
      </c>
      <c r="C17" s="99">
        <v>3.5532407407407409E-3</v>
      </c>
      <c r="D17" s="97">
        <f t="shared" si="0"/>
        <v>3.2264844981607995E-3</v>
      </c>
      <c r="E17" s="99">
        <v>2.0833333333333335E-4</v>
      </c>
      <c r="F17" s="97">
        <f t="shared" si="3"/>
        <v>2.1372595582996915E-3</v>
      </c>
      <c r="G17" s="99">
        <f t="shared" si="1"/>
        <v>3.7615740740740743E-3</v>
      </c>
      <c r="H17" s="98">
        <f t="shared" si="4"/>
        <v>3.137913721855329E-3</v>
      </c>
    </row>
    <row r="18" spans="2:8" s="1" customFormat="1" x14ac:dyDescent="0.25">
      <c r="B18" s="8" t="s">
        <v>16</v>
      </c>
      <c r="C18" s="99">
        <v>5.5983796296296309E-2</v>
      </c>
      <c r="D18" s="97">
        <f t="shared" si="0"/>
        <v>5.0835522858644268E-2</v>
      </c>
      <c r="E18" s="99"/>
      <c r="F18" s="97"/>
      <c r="G18" s="99">
        <f t="shared" si="1"/>
        <v>5.5983796296296309E-2</v>
      </c>
      <c r="H18" s="98">
        <f t="shared" si="4"/>
        <v>4.6701811300351476E-2</v>
      </c>
    </row>
    <row r="19" spans="2:8" s="1" customFormat="1" x14ac:dyDescent="0.25">
      <c r="B19" s="8" t="s">
        <v>4</v>
      </c>
      <c r="C19" s="99">
        <v>3.7939814814814815E-2</v>
      </c>
      <c r="D19" s="97">
        <f t="shared" si="0"/>
        <v>3.4450867052023132E-2</v>
      </c>
      <c r="E19" s="99">
        <v>1.3888888888888887E-3</v>
      </c>
      <c r="F19" s="97">
        <f t="shared" si="3"/>
        <v>1.4248397055331275E-2</v>
      </c>
      <c r="G19" s="99">
        <f t="shared" si="1"/>
        <v>3.9328703703703706E-2</v>
      </c>
      <c r="H19" s="98">
        <f t="shared" si="4"/>
        <v>3.2808094851890485E-2</v>
      </c>
    </row>
    <row r="20" spans="2:8" s="1" customFormat="1" x14ac:dyDescent="0.25">
      <c r="B20" s="8" t="s">
        <v>14</v>
      </c>
      <c r="C20" s="99">
        <v>1.0011574074074076E-2</v>
      </c>
      <c r="D20" s="97">
        <f t="shared" si="0"/>
        <v>9.0909090909090939E-3</v>
      </c>
      <c r="E20" s="99">
        <v>3.3564814814814818E-4</v>
      </c>
      <c r="F20" s="97">
        <f t="shared" si="3"/>
        <v>3.4433626217050587E-3</v>
      </c>
      <c r="G20" s="99">
        <f t="shared" si="1"/>
        <v>1.0347222222222223E-2</v>
      </c>
      <c r="H20" s="98">
        <f t="shared" si="4"/>
        <v>8.6316765148881976E-3</v>
      </c>
    </row>
    <row r="21" spans="2:8" s="1" customFormat="1" x14ac:dyDescent="0.25">
      <c r="B21" s="8" t="s">
        <v>11</v>
      </c>
      <c r="C21" s="99">
        <v>1.7766203703703708E-2</v>
      </c>
      <c r="D21" s="97">
        <f t="shared" si="0"/>
        <v>1.6132422490804002E-2</v>
      </c>
      <c r="E21" s="99">
        <v>1.9097222222222222E-3</v>
      </c>
      <c r="F21" s="97">
        <f t="shared" si="3"/>
        <v>1.9591545951080504E-2</v>
      </c>
      <c r="G21" s="99">
        <f t="shared" si="1"/>
        <v>1.967592592592593E-2</v>
      </c>
      <c r="H21" s="98">
        <f t="shared" si="4"/>
        <v>1.6413702545089417E-2</v>
      </c>
    </row>
    <row r="22" spans="2:8" s="1" customFormat="1" x14ac:dyDescent="0.25">
      <c r="B22" s="8" t="s">
        <v>15</v>
      </c>
      <c r="C22" s="99">
        <v>1.8518518518518517E-3</v>
      </c>
      <c r="D22" s="97">
        <f t="shared" si="0"/>
        <v>1.6815554387808725E-3</v>
      </c>
      <c r="E22" s="99">
        <v>1.3657407407407407E-3</v>
      </c>
      <c r="F22" s="97">
        <f t="shared" si="3"/>
        <v>1.4010923771075755E-2</v>
      </c>
      <c r="G22" s="99">
        <f t="shared" si="1"/>
        <v>3.2175925925925922E-3</v>
      </c>
      <c r="H22" s="98">
        <f t="shared" si="4"/>
        <v>2.6841231220793272E-3</v>
      </c>
    </row>
    <row r="23" spans="2:8" s="1" customFormat="1" x14ac:dyDescent="0.25">
      <c r="B23" s="8" t="s">
        <v>92</v>
      </c>
      <c r="C23" s="99">
        <v>6.8402777777777785E-3</v>
      </c>
      <c r="D23" s="97">
        <f t="shared" si="0"/>
        <v>6.2112454019968488E-3</v>
      </c>
      <c r="E23" s="99">
        <v>7.6388888888888893E-4</v>
      </c>
      <c r="F23" s="97">
        <f t="shared" si="3"/>
        <v>7.8366183804322032E-3</v>
      </c>
      <c r="G23" s="99">
        <f t="shared" si="1"/>
        <v>7.6041666666666671E-3</v>
      </c>
      <c r="H23" s="98">
        <f t="shared" si="4"/>
        <v>6.3434132777198497E-3</v>
      </c>
    </row>
    <row r="24" spans="2:8" s="1" customFormat="1" x14ac:dyDescent="0.25">
      <c r="B24" s="8" t="s">
        <v>12</v>
      </c>
      <c r="C24" s="99">
        <v>2.4421296296296296E-3</v>
      </c>
      <c r="D24" s="97">
        <f t="shared" si="0"/>
        <v>2.2175512348922757E-3</v>
      </c>
      <c r="E24" s="99"/>
      <c r="F24" s="97"/>
      <c r="G24" s="99">
        <f t="shared" si="1"/>
        <v>2.4421296296296296E-3</v>
      </c>
      <c r="H24" s="98">
        <f t="shared" ref="H24" si="5">G24/$G$30</f>
        <v>2.037230139419921E-3</v>
      </c>
    </row>
    <row r="25" spans="2:8" s="1" customFormat="1" x14ac:dyDescent="0.25">
      <c r="B25" s="8" t="s">
        <v>5</v>
      </c>
      <c r="C25" s="99">
        <v>4.568287037037036E-2</v>
      </c>
      <c r="D25" s="97">
        <f t="shared" si="0"/>
        <v>4.1481870730425641E-2</v>
      </c>
      <c r="E25" s="99">
        <v>3.645833333333333E-3</v>
      </c>
      <c r="F25" s="97">
        <f t="shared" si="3"/>
        <v>3.7402042270244594E-2</v>
      </c>
      <c r="G25" s="99">
        <f t="shared" si="1"/>
        <v>4.9328703703703694E-2</v>
      </c>
      <c r="H25" s="98">
        <f t="shared" si="4"/>
        <v>4.1150117792453568E-2</v>
      </c>
    </row>
    <row r="26" spans="2:8" s="1" customFormat="1" x14ac:dyDescent="0.25">
      <c r="B26" s="8" t="s">
        <v>6</v>
      </c>
      <c r="C26" s="99">
        <v>0.29363425925925918</v>
      </c>
      <c r="D26" s="97">
        <f t="shared" si="0"/>
        <v>0.26663163426169206</v>
      </c>
      <c r="E26" s="99">
        <v>3.3564814814814818E-4</v>
      </c>
      <c r="F26" s="97">
        <f t="shared" si="3"/>
        <v>3.4433626217050587E-3</v>
      </c>
      <c r="G26" s="99">
        <f t="shared" si="1"/>
        <v>0.2939699074074073</v>
      </c>
      <c r="H26" s="98">
        <f t="shared" si="4"/>
        <v>0.2452303711427799</v>
      </c>
    </row>
    <row r="27" spans="2:8" s="1" customFormat="1" x14ac:dyDescent="0.25">
      <c r="B27" s="8" t="s">
        <v>103</v>
      </c>
      <c r="C27" s="99">
        <v>0.14457175925925916</v>
      </c>
      <c r="D27" s="97">
        <f t="shared" si="0"/>
        <v>0.13127693116132416</v>
      </c>
      <c r="E27" s="99">
        <v>8.3101851851851861E-3</v>
      </c>
      <c r="F27" s="97">
        <f t="shared" si="3"/>
        <v>8.5252909047732153E-2</v>
      </c>
      <c r="G27" s="99">
        <f t="shared" si="1"/>
        <v>0.15288194444444436</v>
      </c>
      <c r="H27" s="98">
        <f t="shared" si="4"/>
        <v>0.12753446877534466</v>
      </c>
    </row>
    <row r="28" spans="2:8" s="1" customFormat="1" x14ac:dyDescent="0.25">
      <c r="B28" s="36" t="s">
        <v>17</v>
      </c>
      <c r="C28" s="109"/>
      <c r="D28" s="97"/>
      <c r="E28" s="109"/>
      <c r="F28" s="97"/>
      <c r="G28" s="99"/>
      <c r="H28" s="98"/>
    </row>
    <row r="29" spans="2:8" s="1" customFormat="1" x14ac:dyDescent="0.25">
      <c r="B29" s="8"/>
      <c r="C29" s="100"/>
      <c r="D29" s="111"/>
      <c r="E29" s="100"/>
      <c r="F29" s="100"/>
      <c r="G29" s="99"/>
      <c r="H29" s="98"/>
    </row>
    <row r="30" spans="2:8" s="1" customFormat="1" x14ac:dyDescent="0.25">
      <c r="B30" s="37" t="s">
        <v>29</v>
      </c>
      <c r="C30" s="112">
        <f t="shared" ref="C30:H30" si="6">SUM(C7:C28)</f>
        <v>1.1012731481481479</v>
      </c>
      <c r="D30" s="113">
        <f t="shared" si="6"/>
        <v>1.0000000000000002</v>
      </c>
      <c r="E30" s="112">
        <f t="shared" si="6"/>
        <v>9.7476851851851842E-2</v>
      </c>
      <c r="F30" s="113">
        <f t="shared" si="6"/>
        <v>1</v>
      </c>
      <c r="G30" s="112">
        <f t="shared" si="6"/>
        <v>1.1987499999999995</v>
      </c>
      <c r="H30" s="116">
        <f t="shared" si="6"/>
        <v>1.0000000000000002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91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2.1875000000000002E-3</v>
      </c>
      <c r="D7" s="97">
        <f>C7/$C$30</f>
        <v>5.7165325751618173E-3</v>
      </c>
      <c r="E7" s="99"/>
      <c r="F7" s="97"/>
      <c r="G7" s="99">
        <f>E7+C7</f>
        <v>2.1875000000000002E-3</v>
      </c>
      <c r="H7" s="98">
        <f>G7/$G$30</f>
        <v>3.8373297058047228E-3</v>
      </c>
    </row>
    <row r="8" spans="2:8" s="1" customFormat="1" x14ac:dyDescent="0.25">
      <c r="B8" s="8" t="s">
        <v>13</v>
      </c>
      <c r="C8" s="99">
        <v>1.0150462962962962E-2</v>
      </c>
      <c r="D8" s="97">
        <f t="shared" ref="D8:D27" si="0">C8/$C$30</f>
        <v>2.6525920996914882E-2</v>
      </c>
      <c r="E8" s="99">
        <v>4.0856481481481481E-3</v>
      </c>
      <c r="F8" s="97">
        <f t="shared" ref="F8:F28" si="1">E8/$E$30</f>
        <v>2.180223581001791E-2</v>
      </c>
      <c r="G8" s="99">
        <f t="shared" ref="G8:G28" si="2">E8+C8</f>
        <v>1.4236111111111109E-2</v>
      </c>
      <c r="H8" s="98">
        <f t="shared" ref="H8:H27" si="3">G8/$G$30</f>
        <v>2.4973098085395811E-2</v>
      </c>
    </row>
    <row r="9" spans="2:8" s="1" customFormat="1" x14ac:dyDescent="0.25">
      <c r="B9" s="8" t="s">
        <v>0</v>
      </c>
      <c r="C9" s="99">
        <v>6.4108796296296344E-2</v>
      </c>
      <c r="D9" s="97">
        <f t="shared" si="0"/>
        <v>0.16753372451757317</v>
      </c>
      <c r="E9" s="99">
        <v>4.5682870370370367E-2</v>
      </c>
      <c r="F9" s="97">
        <f t="shared" si="1"/>
        <v>0.24377740720153168</v>
      </c>
      <c r="G9" s="99">
        <f t="shared" si="2"/>
        <v>0.1097916666666667</v>
      </c>
      <c r="H9" s="98">
        <f t="shared" si="3"/>
        <v>0.19259740523419899</v>
      </c>
    </row>
    <row r="10" spans="2:8" s="1" customFormat="1" x14ac:dyDescent="0.25">
      <c r="B10" s="8" t="s">
        <v>8</v>
      </c>
      <c r="C10" s="99">
        <v>9.6064814814814832E-3</v>
      </c>
      <c r="D10" s="97">
        <f t="shared" si="0"/>
        <v>2.5104349404149781E-2</v>
      </c>
      <c r="E10" s="99">
        <v>1.0520833333333333E-2</v>
      </c>
      <c r="F10" s="97">
        <f t="shared" si="1"/>
        <v>5.6142301278488044E-2</v>
      </c>
      <c r="G10" s="99">
        <f t="shared" si="2"/>
        <v>2.0127314814814817E-2</v>
      </c>
      <c r="H10" s="98">
        <f t="shared" si="3"/>
        <v>3.5307493959758803E-2</v>
      </c>
    </row>
    <row r="11" spans="2:8" s="1" customFormat="1" x14ac:dyDescent="0.25">
      <c r="B11" s="8" t="s">
        <v>26</v>
      </c>
      <c r="C11" s="99">
        <v>4.1435185185185195E-3</v>
      </c>
      <c r="D11" s="97">
        <f t="shared" si="0"/>
        <v>1.0828141068295931E-2</v>
      </c>
      <c r="E11" s="99">
        <v>4.2592592592592604E-3</v>
      </c>
      <c r="F11" s="97">
        <f t="shared" si="1"/>
        <v>2.2728676425174486E-2</v>
      </c>
      <c r="G11" s="99">
        <f t="shared" si="2"/>
        <v>8.4027777777777798E-3</v>
      </c>
      <c r="H11" s="98">
        <f t="shared" si="3"/>
        <v>1.4740218869916557E-2</v>
      </c>
    </row>
    <row r="12" spans="2:8" s="1" customFormat="1" x14ac:dyDescent="0.25">
      <c r="B12" s="8" t="s">
        <v>3</v>
      </c>
      <c r="C12" s="99">
        <v>2.498842592592589E-2</v>
      </c>
      <c r="D12" s="97">
        <f t="shared" si="0"/>
        <v>6.5301554654890709E-2</v>
      </c>
      <c r="E12" s="99">
        <v>2.2893518518518528E-2</v>
      </c>
      <c r="F12" s="97">
        <f t="shared" si="1"/>
        <v>0.12216663578531288</v>
      </c>
      <c r="G12" s="99">
        <f t="shared" si="2"/>
        <v>4.7881944444444421E-2</v>
      </c>
      <c r="H12" s="98">
        <f t="shared" si="3"/>
        <v>8.3994883560392225E-2</v>
      </c>
    </row>
    <row r="13" spans="2:8" s="1" customFormat="1" x14ac:dyDescent="0.25">
      <c r="B13" s="8" t="s">
        <v>7</v>
      </c>
      <c r="C13" s="99">
        <v>1.8854166666666661E-2</v>
      </c>
      <c r="D13" s="97">
        <f t="shared" si="0"/>
        <v>4.9271066481156596E-2</v>
      </c>
      <c r="E13" s="99">
        <v>1.5590277777777778E-2</v>
      </c>
      <c r="F13" s="97">
        <f t="shared" si="1"/>
        <v>8.3194367241059844E-2</v>
      </c>
      <c r="G13" s="99">
        <f t="shared" si="2"/>
        <v>3.4444444444444437E-2</v>
      </c>
      <c r="H13" s="98">
        <f t="shared" si="3"/>
        <v>6.0422715367591806E-2</v>
      </c>
    </row>
    <row r="14" spans="2:8" s="1" customFormat="1" x14ac:dyDescent="0.25">
      <c r="B14" s="8" t="s">
        <v>2</v>
      </c>
      <c r="C14" s="99">
        <v>2.3773148148148144E-2</v>
      </c>
      <c r="D14" s="97">
        <f t="shared" si="0"/>
        <v>6.2125703224245342E-2</v>
      </c>
      <c r="E14" s="99">
        <v>7.511574074074075E-3</v>
      </c>
      <c r="F14" s="97">
        <f t="shared" si="1"/>
        <v>4.0083997282440866E-2</v>
      </c>
      <c r="G14" s="99">
        <f t="shared" si="2"/>
        <v>3.1284722222222221E-2</v>
      </c>
      <c r="H14" s="98">
        <f t="shared" si="3"/>
        <v>5.4879905792540554E-2</v>
      </c>
    </row>
    <row r="15" spans="2:8" s="1" customFormat="1" x14ac:dyDescent="0.25">
      <c r="B15" s="8" t="s">
        <v>9</v>
      </c>
      <c r="C15" s="99">
        <v>3.3252314814814804E-2</v>
      </c>
      <c r="D15" s="97">
        <f t="shared" si="0"/>
        <v>8.6897344383279868E-2</v>
      </c>
      <c r="E15" s="99">
        <v>2.2222222222222223E-2</v>
      </c>
      <c r="F15" s="97">
        <f t="shared" si="1"/>
        <v>0.11858439874004076</v>
      </c>
      <c r="G15" s="99">
        <f t="shared" si="2"/>
        <v>5.5474537037037031E-2</v>
      </c>
      <c r="H15" s="98">
        <f t="shared" si="3"/>
        <v>9.7313869205936682E-2</v>
      </c>
    </row>
    <row r="16" spans="2:8" s="1" customFormat="1" x14ac:dyDescent="0.25">
      <c r="B16" s="8" t="s">
        <v>1</v>
      </c>
      <c r="C16" s="99">
        <v>6.7245370370370349E-3</v>
      </c>
      <c r="D16" s="97">
        <f t="shared" si="0"/>
        <v>1.7573044582904838E-2</v>
      </c>
      <c r="E16" s="99">
        <v>6.0648148148148154E-3</v>
      </c>
      <c r="F16" s="97">
        <f t="shared" si="1"/>
        <v>3.2363658822802795E-2</v>
      </c>
      <c r="G16" s="99">
        <f t="shared" si="2"/>
        <v>1.278935185185185E-2</v>
      </c>
      <c r="H16" s="98">
        <f t="shared" si="3"/>
        <v>2.243518161330274E-2</v>
      </c>
    </row>
    <row r="17" spans="2:8" s="1" customFormat="1" x14ac:dyDescent="0.25">
      <c r="B17" s="8" t="s">
        <v>27</v>
      </c>
      <c r="C17" s="99">
        <v>5.0115740740740737E-3</v>
      </c>
      <c r="D17" s="97">
        <f t="shared" si="0"/>
        <v>1.3096606375899824E-2</v>
      </c>
      <c r="E17" s="99">
        <v>9.7106481481481453E-3</v>
      </c>
      <c r="F17" s="97">
        <f t="shared" si="1"/>
        <v>5.1818911741090712E-2</v>
      </c>
      <c r="G17" s="99">
        <f t="shared" si="2"/>
        <v>1.472222222222222E-2</v>
      </c>
      <c r="H17" s="98">
        <f t="shared" si="3"/>
        <v>2.582583802001908E-2</v>
      </c>
    </row>
    <row r="18" spans="2:8" s="1" customFormat="1" x14ac:dyDescent="0.25">
      <c r="B18" s="8" t="s">
        <v>16</v>
      </c>
      <c r="C18" s="99">
        <v>4.2245370370370371E-3</v>
      </c>
      <c r="D18" s="97">
        <f t="shared" si="0"/>
        <v>1.1039864497005626E-2</v>
      </c>
      <c r="E18" s="99"/>
      <c r="F18" s="97"/>
      <c r="G18" s="99">
        <f t="shared" si="2"/>
        <v>4.2245370370370371E-3</v>
      </c>
      <c r="H18" s="98">
        <f t="shared" si="3"/>
        <v>7.4107160985117659E-3</v>
      </c>
    </row>
    <row r="19" spans="2:8" s="1" customFormat="1" x14ac:dyDescent="0.25">
      <c r="B19" s="8" t="s">
        <v>4</v>
      </c>
      <c r="C19" s="99">
        <v>9.2129629629629627E-3</v>
      </c>
      <c r="D19" s="97">
        <f t="shared" si="0"/>
        <v>2.4075978464702677E-2</v>
      </c>
      <c r="E19" s="99">
        <v>6.4814814814814822E-3</v>
      </c>
      <c r="F19" s="97">
        <f t="shared" si="1"/>
        <v>3.4587116299178558E-2</v>
      </c>
      <c r="G19" s="99">
        <f t="shared" si="2"/>
        <v>1.5694444444444445E-2</v>
      </c>
      <c r="H19" s="98">
        <f t="shared" si="3"/>
        <v>2.7531317889265629E-2</v>
      </c>
    </row>
    <row r="20" spans="2:8" s="1" customFormat="1" x14ac:dyDescent="0.25">
      <c r="B20" s="8" t="s">
        <v>14</v>
      </c>
      <c r="C20" s="99">
        <v>1.1967592592592589E-2</v>
      </c>
      <c r="D20" s="97">
        <f t="shared" si="0"/>
        <v>3.1274575040832364E-2</v>
      </c>
      <c r="E20" s="99">
        <v>1.1331018518518518E-2</v>
      </c>
      <c r="F20" s="97">
        <f t="shared" si="1"/>
        <v>6.0465690815885362E-2</v>
      </c>
      <c r="G20" s="99">
        <f t="shared" si="2"/>
        <v>2.3298611111111107E-2</v>
      </c>
      <c r="H20" s="98">
        <f t="shared" si="3"/>
        <v>4.0870606866586799E-2</v>
      </c>
    </row>
    <row r="21" spans="2:8" s="1" customFormat="1" x14ac:dyDescent="0.25">
      <c r="B21" s="8" t="s">
        <v>11</v>
      </c>
      <c r="C21" s="99">
        <v>2.5231481481481476E-3</v>
      </c>
      <c r="D21" s="97">
        <f t="shared" si="0"/>
        <v>6.5936724941019886E-3</v>
      </c>
      <c r="E21" s="99">
        <v>5.1273148148148154E-3</v>
      </c>
      <c r="F21" s="97">
        <f t="shared" si="1"/>
        <v>2.7360879500957325E-2</v>
      </c>
      <c r="G21" s="99">
        <f t="shared" si="2"/>
        <v>7.6504629629629631E-3</v>
      </c>
      <c r="H21" s="98">
        <f t="shared" si="3"/>
        <v>1.3420502304428157E-2</v>
      </c>
    </row>
    <row r="22" spans="2:8" s="1" customFormat="1" x14ac:dyDescent="0.25">
      <c r="B22" s="8" t="s">
        <v>15</v>
      </c>
      <c r="C22" s="99">
        <v>6.4814814814814813E-4</v>
      </c>
      <c r="D22" s="97">
        <f t="shared" si="0"/>
        <v>1.6937874296775754E-3</v>
      </c>
      <c r="E22" s="99">
        <v>1.5277777777777776E-3</v>
      </c>
      <c r="F22" s="97">
        <f t="shared" si="1"/>
        <v>8.1526774133778013E-3</v>
      </c>
      <c r="G22" s="99">
        <f t="shared" si="2"/>
        <v>2.1759259259259258E-3</v>
      </c>
      <c r="H22" s="98">
        <f t="shared" si="3"/>
        <v>3.8170263740279777E-3</v>
      </c>
    </row>
    <row r="23" spans="2:8" s="1" customFormat="1" x14ac:dyDescent="0.25">
      <c r="B23" s="8" t="s">
        <v>92</v>
      </c>
      <c r="C23" s="99">
        <v>1.3194444444444443E-3</v>
      </c>
      <c r="D23" s="97">
        <f t="shared" si="0"/>
        <v>3.4480672675579211E-3</v>
      </c>
      <c r="E23" s="99">
        <v>3.8888888888888892E-3</v>
      </c>
      <c r="F23" s="97">
        <f t="shared" si="1"/>
        <v>2.0752269779507133E-2</v>
      </c>
      <c r="G23" s="99">
        <f t="shared" si="2"/>
        <v>5.2083333333333339E-3</v>
      </c>
      <c r="H23" s="98">
        <f t="shared" si="3"/>
        <v>9.1364992995350541E-3</v>
      </c>
    </row>
    <row r="24" spans="2:8" s="1" customFormat="1" x14ac:dyDescent="0.25">
      <c r="B24" s="8" t="s">
        <v>12</v>
      </c>
      <c r="C24" s="99">
        <v>1.770833333333333E-3</v>
      </c>
      <c r="D24" s="97">
        <f t="shared" si="0"/>
        <v>4.627669227511946E-3</v>
      </c>
      <c r="E24" s="99">
        <v>3.0671296296296297E-3</v>
      </c>
      <c r="F24" s="97">
        <f t="shared" si="1"/>
        <v>1.636711753443271E-2</v>
      </c>
      <c r="G24" s="99">
        <f t="shared" si="2"/>
        <v>4.8379629629629623E-3</v>
      </c>
      <c r="H24" s="98">
        <f t="shared" ref="H24" si="4">G24/$G$30</f>
        <v>8.4867926826792273E-3</v>
      </c>
    </row>
    <row r="25" spans="2:8" s="1" customFormat="1" x14ac:dyDescent="0.25">
      <c r="B25" s="8" t="s">
        <v>5</v>
      </c>
      <c r="C25" s="99">
        <v>1.3819444444444441E-2</v>
      </c>
      <c r="D25" s="97">
        <f t="shared" si="0"/>
        <v>3.6113967697054009E-2</v>
      </c>
      <c r="E25" s="99">
        <v>2.8009259259259259E-3</v>
      </c>
      <c r="F25" s="97">
        <f t="shared" si="1"/>
        <v>1.4946575257859303E-2</v>
      </c>
      <c r="G25" s="99">
        <f t="shared" si="2"/>
        <v>1.6620370370370369E-2</v>
      </c>
      <c r="H25" s="98">
        <f t="shared" si="3"/>
        <v>2.9155584431405191E-2</v>
      </c>
    </row>
    <row r="26" spans="2:8" s="1" customFormat="1" x14ac:dyDescent="0.25">
      <c r="B26" s="8" t="s">
        <v>6</v>
      </c>
      <c r="C26" s="99">
        <v>9.2685185185185148E-2</v>
      </c>
      <c r="D26" s="97">
        <f t="shared" si="0"/>
        <v>0.2422116024438932</v>
      </c>
      <c r="E26" s="99">
        <v>1.2152777777777776E-3</v>
      </c>
      <c r="F26" s="97">
        <f t="shared" si="1"/>
        <v>6.4850843060959779E-3</v>
      </c>
      <c r="G26" s="99">
        <f t="shared" si="2"/>
        <v>9.3900462962962922E-2</v>
      </c>
      <c r="H26" s="98">
        <f t="shared" si="3"/>
        <v>0.16472093070472857</v>
      </c>
    </row>
    <row r="27" spans="2:8" s="1" customFormat="1" x14ac:dyDescent="0.25">
      <c r="B27" s="8" t="s">
        <v>103</v>
      </c>
      <c r="C27" s="99">
        <v>4.1689814814814853E-2</v>
      </c>
      <c r="D27" s="97">
        <f t="shared" si="0"/>
        <v>0.10894682717318986</v>
      </c>
      <c r="E27" s="99">
        <v>2.5347222222222225E-3</v>
      </c>
      <c r="F27" s="97">
        <f t="shared" si="1"/>
        <v>1.35260329812859E-2</v>
      </c>
      <c r="G27" s="99">
        <f t="shared" si="2"/>
        <v>4.4224537037037076E-2</v>
      </c>
      <c r="H27" s="98">
        <f t="shared" si="3"/>
        <v>7.7579030718941053E-2</v>
      </c>
    </row>
    <row r="28" spans="2:8" s="1" customFormat="1" x14ac:dyDescent="0.25">
      <c r="B28" s="36" t="s">
        <v>17</v>
      </c>
      <c r="C28" s="109"/>
      <c r="D28" s="97"/>
      <c r="E28" s="109">
        <v>8.7962962962962973E-4</v>
      </c>
      <c r="F28" s="97">
        <f t="shared" si="1"/>
        <v>4.6939657834599476E-3</v>
      </c>
      <c r="G28" s="99">
        <f t="shared" si="2"/>
        <v>8.7962962962962973E-4</v>
      </c>
      <c r="H28" s="98">
        <f t="shared" ref="H28" si="5">G28/$G$30</f>
        <v>1.543053215032587E-3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 t="shared" ref="C30:H30" si="6">SUM(C7:C28)</f>
        <v>0.38266203703703705</v>
      </c>
      <c r="D30" s="113">
        <f t="shared" si="6"/>
        <v>1</v>
      </c>
      <c r="E30" s="112">
        <f t="shared" si="6"/>
        <v>0.18739583333333334</v>
      </c>
      <c r="F30" s="113">
        <f t="shared" si="6"/>
        <v>1</v>
      </c>
      <c r="G30" s="112">
        <f t="shared" si="6"/>
        <v>0.57005787037037037</v>
      </c>
      <c r="H30" s="116">
        <f t="shared" si="6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40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2.0370370370370369E-3</v>
      </c>
      <c r="D7" s="97">
        <f>C7/$C$30</f>
        <v>5.0426909632685845E-3</v>
      </c>
      <c r="E7" s="99"/>
      <c r="F7" s="97"/>
      <c r="G7" s="99">
        <f>C7+E7</f>
        <v>2.0370370370370369E-3</v>
      </c>
      <c r="H7" s="98">
        <f>G7/$G$30</f>
        <v>5.0426909632685845E-3</v>
      </c>
    </row>
    <row r="8" spans="2:8" s="1" customFormat="1" x14ac:dyDescent="0.25">
      <c r="B8" s="8" t="s">
        <v>13</v>
      </c>
      <c r="C8" s="99">
        <v>8.8310185185185193E-3</v>
      </c>
      <c r="D8" s="97">
        <f t="shared" ref="D8:D28" si="0">C8/$C$30</f>
        <v>2.1861211391897332E-2</v>
      </c>
      <c r="E8" s="99"/>
      <c r="F8" s="97"/>
      <c r="G8" s="99">
        <f t="shared" ref="G8:G28" si="1">C8+E8</f>
        <v>8.8310185185185193E-3</v>
      </c>
      <c r="H8" s="98">
        <f t="shared" ref="H8:H28" si="2">G8/$G$30</f>
        <v>2.1861211391897332E-2</v>
      </c>
    </row>
    <row r="9" spans="2:8" s="1" customFormat="1" x14ac:dyDescent="0.25">
      <c r="B9" s="8" t="s">
        <v>0</v>
      </c>
      <c r="C9" s="99">
        <v>3.8900462962962845E-2</v>
      </c>
      <c r="D9" s="97">
        <f t="shared" si="0"/>
        <v>9.6298206406509448E-2</v>
      </c>
      <c r="E9" s="99"/>
      <c r="F9" s="97"/>
      <c r="G9" s="99">
        <f t="shared" si="1"/>
        <v>3.8900462962962845E-2</v>
      </c>
      <c r="H9" s="98">
        <f t="shared" si="2"/>
        <v>9.6298206406509448E-2</v>
      </c>
    </row>
    <row r="10" spans="2:8" s="1" customFormat="1" x14ac:dyDescent="0.25">
      <c r="B10" s="8" t="s">
        <v>8</v>
      </c>
      <c r="C10" s="99">
        <v>1.4942129629629621E-2</v>
      </c>
      <c r="D10" s="97">
        <f t="shared" si="0"/>
        <v>3.6989284281703068E-2</v>
      </c>
      <c r="E10" s="99"/>
      <c r="F10" s="97"/>
      <c r="G10" s="99">
        <f t="shared" si="1"/>
        <v>1.4942129629629621E-2</v>
      </c>
      <c r="H10" s="98">
        <f t="shared" si="2"/>
        <v>3.6989284281703068E-2</v>
      </c>
    </row>
    <row r="11" spans="2:8" s="1" customFormat="1" x14ac:dyDescent="0.25">
      <c r="B11" s="8" t="s">
        <v>26</v>
      </c>
      <c r="C11" s="99">
        <v>6.8518518518518538E-3</v>
      </c>
      <c r="D11" s="97">
        <f t="shared" si="0"/>
        <v>1.69617786946307E-2</v>
      </c>
      <c r="E11" s="99"/>
      <c r="F11" s="97"/>
      <c r="G11" s="99">
        <f t="shared" si="1"/>
        <v>6.8518518518518538E-3</v>
      </c>
      <c r="H11" s="98">
        <f t="shared" si="2"/>
        <v>1.69617786946307E-2</v>
      </c>
    </row>
    <row r="12" spans="2:8" s="1" customFormat="1" x14ac:dyDescent="0.25">
      <c r="B12" s="8" t="s">
        <v>3</v>
      </c>
      <c r="C12" s="99">
        <v>8.877314814814817E-3</v>
      </c>
      <c r="D12" s="97">
        <f t="shared" si="0"/>
        <v>2.1975818004698895E-2</v>
      </c>
      <c r="E12" s="99"/>
      <c r="F12" s="97"/>
      <c r="G12" s="99">
        <f t="shared" si="1"/>
        <v>8.877314814814817E-3</v>
      </c>
      <c r="H12" s="98">
        <f t="shared" si="2"/>
        <v>2.1975818004698895E-2</v>
      </c>
    </row>
    <row r="13" spans="2:8" s="1" customFormat="1" x14ac:dyDescent="0.25">
      <c r="B13" s="8" t="s">
        <v>7</v>
      </c>
      <c r="C13" s="99">
        <v>9.1666666666666684E-3</v>
      </c>
      <c r="D13" s="97">
        <f t="shared" si="0"/>
        <v>2.2692109334708638E-2</v>
      </c>
      <c r="E13" s="99"/>
      <c r="F13" s="97"/>
      <c r="G13" s="99">
        <f t="shared" si="1"/>
        <v>9.1666666666666684E-3</v>
      </c>
      <c r="H13" s="98">
        <f t="shared" si="2"/>
        <v>2.2692109334708638E-2</v>
      </c>
    </row>
    <row r="14" spans="2:8" s="1" customFormat="1" x14ac:dyDescent="0.25">
      <c r="B14" s="8" t="s">
        <v>2</v>
      </c>
      <c r="C14" s="99">
        <v>7.0601851851851824E-3</v>
      </c>
      <c r="D14" s="97">
        <f t="shared" si="0"/>
        <v>1.7477508452237701E-2</v>
      </c>
      <c r="E14" s="99"/>
      <c r="F14" s="97"/>
      <c r="G14" s="99">
        <f t="shared" si="1"/>
        <v>7.0601851851851824E-3</v>
      </c>
      <c r="H14" s="98">
        <f t="shared" si="2"/>
        <v>1.7477508452237701E-2</v>
      </c>
    </row>
    <row r="15" spans="2:8" s="1" customFormat="1" x14ac:dyDescent="0.25">
      <c r="B15" s="8" t="s">
        <v>9</v>
      </c>
      <c r="C15" s="99">
        <v>1.6782407407407406E-2</v>
      </c>
      <c r="D15" s="97">
        <f t="shared" si="0"/>
        <v>4.1544897140565043E-2</v>
      </c>
      <c r="E15" s="99"/>
      <c r="F15" s="97"/>
      <c r="G15" s="99">
        <f t="shared" si="1"/>
        <v>1.6782407407407406E-2</v>
      </c>
      <c r="H15" s="98">
        <f t="shared" si="2"/>
        <v>4.1544897140565043E-2</v>
      </c>
    </row>
    <row r="16" spans="2:8" s="1" customFormat="1" x14ac:dyDescent="0.25">
      <c r="B16" s="8" t="s">
        <v>1</v>
      </c>
      <c r="C16" s="99">
        <v>4.3865740740740723E-3</v>
      </c>
      <c r="D16" s="97">
        <f t="shared" si="0"/>
        <v>1.0858976562947688E-2</v>
      </c>
      <c r="E16" s="99"/>
      <c r="F16" s="97"/>
      <c r="G16" s="99">
        <f t="shared" si="1"/>
        <v>4.3865740740740723E-3</v>
      </c>
      <c r="H16" s="98">
        <f t="shared" si="2"/>
        <v>1.0858976562947688E-2</v>
      </c>
    </row>
    <row r="17" spans="2:8" s="1" customFormat="1" x14ac:dyDescent="0.25">
      <c r="B17" s="8" t="s">
        <v>27</v>
      </c>
      <c r="C17" s="99">
        <v>2.8472222222222219E-3</v>
      </c>
      <c r="D17" s="97">
        <f t="shared" si="0"/>
        <v>7.0483066872958624E-3</v>
      </c>
      <c r="E17" s="99"/>
      <c r="F17" s="97"/>
      <c r="G17" s="99">
        <f t="shared" si="1"/>
        <v>2.8472222222222219E-3</v>
      </c>
      <c r="H17" s="98">
        <f t="shared" si="2"/>
        <v>7.0483066872958624E-3</v>
      </c>
    </row>
    <row r="18" spans="2:8" s="1" customFormat="1" x14ac:dyDescent="0.25">
      <c r="B18" s="8" t="s">
        <v>16</v>
      </c>
      <c r="C18" s="99">
        <v>7.3148148148148113E-3</v>
      </c>
      <c r="D18" s="97">
        <f t="shared" si="0"/>
        <v>1.8107844822646275E-2</v>
      </c>
      <c r="E18" s="99"/>
      <c r="F18" s="97"/>
      <c r="G18" s="99">
        <f t="shared" si="1"/>
        <v>7.3148148148148113E-3</v>
      </c>
      <c r="H18" s="98">
        <f t="shared" si="2"/>
        <v>1.8107844822646275E-2</v>
      </c>
    </row>
    <row r="19" spans="2:8" s="1" customFormat="1" x14ac:dyDescent="0.25">
      <c r="B19" s="8" t="s">
        <v>4</v>
      </c>
      <c r="C19" s="99">
        <v>1.592592592592592E-2</v>
      </c>
      <c r="D19" s="97">
        <f t="shared" si="0"/>
        <v>3.9424674803736195E-2</v>
      </c>
      <c r="E19" s="99"/>
      <c r="F19" s="97"/>
      <c r="G19" s="99">
        <f t="shared" si="1"/>
        <v>1.592592592592592E-2</v>
      </c>
      <c r="H19" s="98">
        <f t="shared" si="2"/>
        <v>3.9424674803736195E-2</v>
      </c>
    </row>
    <row r="20" spans="2:8" s="1" customFormat="1" x14ac:dyDescent="0.25">
      <c r="B20" s="8" t="s">
        <v>14</v>
      </c>
      <c r="C20" s="99">
        <v>3.5763888888888889E-3</v>
      </c>
      <c r="D20" s="97">
        <f t="shared" si="0"/>
        <v>8.8533608389204134E-3</v>
      </c>
      <c r="E20" s="99"/>
      <c r="F20" s="97"/>
      <c r="G20" s="99">
        <f t="shared" si="1"/>
        <v>3.5763888888888889E-3</v>
      </c>
      <c r="H20" s="98">
        <f t="shared" si="2"/>
        <v>8.8533608389204134E-3</v>
      </c>
    </row>
    <row r="21" spans="2:8" s="1" customFormat="1" x14ac:dyDescent="0.25">
      <c r="B21" s="8" t="s">
        <v>11</v>
      </c>
      <c r="C21" s="99">
        <v>1.6203703703703701E-3</v>
      </c>
      <c r="D21" s="97">
        <f t="shared" si="0"/>
        <v>4.0112314480545558E-3</v>
      </c>
      <c r="E21" s="99"/>
      <c r="F21" s="97"/>
      <c r="G21" s="99">
        <f t="shared" ref="G21:G24" si="3">C21+E21</f>
        <v>1.6203703703703701E-3</v>
      </c>
      <c r="H21" s="98">
        <f t="shared" ref="H21:H24" si="4">G21/$G$30</f>
        <v>4.0112314480545558E-3</v>
      </c>
    </row>
    <row r="22" spans="2:8" s="1" customFormat="1" x14ac:dyDescent="0.25">
      <c r="B22" s="8" t="s">
        <v>15</v>
      </c>
      <c r="C22" s="99">
        <v>3.2060185185185182E-3</v>
      </c>
      <c r="D22" s="97">
        <f t="shared" si="0"/>
        <v>7.936507936507943E-3</v>
      </c>
      <c r="E22" s="99"/>
      <c r="F22" s="97"/>
      <c r="G22" s="99">
        <f t="shared" si="3"/>
        <v>3.2060185185185182E-3</v>
      </c>
      <c r="H22" s="98">
        <f t="shared" si="4"/>
        <v>7.936507936507943E-3</v>
      </c>
    </row>
    <row r="23" spans="2:8" s="1" customFormat="1" x14ac:dyDescent="0.25">
      <c r="B23" s="8" t="s">
        <v>92</v>
      </c>
      <c r="C23" s="99">
        <v>2.1701388888888892E-2</v>
      </c>
      <c r="D23" s="97">
        <f t="shared" si="0"/>
        <v>5.3721849750730674E-2</v>
      </c>
      <c r="E23" s="99"/>
      <c r="F23" s="97"/>
      <c r="G23" s="99">
        <f t="shared" si="3"/>
        <v>2.1701388888888892E-2</v>
      </c>
      <c r="H23" s="98">
        <f t="shared" si="4"/>
        <v>5.3721849750730674E-2</v>
      </c>
    </row>
    <row r="24" spans="2:8" s="1" customFormat="1" x14ac:dyDescent="0.25">
      <c r="B24" s="8" t="s">
        <v>12</v>
      </c>
      <c r="C24" s="99">
        <v>2.0601851851851853E-3</v>
      </c>
      <c r="D24" s="97">
        <f t="shared" si="0"/>
        <v>5.099994269669365E-3</v>
      </c>
      <c r="E24" s="99"/>
      <c r="F24" s="97"/>
      <c r="G24" s="99">
        <f t="shared" si="3"/>
        <v>2.0601851851851853E-3</v>
      </c>
      <c r="H24" s="98">
        <f t="shared" si="4"/>
        <v>5.099994269669365E-3</v>
      </c>
    </row>
    <row r="25" spans="2:8" s="1" customFormat="1" x14ac:dyDescent="0.25">
      <c r="B25" s="8" t="s">
        <v>5</v>
      </c>
      <c r="C25" s="99">
        <v>2.6365740740740759E-2</v>
      </c>
      <c r="D25" s="97">
        <f t="shared" si="0"/>
        <v>6.5268465990487759E-2</v>
      </c>
      <c r="E25" s="99"/>
      <c r="F25" s="97"/>
      <c r="G25" s="99">
        <f t="shared" si="1"/>
        <v>2.6365740740740759E-2</v>
      </c>
      <c r="H25" s="98">
        <f t="shared" si="2"/>
        <v>6.5268465990487759E-2</v>
      </c>
    </row>
    <row r="26" spans="2:8" s="1" customFormat="1" x14ac:dyDescent="0.25">
      <c r="B26" s="8" t="s">
        <v>6</v>
      </c>
      <c r="C26" s="99">
        <v>0.13215277777777781</v>
      </c>
      <c r="D26" s="97">
        <f t="shared" si="0"/>
        <v>0.32714457624204957</v>
      </c>
      <c r="E26" s="118"/>
      <c r="F26" s="97"/>
      <c r="G26" s="99">
        <f t="shared" si="1"/>
        <v>0.13215277777777781</v>
      </c>
      <c r="H26" s="98">
        <f t="shared" si="2"/>
        <v>0.32714457624204957</v>
      </c>
    </row>
    <row r="27" spans="2:8" s="1" customFormat="1" x14ac:dyDescent="0.25">
      <c r="B27" s="8" t="s">
        <v>103</v>
      </c>
      <c r="C27" s="99">
        <v>6.3391203703703394E-2</v>
      </c>
      <c r="D27" s="97">
        <f t="shared" si="0"/>
        <v>0.15692510457853356</v>
      </c>
      <c r="E27" s="99"/>
      <c r="F27" s="97"/>
      <c r="G27" s="99">
        <f t="shared" si="1"/>
        <v>6.3391203703703394E-2</v>
      </c>
      <c r="H27" s="98">
        <f t="shared" si="2"/>
        <v>0.15692510457853356</v>
      </c>
    </row>
    <row r="28" spans="2:8" s="1" customFormat="1" x14ac:dyDescent="0.25">
      <c r="B28" s="36" t="s">
        <v>17</v>
      </c>
      <c r="C28" s="109">
        <v>5.9606481481481481E-3</v>
      </c>
      <c r="D28" s="115">
        <f t="shared" si="0"/>
        <v>1.475560139820069E-2</v>
      </c>
      <c r="E28" s="109"/>
      <c r="F28" s="115"/>
      <c r="G28" s="109">
        <f t="shared" si="1"/>
        <v>5.9606481481481481E-3</v>
      </c>
      <c r="H28" s="110">
        <f t="shared" si="2"/>
        <v>1.475560139820069E-2</v>
      </c>
    </row>
    <row r="29" spans="2:8" s="1" customFormat="1" x14ac:dyDescent="0.25">
      <c r="B29" s="8"/>
      <c r="C29" s="100"/>
      <c r="D29" s="111"/>
      <c r="E29" s="100"/>
      <c r="F29" s="111"/>
      <c r="G29" s="100"/>
      <c r="H29" s="101"/>
    </row>
    <row r="30" spans="2:8" s="1" customFormat="1" x14ac:dyDescent="0.25">
      <c r="B30" s="37" t="s">
        <v>29</v>
      </c>
      <c r="C30" s="112">
        <f t="shared" ref="C30:H30" si="5">SUM(C7:C28)</f>
        <v>0.40395833333333298</v>
      </c>
      <c r="D30" s="113">
        <f t="shared" si="5"/>
        <v>1</v>
      </c>
      <c r="E30" s="112"/>
      <c r="F30" s="113"/>
      <c r="G30" s="112">
        <f t="shared" si="5"/>
        <v>0.40395833333333298</v>
      </c>
      <c r="H30" s="116">
        <f t="shared" si="5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B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8" t="s">
        <v>41</v>
      </c>
      <c r="C3" s="159"/>
      <c r="D3" s="159"/>
      <c r="E3" s="159"/>
      <c r="F3" s="160"/>
      <c r="G3" s="159"/>
      <c r="H3" s="159"/>
      <c r="I3" s="159"/>
      <c r="J3" s="160"/>
    </row>
    <row r="4" spans="2:10" x14ac:dyDescent="0.25">
      <c r="B4" s="161" t="s">
        <v>133</v>
      </c>
      <c r="C4" s="162"/>
      <c r="D4" s="162"/>
      <c r="E4" s="162"/>
      <c r="F4" s="162"/>
      <c r="G4" s="162"/>
      <c r="H4" s="162"/>
      <c r="I4" s="162"/>
      <c r="J4" s="163"/>
    </row>
    <row r="5" spans="2:10" x14ac:dyDescent="0.25">
      <c r="B5" s="2"/>
      <c r="C5" s="168" t="s">
        <v>19</v>
      </c>
      <c r="D5" s="168"/>
      <c r="E5" s="168" t="s">
        <v>20</v>
      </c>
      <c r="F5" s="168"/>
      <c r="G5" s="168" t="s">
        <v>21</v>
      </c>
      <c r="H5" s="168"/>
      <c r="I5" s="162" t="s">
        <v>22</v>
      </c>
      <c r="J5" s="163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 x14ac:dyDescent="0.25">
      <c r="B7" s="8" t="s">
        <v>10</v>
      </c>
      <c r="C7" s="99">
        <v>8.4490740740740739E-4</v>
      </c>
      <c r="D7" s="97">
        <f t="shared" ref="D7:D28" si="0">C7/$C$30</f>
        <v>3.0823797660769333E-3</v>
      </c>
      <c r="E7" s="99"/>
      <c r="F7" s="97"/>
      <c r="G7" s="99">
        <v>1.5972222222222223E-3</v>
      </c>
      <c r="H7" s="97">
        <f t="shared" ref="H7:H28" si="1">G7/$G$30</f>
        <v>8.9268387347176421E-3</v>
      </c>
      <c r="I7" s="100">
        <f>C7+E7+G7</f>
        <v>2.4421296296296296E-3</v>
      </c>
      <c r="J7" s="98">
        <f>I7/$I$30</f>
        <v>4.5105709827059151E-3</v>
      </c>
    </row>
    <row r="8" spans="2:10" x14ac:dyDescent="0.25">
      <c r="B8" s="8" t="s">
        <v>13</v>
      </c>
      <c r="C8" s="99">
        <v>1.9560185185185188E-3</v>
      </c>
      <c r="D8" s="97">
        <f t="shared" si="0"/>
        <v>7.1359202803698875E-3</v>
      </c>
      <c r="E8" s="99">
        <v>7.5231481481481471E-4</v>
      </c>
      <c r="F8" s="97">
        <f t="shared" ref="F8:F28" si="2">E8/$E$30</f>
        <v>8.5111954956134609E-3</v>
      </c>
      <c r="G8" s="99">
        <v>2.8125000000000003E-3</v>
      </c>
      <c r="H8" s="97">
        <f t="shared" si="1"/>
        <v>1.5718998641568022E-2</v>
      </c>
      <c r="I8" s="100">
        <f t="shared" ref="I8:I28" si="3">C8+E8+G8</f>
        <v>5.5208333333333342E-3</v>
      </c>
      <c r="J8" s="98">
        <f t="shared" ref="J8:J28" si="4">I8/$I$30</f>
        <v>1.0196883216828065E-2</v>
      </c>
    </row>
    <row r="9" spans="2:10" x14ac:dyDescent="0.25">
      <c r="B9" s="8" t="s">
        <v>0</v>
      </c>
      <c r="C9" s="99">
        <v>3.4178240740740759E-2</v>
      </c>
      <c r="D9" s="97">
        <f t="shared" si="0"/>
        <v>0.1246885951948656</v>
      </c>
      <c r="E9" s="99">
        <v>1.5243055555555553E-2</v>
      </c>
      <c r="F9" s="97">
        <f t="shared" si="2"/>
        <v>0.17244991488804504</v>
      </c>
      <c r="G9" s="99">
        <v>1.8946759259259253E-2</v>
      </c>
      <c r="H9" s="97">
        <f t="shared" si="1"/>
        <v>0.1058930073096578</v>
      </c>
      <c r="I9" s="100">
        <f t="shared" si="3"/>
        <v>6.8368055555555557E-2</v>
      </c>
      <c r="J9" s="98">
        <f t="shared" si="4"/>
        <v>0.1262746104021035</v>
      </c>
    </row>
    <row r="10" spans="2:10" x14ac:dyDescent="0.25">
      <c r="B10" s="8" t="s">
        <v>8</v>
      </c>
      <c r="C10" s="99">
        <v>1.2962962962962963E-2</v>
      </c>
      <c r="D10" s="97">
        <f t="shared" si="0"/>
        <v>4.7291306000084452E-2</v>
      </c>
      <c r="E10" s="99">
        <v>6.4814814814814822E-3</v>
      </c>
      <c r="F10" s="97">
        <f t="shared" si="2"/>
        <v>7.332722273143906E-2</v>
      </c>
      <c r="G10" s="99">
        <v>1.1099537037037038E-2</v>
      </c>
      <c r="H10" s="97">
        <f t="shared" si="1"/>
        <v>6.2035060482566809E-2</v>
      </c>
      <c r="I10" s="100">
        <f t="shared" si="3"/>
        <v>3.0543981481481484E-2</v>
      </c>
      <c r="J10" s="98">
        <f t="shared" si="4"/>
        <v>5.6414202954317108E-2</v>
      </c>
    </row>
    <row r="11" spans="2:10" x14ac:dyDescent="0.25">
      <c r="B11" s="8" t="s">
        <v>26</v>
      </c>
      <c r="C11" s="99">
        <v>5.9027777777777778E-4</v>
      </c>
      <c r="D11" s="97">
        <f t="shared" si="0"/>
        <v>2.1534433982181313E-3</v>
      </c>
      <c r="E11" s="99">
        <v>4.861111111111111E-4</v>
      </c>
      <c r="F11" s="97">
        <f t="shared" si="2"/>
        <v>5.4995417048579291E-3</v>
      </c>
      <c r="G11" s="99">
        <v>5.3240740740740744E-4</v>
      </c>
      <c r="H11" s="97">
        <f t="shared" si="1"/>
        <v>2.9756129115725474E-3</v>
      </c>
      <c r="I11" s="100">
        <f t="shared" si="3"/>
        <v>1.6087962962962963E-3</v>
      </c>
      <c r="J11" s="98">
        <f t="shared" si="4"/>
        <v>2.9714187990337545E-3</v>
      </c>
    </row>
    <row r="12" spans="2:10" x14ac:dyDescent="0.25">
      <c r="B12" s="8" t="s">
        <v>3</v>
      </c>
      <c r="C12" s="99">
        <v>3.3576388888888906E-2</v>
      </c>
      <c r="D12" s="97">
        <f t="shared" si="0"/>
        <v>0.12249292741629024</v>
      </c>
      <c r="E12" s="99">
        <v>9.6875000000000017E-3</v>
      </c>
      <c r="F12" s="97">
        <f t="shared" si="2"/>
        <v>0.10959800968966875</v>
      </c>
      <c r="G12" s="99">
        <v>1.8240740740740724E-2</v>
      </c>
      <c r="H12" s="97">
        <f t="shared" si="1"/>
        <v>0.1019470858399637</v>
      </c>
      <c r="I12" s="100">
        <f t="shared" si="3"/>
        <v>6.1504629629629631E-2</v>
      </c>
      <c r="J12" s="98">
        <f t="shared" si="4"/>
        <v>0.11359798200047029</v>
      </c>
    </row>
    <row r="13" spans="2:10" x14ac:dyDescent="0.25">
      <c r="B13" s="8" t="s">
        <v>7</v>
      </c>
      <c r="C13" s="99">
        <v>1.5868055555555545E-2</v>
      </c>
      <c r="D13" s="97">
        <f t="shared" si="0"/>
        <v>5.78896254697462E-2</v>
      </c>
      <c r="E13" s="99">
        <v>5.8101851851851847E-3</v>
      </c>
      <c r="F13" s="97">
        <f t="shared" si="2"/>
        <v>6.5732617519968575E-2</v>
      </c>
      <c r="G13" s="99">
        <v>9.6527777777777792E-3</v>
      </c>
      <c r="H13" s="97">
        <f t="shared" si="1"/>
        <v>5.3949155831554456E-2</v>
      </c>
      <c r="I13" s="100">
        <f t="shared" si="3"/>
        <v>3.1331018518518508E-2</v>
      </c>
      <c r="J13" s="98">
        <f t="shared" si="4"/>
        <v>5.7867846683340794E-2</v>
      </c>
    </row>
    <row r="14" spans="2:10" x14ac:dyDescent="0.25">
      <c r="B14" s="8" t="s">
        <v>2</v>
      </c>
      <c r="C14" s="99">
        <v>1.2048611111111114E-2</v>
      </c>
      <c r="D14" s="97">
        <f t="shared" si="0"/>
        <v>4.3955579951864221E-2</v>
      </c>
      <c r="E14" s="99">
        <v>6.6550925925925918E-3</v>
      </c>
      <c r="F14" s="97">
        <f t="shared" si="2"/>
        <v>7.529134476888831E-2</v>
      </c>
      <c r="G14" s="99">
        <v>6.1689814814814819E-3</v>
      </c>
      <c r="H14" s="97">
        <f t="shared" si="1"/>
        <v>3.4478297431916695E-2</v>
      </c>
      <c r="I14" s="100">
        <f t="shared" si="3"/>
        <v>2.4872685185185185E-2</v>
      </c>
      <c r="J14" s="98">
        <f t="shared" si="4"/>
        <v>4.5939417259881571E-2</v>
      </c>
    </row>
    <row r="15" spans="2:10" x14ac:dyDescent="0.25">
      <c r="B15" s="8" t="s">
        <v>9</v>
      </c>
      <c r="C15" s="99">
        <v>2.4293981481481479E-2</v>
      </c>
      <c r="D15" s="97">
        <f t="shared" si="0"/>
        <v>8.8628974369801133E-2</v>
      </c>
      <c r="E15" s="99">
        <v>7.8703703703703696E-3</v>
      </c>
      <c r="F15" s="97">
        <f t="shared" si="2"/>
        <v>8.9040199031033135E-2</v>
      </c>
      <c r="G15" s="99">
        <v>7.8356481481481489E-3</v>
      </c>
      <c r="H15" s="97">
        <f t="shared" si="1"/>
        <v>4.3793259589882928E-2</v>
      </c>
      <c r="I15" s="100">
        <f t="shared" si="3"/>
        <v>3.9999999999999994E-2</v>
      </c>
      <c r="J15" s="98">
        <f t="shared" si="4"/>
        <v>7.3879304816263688E-2</v>
      </c>
    </row>
    <row r="16" spans="2:10" x14ac:dyDescent="0.25">
      <c r="B16" s="8" t="s">
        <v>1</v>
      </c>
      <c r="C16" s="99">
        <v>7.6273148148148133E-3</v>
      </c>
      <c r="D16" s="97">
        <f t="shared" si="0"/>
        <v>2.7825866655406831E-2</v>
      </c>
      <c r="E16" s="99">
        <v>2.4074074074074067E-3</v>
      </c>
      <c r="F16" s="97">
        <f t="shared" si="2"/>
        <v>2.7235825585963068E-2</v>
      </c>
      <c r="G16" s="99">
        <v>3.37962962962963E-3</v>
      </c>
      <c r="H16" s="97">
        <f t="shared" si="1"/>
        <v>1.8888673264764868E-2</v>
      </c>
      <c r="I16" s="100">
        <f t="shared" si="3"/>
        <v>1.3414351851851849E-2</v>
      </c>
      <c r="J16" s="98">
        <f t="shared" si="4"/>
        <v>2.4776074734389357E-2</v>
      </c>
    </row>
    <row r="17" spans="2:10" x14ac:dyDescent="0.25">
      <c r="B17" s="8" t="s">
        <v>27</v>
      </c>
      <c r="C17" s="99">
        <v>1.3715277777777776E-2</v>
      </c>
      <c r="D17" s="97">
        <f t="shared" si="0"/>
        <v>5.0035890723303639E-2</v>
      </c>
      <c r="E17" s="99">
        <v>3.7847222222222223E-3</v>
      </c>
      <c r="F17" s="97">
        <f t="shared" si="2"/>
        <v>4.2817860416393877E-2</v>
      </c>
      <c r="G17" s="99">
        <v>8.7962962962962951E-3</v>
      </c>
      <c r="H17" s="97">
        <f t="shared" si="1"/>
        <v>4.9162300278155123E-2</v>
      </c>
      <c r="I17" s="100">
        <f t="shared" si="3"/>
        <v>2.6296296296296293E-2</v>
      </c>
      <c r="J17" s="98">
        <f t="shared" si="4"/>
        <v>4.85688022403215E-2</v>
      </c>
    </row>
    <row r="18" spans="2:10" x14ac:dyDescent="0.25">
      <c r="B18" s="8" t="s">
        <v>16</v>
      </c>
      <c r="C18" s="99">
        <v>1.6203703703703703E-3</v>
      </c>
      <c r="D18" s="97">
        <f t="shared" si="0"/>
        <v>5.9114132500105564E-3</v>
      </c>
      <c r="E18" s="99">
        <v>4.6296296296296294E-5</v>
      </c>
      <c r="F18" s="97">
        <f t="shared" si="2"/>
        <v>5.2376587665313608E-4</v>
      </c>
      <c r="G18" s="99">
        <v>4.6296296296296298E-4</v>
      </c>
      <c r="H18" s="97">
        <f t="shared" si="1"/>
        <v>2.5874894883239543E-3</v>
      </c>
      <c r="I18" s="100">
        <f t="shared" si="3"/>
        <v>2.1296296296296298E-3</v>
      </c>
      <c r="J18" s="98">
        <f t="shared" si="4"/>
        <v>3.9333889138288549E-3</v>
      </c>
    </row>
    <row r="19" spans="2:10" x14ac:dyDescent="0.25">
      <c r="B19" s="8" t="s">
        <v>4</v>
      </c>
      <c r="C19" s="99">
        <v>6.7013888888888887E-3</v>
      </c>
      <c r="D19" s="97">
        <f t="shared" si="0"/>
        <v>2.4447916226829375E-2</v>
      </c>
      <c r="E19" s="99">
        <v>2.1990740740740742E-3</v>
      </c>
      <c r="F19" s="97">
        <f t="shared" si="2"/>
        <v>2.4878879141023966E-2</v>
      </c>
      <c r="G19" s="99">
        <v>6.2731481481481484E-3</v>
      </c>
      <c r="H19" s="97">
        <f t="shared" si="1"/>
        <v>3.5060482566789578E-2</v>
      </c>
      <c r="I19" s="100">
        <f t="shared" si="3"/>
        <v>1.517361111111111E-2</v>
      </c>
      <c r="J19" s="98">
        <f t="shared" si="4"/>
        <v>2.8025396011030587E-2</v>
      </c>
    </row>
    <row r="20" spans="2:10" x14ac:dyDescent="0.25">
      <c r="B20" s="8" t="s">
        <v>14</v>
      </c>
      <c r="C20" s="99">
        <v>5.5208333333333342E-3</v>
      </c>
      <c r="D20" s="97">
        <f t="shared" si="0"/>
        <v>2.0141029430393115E-2</v>
      </c>
      <c r="E20" s="99">
        <v>1.8981481481481479E-3</v>
      </c>
      <c r="F20" s="97">
        <f t="shared" si="2"/>
        <v>2.1474400942778579E-2</v>
      </c>
      <c r="G20" s="99">
        <v>5.4513888888888884E-3</v>
      </c>
      <c r="H20" s="97">
        <f t="shared" si="1"/>
        <v>3.0467688725014559E-2</v>
      </c>
      <c r="I20" s="100">
        <f t="shared" si="3"/>
        <v>1.2870370370370371E-2</v>
      </c>
      <c r="J20" s="98">
        <f t="shared" si="4"/>
        <v>2.3771350392270036E-2</v>
      </c>
    </row>
    <row r="21" spans="2:10" x14ac:dyDescent="0.25">
      <c r="B21" s="8" t="s">
        <v>11</v>
      </c>
      <c r="C21" s="99">
        <v>4.7569444444444447E-3</v>
      </c>
      <c r="D21" s="97">
        <f t="shared" si="0"/>
        <v>1.7354220326816709E-2</v>
      </c>
      <c r="E21" s="99">
        <v>6.9444444444444447E-4</v>
      </c>
      <c r="F21" s="97">
        <f t="shared" si="2"/>
        <v>7.8564881497970411E-3</v>
      </c>
      <c r="G21" s="99">
        <v>1.5277777777777776E-2</v>
      </c>
      <c r="H21" s="97">
        <f t="shared" si="1"/>
        <v>8.5387153114690473E-2</v>
      </c>
      <c r="I21" s="100">
        <f t="shared" si="3"/>
        <v>2.0729166666666667E-2</v>
      </c>
      <c r="J21" s="98">
        <f t="shared" si="4"/>
        <v>3.8286410568844992E-2</v>
      </c>
    </row>
    <row r="22" spans="2:10" x14ac:dyDescent="0.25">
      <c r="B22" s="8" t="s">
        <v>15</v>
      </c>
      <c r="C22" s="99">
        <v>7.6273148148148125E-3</v>
      </c>
      <c r="D22" s="97">
        <f t="shared" si="0"/>
        <v>2.7825866655406827E-2</v>
      </c>
      <c r="E22" s="99">
        <v>2.1643518518518522E-3</v>
      </c>
      <c r="F22" s="97">
        <f t="shared" si="2"/>
        <v>2.4486054733534116E-2</v>
      </c>
      <c r="G22" s="99">
        <v>3.0902777777777777E-3</v>
      </c>
      <c r="H22" s="97">
        <f t="shared" si="1"/>
        <v>1.7271492334562395E-2</v>
      </c>
      <c r="I22" s="100">
        <f t="shared" si="3"/>
        <v>1.2881944444444442E-2</v>
      </c>
      <c r="J22" s="98">
        <f t="shared" si="4"/>
        <v>2.3792727505932143E-2</v>
      </c>
    </row>
    <row r="23" spans="2:10" x14ac:dyDescent="0.25">
      <c r="B23" s="8" t="s">
        <v>92</v>
      </c>
      <c r="C23" s="99">
        <v>2.1296296296296292E-2</v>
      </c>
      <c r="D23" s="97">
        <f t="shared" si="0"/>
        <v>7.7692859857281596E-2</v>
      </c>
      <c r="E23" s="99">
        <v>2.0717592592592589E-3</v>
      </c>
      <c r="F23" s="97">
        <f t="shared" si="2"/>
        <v>2.3438522980227836E-2</v>
      </c>
      <c r="G23" s="99">
        <v>3.2384259259259258E-2</v>
      </c>
      <c r="H23" s="97">
        <f t="shared" si="1"/>
        <v>0.18099488970826058</v>
      </c>
      <c r="I23" s="100">
        <f t="shared" si="3"/>
        <v>5.575231481481481E-2</v>
      </c>
      <c r="J23" s="98">
        <f t="shared" si="4"/>
        <v>0.10297355651039995</v>
      </c>
    </row>
    <row r="24" spans="2:10" x14ac:dyDescent="0.25">
      <c r="B24" s="8" t="s">
        <v>12</v>
      </c>
      <c r="C24" s="99">
        <v>6.2731481481481484E-3</v>
      </c>
      <c r="D24" s="97">
        <f t="shared" si="0"/>
        <v>2.2885614153612299E-2</v>
      </c>
      <c r="E24" s="99">
        <v>3.8657407407407408E-3</v>
      </c>
      <c r="F24" s="97">
        <f t="shared" si="2"/>
        <v>4.3734450700536866E-2</v>
      </c>
      <c r="G24" s="99">
        <v>9.7106481481481488E-3</v>
      </c>
      <c r="H24" s="97">
        <f t="shared" si="1"/>
        <v>5.4272592017594941E-2</v>
      </c>
      <c r="I24" s="100">
        <f t="shared" si="3"/>
        <v>1.9849537037037037E-2</v>
      </c>
      <c r="J24" s="98">
        <f t="shared" si="4"/>
        <v>3.666174993052438E-2</v>
      </c>
    </row>
    <row r="25" spans="2:10" x14ac:dyDescent="0.25">
      <c r="B25" s="8" t="s">
        <v>5</v>
      </c>
      <c r="C25" s="99">
        <v>1.4907407407407406E-2</v>
      </c>
      <c r="D25" s="97">
        <f t="shared" si="0"/>
        <v>5.4385001900097117E-2</v>
      </c>
      <c r="E25" s="99">
        <v>8.2986111111111108E-3</v>
      </c>
      <c r="F25" s="97">
        <f t="shared" si="2"/>
        <v>9.3885033390074646E-2</v>
      </c>
      <c r="G25" s="99">
        <v>9.8032407407407408E-3</v>
      </c>
      <c r="H25" s="97">
        <f t="shared" si="1"/>
        <v>5.4790089915259729E-2</v>
      </c>
      <c r="I25" s="100">
        <f t="shared" si="3"/>
        <v>3.3009259259259252E-2</v>
      </c>
      <c r="J25" s="98">
        <f t="shared" si="4"/>
        <v>6.096752816434723E-2</v>
      </c>
    </row>
    <row r="26" spans="2:10" x14ac:dyDescent="0.25">
      <c r="B26" s="8" t="s">
        <v>6</v>
      </c>
      <c r="C26" s="99">
        <v>8.4374999999999988E-3</v>
      </c>
      <c r="D26" s="97">
        <f t="shared" si="0"/>
        <v>3.078157328041211E-2</v>
      </c>
      <c r="E26" s="99">
        <v>4.1666666666666664E-4</v>
      </c>
      <c r="F26" s="97">
        <f t="shared" si="2"/>
        <v>4.7138928898782248E-3</v>
      </c>
      <c r="G26" s="99">
        <v>4.6296296296296294E-5</v>
      </c>
      <c r="H26" s="97">
        <f t="shared" si="1"/>
        <v>2.5874894883239541E-4</v>
      </c>
      <c r="I26" s="100">
        <f t="shared" si="3"/>
        <v>8.9004629629629607E-3</v>
      </c>
      <c r="J26" s="98">
        <f t="shared" si="4"/>
        <v>1.6439000406165156E-2</v>
      </c>
    </row>
    <row r="27" spans="2:10" x14ac:dyDescent="0.25">
      <c r="B27" s="8" t="s">
        <v>103</v>
      </c>
      <c r="C27" s="99">
        <v>1.4699074074074069E-2</v>
      </c>
      <c r="D27" s="97">
        <f t="shared" si="0"/>
        <v>5.362496305366718E-2</v>
      </c>
      <c r="E27" s="99">
        <v>1.678240740740741E-3</v>
      </c>
      <c r="F27" s="97">
        <f t="shared" si="2"/>
        <v>1.8986513028676186E-2</v>
      </c>
      <c r="G27" s="99">
        <v>5.5324074074074069E-3</v>
      </c>
      <c r="H27" s="97">
        <f t="shared" si="1"/>
        <v>3.0920499385471249E-2</v>
      </c>
      <c r="I27" s="100">
        <f t="shared" si="3"/>
        <v>2.1909722222222216E-2</v>
      </c>
      <c r="J27" s="98">
        <f t="shared" si="4"/>
        <v>4.0466876162380538E-2</v>
      </c>
    </row>
    <row r="28" spans="2:10" x14ac:dyDescent="0.25">
      <c r="B28" s="8" t="s">
        <v>17</v>
      </c>
      <c r="C28" s="99">
        <v>2.4606481481481465E-2</v>
      </c>
      <c r="D28" s="97">
        <f t="shared" si="0"/>
        <v>8.9769032639445967E-2</v>
      </c>
      <c r="E28" s="99">
        <v>5.8796296296296296E-3</v>
      </c>
      <c r="F28" s="97">
        <f t="shared" si="2"/>
        <v>6.6518266334948284E-2</v>
      </c>
      <c r="G28" s="99">
        <v>1.8287037037037037E-3</v>
      </c>
      <c r="H28" s="97">
        <f t="shared" si="1"/>
        <v>1.0220583478879618E-2</v>
      </c>
      <c r="I28" s="100">
        <f t="shared" si="3"/>
        <v>3.2314814814814796E-2</v>
      </c>
      <c r="J28" s="98">
        <f t="shared" si="4"/>
        <v>5.9684901344620414E-2</v>
      </c>
    </row>
    <row r="29" spans="2:10" x14ac:dyDescent="0.25">
      <c r="B29" s="18"/>
      <c r="C29" s="107"/>
      <c r="D29" s="107"/>
      <c r="E29" s="107"/>
      <c r="F29" s="107"/>
      <c r="G29" s="107"/>
      <c r="H29" s="107"/>
      <c r="I29" s="107"/>
      <c r="J29" s="108"/>
    </row>
    <row r="30" spans="2:10" x14ac:dyDescent="0.25">
      <c r="B30" s="11" t="s">
        <v>29</v>
      </c>
      <c r="C30" s="102">
        <f t="shared" ref="C30:J30" si="5">SUM(C7:C28)</f>
        <v>0.27410879629629625</v>
      </c>
      <c r="D30" s="119">
        <f t="shared" si="5"/>
        <v>1</v>
      </c>
      <c r="E30" s="102">
        <f t="shared" si="5"/>
        <v>8.8391203703703694E-2</v>
      </c>
      <c r="F30" s="119">
        <f t="shared" si="5"/>
        <v>0.99999999999999989</v>
      </c>
      <c r="G30" s="102">
        <f t="shared" si="5"/>
        <v>0.17892361111111107</v>
      </c>
      <c r="H30" s="119">
        <f t="shared" si="5"/>
        <v>1</v>
      </c>
      <c r="I30" s="102">
        <f t="shared" si="5"/>
        <v>0.54142361111111115</v>
      </c>
      <c r="J30" s="120">
        <f t="shared" si="5"/>
        <v>1</v>
      </c>
    </row>
    <row r="31" spans="2:10" ht="66" customHeight="1" thickBot="1" x14ac:dyDescent="0.3">
      <c r="B31" s="180" t="s">
        <v>42</v>
      </c>
      <c r="C31" s="181"/>
      <c r="D31" s="181"/>
      <c r="E31" s="181"/>
      <c r="F31" s="182"/>
      <c r="G31" s="181"/>
      <c r="H31" s="181"/>
      <c r="I31" s="181"/>
      <c r="J31" s="182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B4" zoomScale="110" zoomScaleNormal="110" zoomScaleSheetLayoutView="11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8" t="s">
        <v>43</v>
      </c>
      <c r="C3" s="159"/>
      <c r="D3" s="159"/>
      <c r="E3" s="159"/>
      <c r="F3" s="160"/>
      <c r="G3" s="159"/>
      <c r="H3" s="159"/>
      <c r="I3" s="159"/>
      <c r="J3" s="160"/>
    </row>
    <row r="4" spans="2:10" s="1" customFormat="1" x14ac:dyDescent="0.25">
      <c r="B4" s="161" t="s">
        <v>133</v>
      </c>
      <c r="C4" s="162"/>
      <c r="D4" s="162"/>
      <c r="E4" s="162"/>
      <c r="F4" s="162"/>
      <c r="G4" s="162"/>
      <c r="H4" s="162"/>
      <c r="I4" s="162"/>
      <c r="J4" s="163"/>
    </row>
    <row r="5" spans="2:10" s="1" customFormat="1" x14ac:dyDescent="0.25">
      <c r="B5" s="2"/>
      <c r="C5" s="164" t="s">
        <v>19</v>
      </c>
      <c r="D5" s="162"/>
      <c r="E5" s="164" t="s">
        <v>20</v>
      </c>
      <c r="F5" s="162"/>
      <c r="G5" s="168" t="s">
        <v>21</v>
      </c>
      <c r="H5" s="168"/>
      <c r="I5" s="162" t="s">
        <v>22</v>
      </c>
      <c r="J5" s="163"/>
    </row>
    <row r="6" spans="2:10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 x14ac:dyDescent="0.25">
      <c r="B7" s="8" t="s">
        <v>10</v>
      </c>
      <c r="C7" s="99">
        <v>2.481481481481481E-2</v>
      </c>
      <c r="D7" s="97">
        <f>C7/$C$30</f>
        <v>2.4868927759476619E-2</v>
      </c>
      <c r="E7" s="99">
        <v>9.571759259259259E-3</v>
      </c>
      <c r="F7" s="97">
        <f>E7/$E$30</f>
        <v>2.4881160117937305E-2</v>
      </c>
      <c r="G7" s="99">
        <v>1.0405092592592591E-2</v>
      </c>
      <c r="H7" s="97">
        <f>G7/$G$30</f>
        <v>2.827044025157233E-2</v>
      </c>
      <c r="I7" s="124">
        <f>C7+E7+G7</f>
        <v>4.479166666666666E-2</v>
      </c>
      <c r="J7" s="125">
        <f>I7/$I$30</f>
        <v>2.5586776859504133E-2</v>
      </c>
    </row>
    <row r="8" spans="2:10" s="1" customFormat="1" x14ac:dyDescent="0.25">
      <c r="B8" s="8" t="s">
        <v>13</v>
      </c>
      <c r="C8" s="99">
        <v>4.2604166666666644E-2</v>
      </c>
      <c r="D8" s="97">
        <f t="shared" ref="D8:D28" si="0">C8/$C$30</f>
        <v>4.269707233331782E-2</v>
      </c>
      <c r="E8" s="99">
        <v>2.6377314814814815E-2</v>
      </c>
      <c r="F8" s="97">
        <f t="shared" ref="F8:F27" si="1">E8/$E$30</f>
        <v>6.8566099043263745E-2</v>
      </c>
      <c r="G8" s="99">
        <v>1.912037037037036E-2</v>
      </c>
      <c r="H8" s="97">
        <f t="shared" ref="H8:H27" si="2">G8/$G$30</f>
        <v>5.1949685534591179E-2</v>
      </c>
      <c r="I8" s="124">
        <f t="shared" ref="I8:I27" si="3">C8+E8+G8</f>
        <v>8.810185185185182E-2</v>
      </c>
      <c r="J8" s="125">
        <f t="shared" ref="J8:J27" si="4">I8/$I$30</f>
        <v>5.0327272727272714E-2</v>
      </c>
    </row>
    <row r="9" spans="2:10" s="1" customFormat="1" x14ac:dyDescent="0.25">
      <c r="B9" s="8" t="s">
        <v>0</v>
      </c>
      <c r="C9" s="99">
        <v>0.16500000000000015</v>
      </c>
      <c r="D9" s="97">
        <f t="shared" si="0"/>
        <v>0.16535981069920666</v>
      </c>
      <c r="E9" s="99">
        <v>6.3217592592592589E-2</v>
      </c>
      <c r="F9" s="97">
        <f t="shared" si="1"/>
        <v>0.16432998375353514</v>
      </c>
      <c r="G9" s="99">
        <v>7.983796296296293E-2</v>
      </c>
      <c r="H9" s="97">
        <f t="shared" si="2"/>
        <v>0.21691823899371065</v>
      </c>
      <c r="I9" s="124">
        <f t="shared" si="3"/>
        <v>0.30805555555555564</v>
      </c>
      <c r="J9" s="125">
        <f t="shared" si="4"/>
        <v>0.17597355371900833</v>
      </c>
    </row>
    <row r="10" spans="2:10" s="1" customFormat="1" x14ac:dyDescent="0.25">
      <c r="B10" s="8" t="s">
        <v>8</v>
      </c>
      <c r="C10" s="99">
        <v>3.421296296296298E-2</v>
      </c>
      <c r="D10" s="97">
        <f t="shared" si="0"/>
        <v>3.4287570175845584E-2</v>
      </c>
      <c r="E10" s="99">
        <v>1.2361111111111109E-2</v>
      </c>
      <c r="F10" s="97">
        <f t="shared" si="1"/>
        <v>3.2131897226066554E-2</v>
      </c>
      <c r="G10" s="99">
        <v>1.5092592592592595E-2</v>
      </c>
      <c r="H10" s="97">
        <f t="shared" si="2"/>
        <v>4.1006289308176118E-2</v>
      </c>
      <c r="I10" s="124">
        <f t="shared" si="3"/>
        <v>6.1666666666666682E-2</v>
      </c>
      <c r="J10" s="125">
        <f t="shared" si="4"/>
        <v>3.5226446280991745E-2</v>
      </c>
    </row>
    <row r="11" spans="2:10" s="1" customFormat="1" x14ac:dyDescent="0.25">
      <c r="B11" s="8" t="s">
        <v>26</v>
      </c>
      <c r="C11" s="99">
        <v>1.1076388888888887E-2</v>
      </c>
      <c r="D11" s="97">
        <f t="shared" si="0"/>
        <v>1.1100542847863397E-2</v>
      </c>
      <c r="E11" s="99">
        <v>2.7893518518518519E-3</v>
      </c>
      <c r="F11" s="97">
        <f t="shared" si="1"/>
        <v>7.2507371081292514E-3</v>
      </c>
      <c r="G11" s="99">
        <v>9.0624999999999959E-3</v>
      </c>
      <c r="H11" s="97">
        <f t="shared" si="2"/>
        <v>2.4622641509433957E-2</v>
      </c>
      <c r="I11" s="124">
        <f t="shared" si="3"/>
        <v>2.2928240740740735E-2</v>
      </c>
      <c r="J11" s="125">
        <f t="shared" si="4"/>
        <v>1.3097520661157023E-2</v>
      </c>
    </row>
    <row r="12" spans="2:10" s="1" customFormat="1" x14ac:dyDescent="0.25">
      <c r="B12" s="8" t="s">
        <v>3</v>
      </c>
      <c r="C12" s="99">
        <v>0.10241898148148171</v>
      </c>
      <c r="D12" s="97">
        <f t="shared" si="0"/>
        <v>0.10264232357444456</v>
      </c>
      <c r="E12" s="99">
        <v>3.0624999999999999E-2</v>
      </c>
      <c r="F12" s="97">
        <f t="shared" si="1"/>
        <v>7.9607677958962647E-2</v>
      </c>
      <c r="G12" s="99">
        <v>5.2523148148148124E-2</v>
      </c>
      <c r="H12" s="97">
        <f t="shared" si="2"/>
        <v>0.14270440251572325</v>
      </c>
      <c r="I12" s="124">
        <f t="shared" si="3"/>
        <v>0.18556712962962985</v>
      </c>
      <c r="J12" s="125">
        <f t="shared" si="4"/>
        <v>0.1060033057851241</v>
      </c>
    </row>
    <row r="13" spans="2:10" s="1" customFormat="1" x14ac:dyDescent="0.25">
      <c r="B13" s="8" t="s">
        <v>7</v>
      </c>
      <c r="C13" s="99">
        <v>4.5775462962962969E-2</v>
      </c>
      <c r="D13" s="97">
        <f t="shared" si="0"/>
        <v>4.5875284183176331E-2</v>
      </c>
      <c r="E13" s="99">
        <v>2.5277777777777781E-2</v>
      </c>
      <c r="F13" s="97">
        <f t="shared" si="1"/>
        <v>6.5707924664540604E-2</v>
      </c>
      <c r="G13" s="99">
        <v>2.4618055555555546E-2</v>
      </c>
      <c r="H13" s="97">
        <f t="shared" si="2"/>
        <v>6.6886792452830177E-2</v>
      </c>
      <c r="I13" s="124">
        <f t="shared" si="3"/>
        <v>9.5671296296296296E-2</v>
      </c>
      <c r="J13" s="125">
        <f t="shared" si="4"/>
        <v>5.4651239669421495E-2</v>
      </c>
    </row>
    <row r="14" spans="2:10" s="1" customFormat="1" x14ac:dyDescent="0.25">
      <c r="B14" s="8" t="s">
        <v>2</v>
      </c>
      <c r="C14" s="99">
        <v>6.7465277777777791E-2</v>
      </c>
      <c r="D14" s="97">
        <f t="shared" si="0"/>
        <v>6.7612397346077088E-2</v>
      </c>
      <c r="E14" s="99">
        <v>3.1006944444444441E-2</v>
      </c>
      <c r="F14" s="97">
        <f t="shared" si="1"/>
        <v>8.0600517479992792E-2</v>
      </c>
      <c r="G14" s="99">
        <v>1.8252314814814808E-2</v>
      </c>
      <c r="H14" s="97">
        <f t="shared" si="2"/>
        <v>4.9591194968553451E-2</v>
      </c>
      <c r="I14" s="124">
        <f t="shared" si="3"/>
        <v>0.11672453703703704</v>
      </c>
      <c r="J14" s="125">
        <f t="shared" si="4"/>
        <v>6.6677685950413235E-2</v>
      </c>
    </row>
    <row r="15" spans="2:10" s="1" customFormat="1" x14ac:dyDescent="0.25">
      <c r="B15" s="8" t="s">
        <v>9</v>
      </c>
      <c r="C15" s="99">
        <v>0.1286689814814814</v>
      </c>
      <c r="D15" s="97">
        <f t="shared" si="0"/>
        <v>0.12894956618568165</v>
      </c>
      <c r="E15" s="99">
        <v>5.5590277777777787E-2</v>
      </c>
      <c r="F15" s="97">
        <f t="shared" si="1"/>
        <v>0.14450327937902407</v>
      </c>
      <c r="G15" s="99">
        <v>1.7627314814814818E-2</v>
      </c>
      <c r="H15" s="97">
        <f t="shared" si="2"/>
        <v>4.7893081761006311E-2</v>
      </c>
      <c r="I15" s="124">
        <f t="shared" si="3"/>
        <v>0.20188657407407401</v>
      </c>
      <c r="J15" s="125">
        <f t="shared" si="4"/>
        <v>0.11532561983471072</v>
      </c>
    </row>
    <row r="16" spans="2:10" s="1" customFormat="1" x14ac:dyDescent="0.25">
      <c r="B16" s="8" t="s">
        <v>1</v>
      </c>
      <c r="C16" s="99">
        <v>2.1076388888888895E-2</v>
      </c>
      <c r="D16" s="97">
        <f t="shared" si="0"/>
        <v>2.1122349556906225E-2</v>
      </c>
      <c r="E16" s="99">
        <v>7.8472222222222224E-3</v>
      </c>
      <c r="F16" s="97">
        <f t="shared" si="1"/>
        <v>2.0398339250255734E-2</v>
      </c>
      <c r="G16" s="99">
        <v>9.386574074074075E-3</v>
      </c>
      <c r="H16" s="97">
        <f t="shared" si="2"/>
        <v>2.550314465408806E-2</v>
      </c>
      <c r="I16" s="124">
        <f t="shared" si="3"/>
        <v>3.831018518518519E-2</v>
      </c>
      <c r="J16" s="125">
        <f t="shared" si="4"/>
        <v>2.1884297520661164E-2</v>
      </c>
    </row>
    <row r="17" spans="2:10" s="1" customFormat="1" x14ac:dyDescent="0.25">
      <c r="B17" s="8" t="s">
        <v>27</v>
      </c>
      <c r="C17" s="99">
        <v>1.4699074074074071E-2</v>
      </c>
      <c r="D17" s="97">
        <f t="shared" si="0"/>
        <v>1.4731127917227287E-2</v>
      </c>
      <c r="E17" s="99">
        <v>5.8449074074074072E-3</v>
      </c>
      <c r="F17" s="97">
        <f t="shared" si="1"/>
        <v>1.5193453276370422E-2</v>
      </c>
      <c r="G17" s="99">
        <v>4.8958333333333336E-3</v>
      </c>
      <c r="H17" s="97">
        <f t="shared" si="2"/>
        <v>1.3301886792452835E-2</v>
      </c>
      <c r="I17" s="124">
        <f t="shared" si="3"/>
        <v>2.5439814814814811E-2</v>
      </c>
      <c r="J17" s="125">
        <f t="shared" si="4"/>
        <v>1.4532231404958677E-2</v>
      </c>
    </row>
    <row r="18" spans="2:10" s="1" customFormat="1" x14ac:dyDescent="0.25">
      <c r="B18" s="8" t="s">
        <v>16</v>
      </c>
      <c r="C18" s="99">
        <v>8.113425925925925E-3</v>
      </c>
      <c r="D18" s="97">
        <f t="shared" si="0"/>
        <v>8.1311186377766367E-3</v>
      </c>
      <c r="E18" s="99">
        <v>7.2106481481481483E-3</v>
      </c>
      <c r="F18" s="97">
        <f t="shared" si="1"/>
        <v>1.8743606715205492E-2</v>
      </c>
      <c r="G18" s="99">
        <v>1.0312499999999999E-2</v>
      </c>
      <c r="H18" s="97">
        <f t="shared" si="2"/>
        <v>2.8018867924528304E-2</v>
      </c>
      <c r="I18" s="124">
        <f t="shared" si="3"/>
        <v>2.5636574074074072E-2</v>
      </c>
      <c r="J18" s="125">
        <f t="shared" si="4"/>
        <v>1.4644628099173555E-2</v>
      </c>
    </row>
    <row r="19" spans="2:10" s="1" customFormat="1" x14ac:dyDescent="0.25">
      <c r="B19" s="8" t="s">
        <v>4</v>
      </c>
      <c r="C19" s="99">
        <v>2.6458333333333327E-2</v>
      </c>
      <c r="D19" s="97">
        <f t="shared" si="0"/>
        <v>2.6516030251009116E-2</v>
      </c>
      <c r="E19" s="99">
        <v>8.3101851851851843E-3</v>
      </c>
      <c r="F19" s="97">
        <f t="shared" si="1"/>
        <v>2.160178109392864E-2</v>
      </c>
      <c r="G19" s="99">
        <v>1.4398148148148149E-2</v>
      </c>
      <c r="H19" s="97">
        <f t="shared" si="2"/>
        <v>3.9119496855345923E-2</v>
      </c>
      <c r="I19" s="124">
        <f t="shared" si="3"/>
        <v>4.9166666666666664E-2</v>
      </c>
      <c r="J19" s="125">
        <f t="shared" si="4"/>
        <v>2.8085950413223142E-2</v>
      </c>
    </row>
    <row r="20" spans="2:10" s="1" customFormat="1" x14ac:dyDescent="0.25">
      <c r="B20" s="8" t="s">
        <v>14</v>
      </c>
      <c r="C20" s="99">
        <v>1.5578703703703702E-2</v>
      </c>
      <c r="D20" s="97">
        <f t="shared" si="0"/>
        <v>1.5612675729596797E-2</v>
      </c>
      <c r="E20" s="99">
        <v>6.5277777777777773E-3</v>
      </c>
      <c r="F20" s="97">
        <f t="shared" si="1"/>
        <v>1.6968529995787955E-2</v>
      </c>
      <c r="G20" s="99">
        <v>5.2199074074074075E-3</v>
      </c>
      <c r="H20" s="97">
        <f t="shared" si="2"/>
        <v>1.4182389937106922E-2</v>
      </c>
      <c r="I20" s="124">
        <f t="shared" si="3"/>
        <v>2.7326388888888886E-2</v>
      </c>
      <c r="J20" s="125">
        <f t="shared" si="4"/>
        <v>1.5609917355371901E-2</v>
      </c>
    </row>
    <row r="21" spans="2:10" s="1" customFormat="1" x14ac:dyDescent="0.25">
      <c r="B21" s="8" t="s">
        <v>11</v>
      </c>
      <c r="C21" s="99">
        <v>7.2337962962962955E-3</v>
      </c>
      <c r="D21" s="97">
        <f t="shared" si="0"/>
        <v>7.2495708254071301E-3</v>
      </c>
      <c r="E21" s="99">
        <v>1.736111111111111E-3</v>
      </c>
      <c r="F21" s="97">
        <f t="shared" si="1"/>
        <v>4.5129069137733926E-3</v>
      </c>
      <c r="G21" s="99">
        <v>3.5995370370370374E-3</v>
      </c>
      <c r="H21" s="97">
        <f t="shared" si="2"/>
        <v>9.7798742138364807E-3</v>
      </c>
      <c r="I21" s="124">
        <f t="shared" si="3"/>
        <v>1.2569444444444442E-2</v>
      </c>
      <c r="J21" s="125">
        <f t="shared" si="4"/>
        <v>7.1801652892561976E-3</v>
      </c>
    </row>
    <row r="22" spans="2:10" s="1" customFormat="1" x14ac:dyDescent="0.25">
      <c r="B22" s="8" t="s">
        <v>15</v>
      </c>
      <c r="C22" s="99">
        <v>3.2754629629629631E-3</v>
      </c>
      <c r="D22" s="97">
        <f t="shared" si="0"/>
        <v>3.282605669744349E-3</v>
      </c>
      <c r="E22" s="99">
        <v>8.449074074074075E-4</v>
      </c>
      <c r="F22" s="97">
        <f t="shared" si="1"/>
        <v>2.1962813647030512E-3</v>
      </c>
      <c r="G22" s="99">
        <v>4.5138888888888887E-4</v>
      </c>
      <c r="H22" s="97">
        <f t="shared" si="2"/>
        <v>1.2264150943396229E-3</v>
      </c>
      <c r="I22" s="124">
        <f t="shared" si="3"/>
        <v>4.5717592592592598E-3</v>
      </c>
      <c r="J22" s="125">
        <f t="shared" si="4"/>
        <v>2.6115702479338849E-3</v>
      </c>
    </row>
    <row r="23" spans="2:10" s="1" customFormat="1" x14ac:dyDescent="0.25">
      <c r="B23" s="8" t="s">
        <v>92</v>
      </c>
      <c r="C23" s="99">
        <v>1.1886574074074074E-2</v>
      </c>
      <c r="D23" s="97">
        <f t="shared" si="0"/>
        <v>1.1912494780308997E-2</v>
      </c>
      <c r="E23" s="99"/>
      <c r="F23" s="97"/>
      <c r="G23" s="99">
        <v>5.8912037037037032E-3</v>
      </c>
      <c r="H23" s="97">
        <f t="shared" si="2"/>
        <v>1.6006289308176103E-2</v>
      </c>
      <c r="I23" s="124">
        <f t="shared" si="3"/>
        <v>1.7777777777777778E-2</v>
      </c>
      <c r="J23" s="125">
        <f t="shared" si="4"/>
        <v>1.0155371900826448E-2</v>
      </c>
    </row>
    <row r="24" spans="2:10" s="1" customFormat="1" x14ac:dyDescent="0.25">
      <c r="B24" s="8" t="s">
        <v>12</v>
      </c>
      <c r="C24" s="99">
        <v>4.1527777777777795E-2</v>
      </c>
      <c r="D24" s="97">
        <f t="shared" si="0"/>
        <v>4.1618336194497278E-2</v>
      </c>
      <c r="E24" s="99">
        <v>2.5902777777777771E-2</v>
      </c>
      <c r="F24" s="97">
        <f t="shared" si="1"/>
        <v>6.7332571153498999E-2</v>
      </c>
      <c r="G24" s="99">
        <v>1.7499999999999998E-2</v>
      </c>
      <c r="H24" s="97">
        <f t="shared" si="2"/>
        <v>4.7547169811320761E-2</v>
      </c>
      <c r="I24" s="124">
        <f t="shared" si="3"/>
        <v>8.4930555555555565E-2</v>
      </c>
      <c r="J24" s="125">
        <f t="shared" si="4"/>
        <v>4.8515702479338854E-2</v>
      </c>
    </row>
    <row r="25" spans="2:10" s="1" customFormat="1" x14ac:dyDescent="0.25">
      <c r="B25" s="8" t="s">
        <v>5</v>
      </c>
      <c r="C25" s="99">
        <v>5.4745370370370382E-2</v>
      </c>
      <c r="D25" s="97">
        <f t="shared" si="0"/>
        <v>5.4864752006681179E-2</v>
      </c>
      <c r="E25" s="99">
        <v>2.0682870370370365E-2</v>
      </c>
      <c r="F25" s="97">
        <f t="shared" si="1"/>
        <v>5.3763764366087007E-2</v>
      </c>
      <c r="G25" s="99">
        <v>2.6087962962962955E-2</v>
      </c>
      <c r="H25" s="97">
        <f t="shared" si="2"/>
        <v>7.0880503144654078E-2</v>
      </c>
      <c r="I25" s="124">
        <f t="shared" si="3"/>
        <v>0.10151620370370371</v>
      </c>
      <c r="J25" s="125">
        <f t="shared" si="4"/>
        <v>5.7990082644628106E-2</v>
      </c>
    </row>
    <row r="26" spans="2:10" s="1" customFormat="1" x14ac:dyDescent="0.25">
      <c r="B26" s="8" t="s">
        <v>6</v>
      </c>
      <c r="C26" s="99">
        <v>9.3437500000000021E-2</v>
      </c>
      <c r="D26" s="97">
        <f t="shared" si="0"/>
        <v>9.364125643761885E-2</v>
      </c>
      <c r="E26" s="99">
        <v>5.9953703703703714E-3</v>
      </c>
      <c r="F26" s="97">
        <f t="shared" si="1"/>
        <v>1.558457187556412E-2</v>
      </c>
      <c r="G26" s="99">
        <v>3.6111111111111109E-3</v>
      </c>
      <c r="H26" s="97">
        <f t="shared" si="2"/>
        <v>9.8113207547169835E-3</v>
      </c>
      <c r="I26" s="124">
        <f t="shared" si="3"/>
        <v>0.1030439814814815</v>
      </c>
      <c r="J26" s="125">
        <f t="shared" si="4"/>
        <v>5.8862809917355388E-2</v>
      </c>
    </row>
    <row r="27" spans="2:10" s="1" customFormat="1" x14ac:dyDescent="0.25">
      <c r="B27" s="8" t="s">
        <v>103</v>
      </c>
      <c r="C27" s="99">
        <v>7.7326388888888917E-2</v>
      </c>
      <c r="D27" s="97">
        <f t="shared" si="0"/>
        <v>7.74950122952721E-2</v>
      </c>
      <c r="E27" s="99">
        <v>3.6979166666666646E-2</v>
      </c>
      <c r="F27" s="97">
        <f t="shared" si="1"/>
        <v>9.6124917263373216E-2</v>
      </c>
      <c r="G27" s="99">
        <v>2.0162037037037034E-2</v>
      </c>
      <c r="H27" s="97">
        <f t="shared" si="2"/>
        <v>5.4779874213836482E-2</v>
      </c>
      <c r="I27" s="124">
        <f t="shared" si="3"/>
        <v>0.13446759259259261</v>
      </c>
      <c r="J27" s="125">
        <f t="shared" si="4"/>
        <v>7.6813223140495893E-2</v>
      </c>
    </row>
    <row r="28" spans="2:10" s="1" customFormat="1" x14ac:dyDescent="0.25">
      <c r="B28" s="8" t="s">
        <v>17</v>
      </c>
      <c r="C28" s="99">
        <v>4.2824074074074075E-4</v>
      </c>
      <c r="D28" s="97">
        <f t="shared" si="0"/>
        <v>4.2917459286410221E-4</v>
      </c>
      <c r="E28" s="99"/>
      <c r="F28" s="97"/>
      <c r="G28" s="99"/>
      <c r="H28" s="97"/>
      <c r="I28" s="124">
        <f t="shared" ref="I28" si="5">C28+E28+G28</f>
        <v>4.2824074074074075E-4</v>
      </c>
      <c r="J28" s="125">
        <f t="shared" ref="J28" si="6">I28/$I$30</f>
        <v>2.4462809917355374E-4</v>
      </c>
    </row>
    <row r="29" spans="2:10" s="1" customFormat="1" x14ac:dyDescent="0.25">
      <c r="B29" s="18"/>
      <c r="C29" s="107"/>
      <c r="D29" s="107"/>
      <c r="E29" s="107"/>
      <c r="F29" s="107"/>
      <c r="G29" s="107"/>
      <c r="H29" s="107"/>
      <c r="I29" s="107"/>
      <c r="J29" s="108"/>
    </row>
    <row r="30" spans="2:10" s="1" customFormat="1" x14ac:dyDescent="0.25">
      <c r="B30" s="11" t="s">
        <v>29</v>
      </c>
      <c r="C30" s="102">
        <f t="shared" ref="C30:J30" si="7">SUM(C7:C28)</f>
        <v>0.9978240740740747</v>
      </c>
      <c r="D30" s="126">
        <f t="shared" si="7"/>
        <v>0.99999999999999967</v>
      </c>
      <c r="E30" s="102">
        <f t="shared" si="7"/>
        <v>0.384699074074074</v>
      </c>
      <c r="F30" s="126">
        <f t="shared" si="7"/>
        <v>1</v>
      </c>
      <c r="G30" s="102">
        <f t="shared" si="7"/>
        <v>0.36805555555555547</v>
      </c>
      <c r="H30" s="126">
        <f t="shared" si="7"/>
        <v>1</v>
      </c>
      <c r="I30" s="102">
        <f t="shared" si="7"/>
        <v>1.7505787037037035</v>
      </c>
      <c r="J30" s="123">
        <f t="shared" si="7"/>
        <v>1.0000000000000002</v>
      </c>
    </row>
    <row r="31" spans="2:10" s="1" customFormat="1" ht="66" customHeight="1" thickBot="1" x14ac:dyDescent="0.3">
      <c r="B31" s="180" t="s">
        <v>32</v>
      </c>
      <c r="C31" s="181"/>
      <c r="D31" s="181"/>
      <c r="E31" s="181"/>
      <c r="F31" s="181"/>
      <c r="G31" s="181"/>
      <c r="H31" s="181"/>
      <c r="I31" s="181"/>
      <c r="J31" s="182"/>
    </row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A4" zoomScale="110" zoomScaleNormal="110" zoomScaleSheetLayoutView="11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8" t="s">
        <v>117</v>
      </c>
      <c r="C3" s="159"/>
      <c r="D3" s="159"/>
      <c r="E3" s="159"/>
      <c r="F3" s="159"/>
      <c r="G3" s="159"/>
      <c r="H3" s="159"/>
      <c r="I3" s="159"/>
      <c r="J3" s="160"/>
    </row>
    <row r="4" spans="2:10" x14ac:dyDescent="0.25">
      <c r="B4" s="161" t="s">
        <v>133</v>
      </c>
      <c r="C4" s="162"/>
      <c r="D4" s="162"/>
      <c r="E4" s="162"/>
      <c r="F4" s="162"/>
      <c r="G4" s="162"/>
      <c r="H4" s="162"/>
      <c r="I4" s="162"/>
      <c r="J4" s="163"/>
    </row>
    <row r="5" spans="2:10" x14ac:dyDescent="0.25">
      <c r="B5" s="2"/>
      <c r="C5" s="164" t="s">
        <v>19</v>
      </c>
      <c r="D5" s="162"/>
      <c r="E5" s="168" t="s">
        <v>20</v>
      </c>
      <c r="F5" s="168"/>
      <c r="G5" s="162" t="s">
        <v>21</v>
      </c>
      <c r="H5" s="162"/>
      <c r="I5" s="164" t="s">
        <v>22</v>
      </c>
      <c r="J5" s="163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6">
        <v>2.5659722222222216E-2</v>
      </c>
      <c r="D7" s="97">
        <f>C7/$C$30</f>
        <v>2.0173802265799162E-2</v>
      </c>
      <c r="E7" s="96">
        <v>9.571759259259259E-3</v>
      </c>
      <c r="F7" s="97">
        <f>E7/$E$30</f>
        <v>2.0232415902140671E-2</v>
      </c>
      <c r="G7" s="96">
        <v>1.2002314814814815E-2</v>
      </c>
      <c r="H7" s="97">
        <f>G7/$G$30</f>
        <v>2.1942910345119446E-2</v>
      </c>
      <c r="I7" s="96">
        <f>C7+E7+G7</f>
        <v>4.7233796296296288E-2</v>
      </c>
      <c r="J7" s="98">
        <f>I7/$I$30</f>
        <v>2.0608092754091565E-2</v>
      </c>
    </row>
    <row r="8" spans="2:10" x14ac:dyDescent="0.25">
      <c r="B8" s="8" t="s">
        <v>13</v>
      </c>
      <c r="C8" s="96">
        <v>4.4560185185185168E-2</v>
      </c>
      <c r="D8" s="97">
        <f t="shared" ref="D8:D28" si="0">C8/$C$30</f>
        <v>3.5033441011874951E-2</v>
      </c>
      <c r="E8" s="96">
        <v>2.7129629629629635E-2</v>
      </c>
      <c r="F8" s="97">
        <f t="shared" ref="F8:F28" si="1">E8/$E$30</f>
        <v>5.7345565749235487E-2</v>
      </c>
      <c r="G8" s="96">
        <v>2.1932870370370366E-2</v>
      </c>
      <c r="H8" s="97">
        <f t="shared" ref="H8:H28" si="2">G8/$G$30</f>
        <v>4.0098182356799753E-2</v>
      </c>
      <c r="I8" s="96">
        <f t="shared" ref="I8:I28" si="3">C8+E8+G8</f>
        <v>9.362268518518517E-2</v>
      </c>
      <c r="J8" s="98">
        <f t="shared" ref="J8:J28" si="4">I8/$I$30</f>
        <v>4.084755263118027E-2</v>
      </c>
    </row>
    <row r="9" spans="2:10" x14ac:dyDescent="0.25">
      <c r="B9" s="8" t="s">
        <v>0</v>
      </c>
      <c r="C9" s="96">
        <v>0.19917824074074075</v>
      </c>
      <c r="D9" s="97">
        <f t="shared" si="0"/>
        <v>0.15659493152554707</v>
      </c>
      <c r="E9" s="96">
        <v>7.8460648148148127E-2</v>
      </c>
      <c r="F9" s="97">
        <f t="shared" si="1"/>
        <v>0.1658470948012232</v>
      </c>
      <c r="G9" s="96">
        <v>9.8784722222222163E-2</v>
      </c>
      <c r="H9" s="97">
        <f t="shared" si="2"/>
        <v>0.18060052053577086</v>
      </c>
      <c r="I9" s="96">
        <f t="shared" si="3"/>
        <v>0.37642361111111106</v>
      </c>
      <c r="J9" s="98">
        <f t="shared" si="4"/>
        <v>0.16423352135293309</v>
      </c>
    </row>
    <row r="10" spans="2:10" x14ac:dyDescent="0.25">
      <c r="B10" s="8" t="s">
        <v>8</v>
      </c>
      <c r="C10" s="96">
        <v>4.7175925925925934E-2</v>
      </c>
      <c r="D10" s="97">
        <f t="shared" si="0"/>
        <v>3.7089949497247365E-2</v>
      </c>
      <c r="E10" s="96">
        <v>1.8842592592592591E-2</v>
      </c>
      <c r="F10" s="97">
        <f t="shared" si="1"/>
        <v>3.9828746177370027E-2</v>
      </c>
      <c r="G10" s="96">
        <v>2.6192129629629617E-2</v>
      </c>
      <c r="H10" s="97">
        <f t="shared" si="2"/>
        <v>4.788505893057405E-2</v>
      </c>
      <c r="I10" s="96">
        <f t="shared" si="3"/>
        <v>9.2210648148148153E-2</v>
      </c>
      <c r="J10" s="98">
        <f t="shared" si="4"/>
        <v>4.0231481247696037E-2</v>
      </c>
    </row>
    <row r="11" spans="2:10" x14ac:dyDescent="0.25">
      <c r="B11" s="8" t="s">
        <v>26</v>
      </c>
      <c r="C11" s="96">
        <v>1.1666666666666665E-2</v>
      </c>
      <c r="D11" s="97">
        <f t="shared" si="0"/>
        <v>9.1723918285636259E-3</v>
      </c>
      <c r="E11" s="96">
        <v>3.2754629629629627E-3</v>
      </c>
      <c r="F11" s="97">
        <f t="shared" si="1"/>
        <v>6.9235474006116198E-3</v>
      </c>
      <c r="G11" s="96">
        <v>9.5949074074074044E-3</v>
      </c>
      <c r="H11" s="97">
        <f t="shared" si="2"/>
        <v>1.754163228168179E-2</v>
      </c>
      <c r="I11" s="96">
        <f t="shared" si="3"/>
        <v>2.4537037037037031E-2</v>
      </c>
      <c r="J11" s="98">
        <f t="shared" si="4"/>
        <v>1.0705502729398214E-2</v>
      </c>
    </row>
    <row r="12" spans="2:10" x14ac:dyDescent="0.25">
      <c r="B12" s="8" t="s">
        <v>3</v>
      </c>
      <c r="C12" s="96">
        <v>0.13599537037037079</v>
      </c>
      <c r="D12" s="97">
        <f t="shared" si="0"/>
        <v>0.10692024204922911</v>
      </c>
      <c r="E12" s="96">
        <v>4.0312499999999987E-2</v>
      </c>
      <c r="F12" s="97">
        <f t="shared" si="1"/>
        <v>8.5211009174311902E-2</v>
      </c>
      <c r="G12" s="96">
        <v>7.0763888888889001E-2</v>
      </c>
      <c r="H12" s="97">
        <f t="shared" si="2"/>
        <v>0.12937218307623966</v>
      </c>
      <c r="I12" s="96">
        <f t="shared" si="3"/>
        <v>0.24707175925925978</v>
      </c>
      <c r="J12" s="98">
        <f t="shared" si="4"/>
        <v>0.10779734281342652</v>
      </c>
    </row>
    <row r="13" spans="2:10" x14ac:dyDescent="0.25">
      <c r="B13" s="8" t="s">
        <v>7</v>
      </c>
      <c r="C13" s="96">
        <v>6.1643518518518521E-2</v>
      </c>
      <c r="D13" s="97">
        <f t="shared" si="0"/>
        <v>4.8464443332271699E-2</v>
      </c>
      <c r="E13" s="96">
        <v>3.108796296296297E-2</v>
      </c>
      <c r="F13" s="97">
        <f t="shared" si="1"/>
        <v>6.5712538226299702E-2</v>
      </c>
      <c r="G13" s="96">
        <v>3.4270833333333341E-2</v>
      </c>
      <c r="H13" s="97">
        <f t="shared" si="2"/>
        <v>6.2654732431917742E-2</v>
      </c>
      <c r="I13" s="96">
        <f t="shared" si="3"/>
        <v>0.12700231481481483</v>
      </c>
      <c r="J13" s="98">
        <f t="shared" si="4"/>
        <v>5.5411076155512572E-2</v>
      </c>
    </row>
    <row r="14" spans="2:10" x14ac:dyDescent="0.25">
      <c r="B14" s="8" t="s">
        <v>2</v>
      </c>
      <c r="C14" s="96">
        <v>7.9513888888888912E-2</v>
      </c>
      <c r="D14" s="97">
        <f t="shared" si="0"/>
        <v>6.2514218117293782E-2</v>
      </c>
      <c r="E14" s="96">
        <v>3.7662037037037042E-2</v>
      </c>
      <c r="F14" s="97">
        <f t="shared" si="1"/>
        <v>7.9608562691131507E-2</v>
      </c>
      <c r="G14" s="96">
        <v>2.4421296296296288E-2</v>
      </c>
      <c r="H14" s="97">
        <f t="shared" si="2"/>
        <v>4.464758035506463E-2</v>
      </c>
      <c r="I14" s="96">
        <f t="shared" si="3"/>
        <v>0.14159722222222226</v>
      </c>
      <c r="J14" s="98">
        <f t="shared" si="4"/>
        <v>6.1778830373329166E-2</v>
      </c>
    </row>
    <row r="15" spans="2:10" x14ac:dyDescent="0.25">
      <c r="B15" s="8" t="s">
        <v>9</v>
      </c>
      <c r="C15" s="96">
        <v>0.15296296296296288</v>
      </c>
      <c r="D15" s="97">
        <f t="shared" si="0"/>
        <v>0.12026024841894527</v>
      </c>
      <c r="E15" s="96">
        <v>6.3460648148148155E-2</v>
      </c>
      <c r="F15" s="97">
        <f t="shared" si="1"/>
        <v>0.13414067278287461</v>
      </c>
      <c r="G15" s="96">
        <v>2.5462962962962958E-2</v>
      </c>
      <c r="H15" s="97">
        <f t="shared" si="2"/>
        <v>4.6551979517129E-2</v>
      </c>
      <c r="I15" s="96">
        <f t="shared" si="3"/>
        <v>0.24188657407407399</v>
      </c>
      <c r="J15" s="98">
        <f t="shared" si="4"/>
        <v>0.10553504789702513</v>
      </c>
    </row>
    <row r="16" spans="2:10" x14ac:dyDescent="0.25">
      <c r="B16" s="8" t="s">
        <v>1</v>
      </c>
      <c r="C16" s="96">
        <v>2.8703703703703703E-2</v>
      </c>
      <c r="D16" s="97">
        <f t="shared" si="0"/>
        <v>2.2566995768688286E-2</v>
      </c>
      <c r="E16" s="96">
        <v>1.0254629629629629E-2</v>
      </c>
      <c r="F16" s="97">
        <f t="shared" si="1"/>
        <v>2.1675840978593271E-2</v>
      </c>
      <c r="G16" s="96">
        <v>1.2766203703703703E-2</v>
      </c>
      <c r="H16" s="97">
        <f t="shared" si="2"/>
        <v>2.3339469730633316E-2</v>
      </c>
      <c r="I16" s="96">
        <f t="shared" si="3"/>
        <v>5.1724537037037034E-2</v>
      </c>
      <c r="J16" s="98">
        <f t="shared" si="4"/>
        <v>2.2567401744188979E-2</v>
      </c>
    </row>
    <row r="17" spans="2:10" x14ac:dyDescent="0.25">
      <c r="B17" s="8" t="s">
        <v>27</v>
      </c>
      <c r="C17" s="96">
        <v>2.8414351851851836E-2</v>
      </c>
      <c r="D17" s="97">
        <f t="shared" si="0"/>
        <v>2.2339505891987788E-2</v>
      </c>
      <c r="E17" s="96">
        <v>9.6296296296296303E-3</v>
      </c>
      <c r="F17" s="97">
        <f t="shared" si="1"/>
        <v>2.0354740061162082E-2</v>
      </c>
      <c r="G17" s="96">
        <v>1.3692129629629632E-2</v>
      </c>
      <c r="H17" s="97">
        <f t="shared" si="2"/>
        <v>2.5032268985801649E-2</v>
      </c>
      <c r="I17" s="96">
        <f t="shared" si="3"/>
        <v>5.1736111111111101E-2</v>
      </c>
      <c r="J17" s="98">
        <f t="shared" si="4"/>
        <v>2.2572451509627368E-2</v>
      </c>
    </row>
    <row r="18" spans="2:10" x14ac:dyDescent="0.25">
      <c r="B18" s="8" t="s">
        <v>16</v>
      </c>
      <c r="C18" s="96">
        <v>9.7337962962962977E-3</v>
      </c>
      <c r="D18" s="97">
        <f t="shared" si="0"/>
        <v>7.6527594522043758E-3</v>
      </c>
      <c r="E18" s="96">
        <v>7.2569444444444443E-3</v>
      </c>
      <c r="F18" s="97">
        <f t="shared" si="1"/>
        <v>1.5339449541284403E-2</v>
      </c>
      <c r="G18" s="96">
        <v>1.0775462962962962E-2</v>
      </c>
      <c r="H18" s="97">
        <f t="shared" si="2"/>
        <v>1.9699951332021411E-2</v>
      </c>
      <c r="I18" s="96">
        <f t="shared" si="3"/>
        <v>2.7766203703703706E-2</v>
      </c>
      <c r="J18" s="98">
        <f t="shared" si="4"/>
        <v>1.2114387286710531E-2</v>
      </c>
    </row>
    <row r="19" spans="2:10" x14ac:dyDescent="0.25">
      <c r="B19" s="8" t="s">
        <v>4</v>
      </c>
      <c r="C19" s="96">
        <v>3.3159722222222202E-2</v>
      </c>
      <c r="D19" s="97">
        <f t="shared" si="0"/>
        <v>2.6070339869875767E-2</v>
      </c>
      <c r="E19" s="96">
        <v>1.0509259259259262E-2</v>
      </c>
      <c r="F19" s="97">
        <f t="shared" si="1"/>
        <v>2.2214067278287467E-2</v>
      </c>
      <c r="G19" s="96">
        <v>2.0671296296296292E-2</v>
      </c>
      <c r="H19" s="97">
        <f t="shared" si="2"/>
        <v>3.7791743371632908E-2</v>
      </c>
      <c r="I19" s="96">
        <f t="shared" si="3"/>
        <v>6.434027777777776E-2</v>
      </c>
      <c r="J19" s="98">
        <f t="shared" si="4"/>
        <v>2.8071646072039942E-2</v>
      </c>
    </row>
    <row r="20" spans="2:10" x14ac:dyDescent="0.25">
      <c r="B20" s="8" t="s">
        <v>14</v>
      </c>
      <c r="C20" s="96">
        <v>2.1099537037037031E-2</v>
      </c>
      <c r="D20" s="97">
        <f t="shared" si="0"/>
        <v>1.6588561808999491E-2</v>
      </c>
      <c r="E20" s="96">
        <v>8.4259259259259253E-3</v>
      </c>
      <c r="F20" s="97">
        <f t="shared" si="1"/>
        <v>1.7810397553516818E-2</v>
      </c>
      <c r="G20" s="96">
        <v>1.0671296296296297E-2</v>
      </c>
      <c r="H20" s="97">
        <f t="shared" si="2"/>
        <v>1.9509511415814976E-2</v>
      </c>
      <c r="I20" s="96">
        <f t="shared" si="3"/>
        <v>4.0196759259259252E-2</v>
      </c>
      <c r="J20" s="98">
        <f t="shared" si="4"/>
        <v>1.7537835367547171E-2</v>
      </c>
    </row>
    <row r="21" spans="2:10" x14ac:dyDescent="0.25">
      <c r="B21" s="8" t="s">
        <v>11</v>
      </c>
      <c r="C21" s="96">
        <v>1.1990740740740738E-2</v>
      </c>
      <c r="D21" s="97">
        <f t="shared" si="0"/>
        <v>9.4271804904681698E-3</v>
      </c>
      <c r="E21" s="96">
        <v>2.4305555555555552E-3</v>
      </c>
      <c r="F21" s="97">
        <f t="shared" si="1"/>
        <v>5.1376146788990815E-3</v>
      </c>
      <c r="G21" s="96">
        <v>1.8877314814814805E-2</v>
      </c>
      <c r="H21" s="97">
        <f t="shared" si="2"/>
        <v>3.4511944814744261E-2</v>
      </c>
      <c r="I21" s="96">
        <f t="shared" si="3"/>
        <v>3.3298611111111098E-2</v>
      </c>
      <c r="J21" s="98">
        <f t="shared" si="4"/>
        <v>1.4528175166263519E-2</v>
      </c>
    </row>
    <row r="22" spans="2:10" x14ac:dyDescent="0.25">
      <c r="B22" s="8" t="s">
        <v>15</v>
      </c>
      <c r="C22" s="96">
        <v>1.0902777777777779E-2</v>
      </c>
      <c r="D22" s="97">
        <f t="shared" si="0"/>
        <v>8.5718185540743421E-3</v>
      </c>
      <c r="E22" s="96">
        <v>3.0092592592592593E-3</v>
      </c>
      <c r="F22" s="97">
        <f t="shared" si="1"/>
        <v>6.36085626911315E-3</v>
      </c>
      <c r="G22" s="96">
        <v>3.5416666666666669E-3</v>
      </c>
      <c r="H22" s="97">
        <f t="shared" si="2"/>
        <v>6.4749571510188536E-3</v>
      </c>
      <c r="I22" s="96">
        <f t="shared" si="3"/>
        <v>1.7453703703703707E-2</v>
      </c>
      <c r="J22" s="98">
        <f t="shared" si="4"/>
        <v>7.6150462811002432E-3</v>
      </c>
    </row>
    <row r="23" spans="2:10" x14ac:dyDescent="0.25">
      <c r="B23" s="8" t="s">
        <v>92</v>
      </c>
      <c r="C23" s="96">
        <v>3.3182870370370363E-2</v>
      </c>
      <c r="D23" s="97">
        <f t="shared" si="0"/>
        <v>2.6088539060011816E-2</v>
      </c>
      <c r="E23" s="96">
        <v>2.0717592592592589E-3</v>
      </c>
      <c r="F23" s="97">
        <f t="shared" si="1"/>
        <v>4.37920489296636E-3</v>
      </c>
      <c r="G23" s="96">
        <v>3.8275462962962969E-2</v>
      </c>
      <c r="H23" s="97">
        <f t="shared" si="2"/>
        <v>6.9976089210520759E-2</v>
      </c>
      <c r="I23" s="96">
        <f t="shared" si="3"/>
        <v>7.3530092592592591E-2</v>
      </c>
      <c r="J23" s="98">
        <f t="shared" si="4"/>
        <v>3.2081159830125883E-2</v>
      </c>
    </row>
    <row r="24" spans="2:10" x14ac:dyDescent="0.25">
      <c r="B24" s="8" t="s">
        <v>12</v>
      </c>
      <c r="C24" s="96">
        <v>4.7800925925925934E-2</v>
      </c>
      <c r="D24" s="97">
        <f t="shared" si="0"/>
        <v>3.7581327630920418E-2</v>
      </c>
      <c r="E24" s="96">
        <v>2.9768518518518517E-2</v>
      </c>
      <c r="F24" s="97">
        <f t="shared" si="1"/>
        <v>6.292354740061161E-2</v>
      </c>
      <c r="G24" s="96">
        <v>2.7210648148148147E-2</v>
      </c>
      <c r="H24" s="97">
        <f t="shared" si="2"/>
        <v>4.9747138111259227E-2</v>
      </c>
      <c r="I24" s="96">
        <f t="shared" si="3"/>
        <v>0.10478009259259261</v>
      </c>
      <c r="J24" s="98">
        <f t="shared" si="4"/>
        <v>4.5715526513793431E-2</v>
      </c>
    </row>
    <row r="25" spans="2:10" x14ac:dyDescent="0.25">
      <c r="B25" s="8" t="s">
        <v>5</v>
      </c>
      <c r="C25" s="96">
        <v>6.96527777777778E-2</v>
      </c>
      <c r="D25" s="97">
        <f t="shared" si="0"/>
        <v>5.476136311934119E-2</v>
      </c>
      <c r="E25" s="96">
        <v>2.8981481481481473E-2</v>
      </c>
      <c r="F25" s="97">
        <f t="shared" si="1"/>
        <v>6.1259938837920469E-2</v>
      </c>
      <c r="G25" s="96">
        <v>3.5891203703703696E-2</v>
      </c>
      <c r="H25" s="97">
        <f t="shared" si="2"/>
        <v>6.5617131128462292E-2</v>
      </c>
      <c r="I25" s="96">
        <f t="shared" si="3"/>
        <v>0.13452546296296297</v>
      </c>
      <c r="J25" s="98">
        <f t="shared" si="4"/>
        <v>5.8693423690469572E-2</v>
      </c>
    </row>
    <row r="26" spans="2:10" x14ac:dyDescent="0.25">
      <c r="B26" s="8" t="s">
        <v>6</v>
      </c>
      <c r="C26" s="96">
        <v>0.10187500000000002</v>
      </c>
      <c r="D26" s="97">
        <f t="shared" si="0"/>
        <v>8.0094635788707402E-2</v>
      </c>
      <c r="E26" s="96">
        <v>6.4120370370370373E-3</v>
      </c>
      <c r="F26" s="97">
        <f t="shared" si="1"/>
        <v>1.3553516819571865E-2</v>
      </c>
      <c r="G26" s="96">
        <v>3.657407407407407E-3</v>
      </c>
      <c r="H26" s="97">
        <f t="shared" si="2"/>
        <v>6.6865570579148935E-3</v>
      </c>
      <c r="I26" s="96">
        <f t="shared" si="3"/>
        <v>0.11194444444444446</v>
      </c>
      <c r="J26" s="98">
        <f t="shared" si="4"/>
        <v>4.8841331320160178E-2</v>
      </c>
    </row>
    <row r="27" spans="2:10" x14ac:dyDescent="0.25">
      <c r="B27" s="8" t="s">
        <v>103</v>
      </c>
      <c r="C27" s="96">
        <v>9.2025462962963017E-2</v>
      </c>
      <c r="D27" s="97">
        <f t="shared" si="0"/>
        <v>7.2350880385822852E-2</v>
      </c>
      <c r="E27" s="96">
        <v>3.8657407407407383E-2</v>
      </c>
      <c r="F27" s="97">
        <f t="shared" si="1"/>
        <v>8.1712538226299647E-2</v>
      </c>
      <c r="G27" s="96">
        <v>2.5694444444444447E-2</v>
      </c>
      <c r="H27" s="97">
        <f t="shared" si="2"/>
        <v>4.6975179330921095E-2</v>
      </c>
      <c r="I27" s="96">
        <f t="shared" si="3"/>
        <v>0.15637731481481484</v>
      </c>
      <c r="J27" s="98">
        <f t="shared" si="4"/>
        <v>6.8227380838160073E-2</v>
      </c>
    </row>
    <row r="28" spans="2:10" x14ac:dyDescent="0.25">
      <c r="B28" s="8" t="s">
        <v>17</v>
      </c>
      <c r="C28" s="96">
        <v>2.5034722222222208E-2</v>
      </c>
      <c r="D28" s="97">
        <f t="shared" si="0"/>
        <v>1.9682424132126102E-2</v>
      </c>
      <c r="E28" s="96">
        <v>5.8796296296296296E-3</v>
      </c>
      <c r="F28" s="97">
        <f t="shared" si="1"/>
        <v>1.2428134556574924E-2</v>
      </c>
      <c r="G28" s="96">
        <v>1.8287037037037037E-3</v>
      </c>
      <c r="H28" s="97">
        <f t="shared" si="2"/>
        <v>3.3432785289574472E-3</v>
      </c>
      <c r="I28" s="96">
        <f t="shared" si="3"/>
        <v>3.2743055555555539E-2</v>
      </c>
      <c r="J28" s="98">
        <f t="shared" si="4"/>
        <v>1.4285786425220539E-2</v>
      </c>
    </row>
    <row r="29" spans="2:10" x14ac:dyDescent="0.25">
      <c r="B29" s="18"/>
      <c r="C29" s="107"/>
      <c r="D29" s="107"/>
      <c r="E29" s="107"/>
      <c r="F29" s="107"/>
      <c r="G29" s="107"/>
      <c r="H29" s="107"/>
      <c r="I29" s="107"/>
      <c r="J29" s="108"/>
    </row>
    <row r="30" spans="2:10" x14ac:dyDescent="0.25">
      <c r="B30" s="11" t="s">
        <v>29</v>
      </c>
      <c r="C30" s="121">
        <f t="shared" ref="C30:J30" si="5">SUM(C7:C28)</f>
        <v>1.2719328703703707</v>
      </c>
      <c r="D30" s="122">
        <f t="shared" si="5"/>
        <v>0.99999999999999978</v>
      </c>
      <c r="E30" s="121">
        <f t="shared" si="5"/>
        <v>0.47309027777777779</v>
      </c>
      <c r="F30" s="122">
        <f t="shared" si="5"/>
        <v>0.99999999999999978</v>
      </c>
      <c r="G30" s="121">
        <f t="shared" si="5"/>
        <v>0.54697916666666668</v>
      </c>
      <c r="H30" s="122">
        <f t="shared" si="5"/>
        <v>1.0000000000000002</v>
      </c>
      <c r="I30" s="121">
        <f t="shared" si="5"/>
        <v>2.2920023148148152</v>
      </c>
      <c r="J30" s="123">
        <f t="shared" si="5"/>
        <v>1</v>
      </c>
    </row>
    <row r="31" spans="2:10" x14ac:dyDescent="0.25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 x14ac:dyDescent="0.3">
      <c r="B32" s="155" t="s">
        <v>34</v>
      </c>
      <c r="C32" s="166"/>
      <c r="D32" s="166"/>
      <c r="E32" s="166"/>
      <c r="F32" s="166"/>
      <c r="G32" s="166"/>
      <c r="H32" s="166"/>
      <c r="I32" s="166"/>
      <c r="J32" s="167"/>
    </row>
    <row r="34" spans="3:3" x14ac:dyDescent="0.25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118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9">
        <v>1.5312500000000001E-2</v>
      </c>
      <c r="D7" s="97">
        <f>C7/$C$30</f>
        <v>2.4633201757652497E-2</v>
      </c>
      <c r="E7" s="99">
        <v>5.7870370370370378E-4</v>
      </c>
      <c r="F7" s="97">
        <f t="shared" ref="F7:F27" si="0">E7/$E$30</f>
        <v>6.0233706782315405E-3</v>
      </c>
      <c r="G7" s="100">
        <f>E7+C7</f>
        <v>1.5891203703703706E-2</v>
      </c>
      <c r="H7" s="98">
        <f>G7/$G$30</f>
        <v>2.2141947136705968E-2</v>
      </c>
    </row>
    <row r="8" spans="2:8" s="1" customFormat="1" x14ac:dyDescent="0.25">
      <c r="B8" s="8" t="s">
        <v>13</v>
      </c>
      <c r="C8" s="99">
        <v>3.1793981481481493E-2</v>
      </c>
      <c r="D8" s="97">
        <f t="shared" ref="D8:D27" si="1">C8/$C$30</f>
        <v>5.1146942727340453E-2</v>
      </c>
      <c r="E8" s="99">
        <v>3.9351851851851852E-4</v>
      </c>
      <c r="F8" s="97">
        <f t="shared" si="0"/>
        <v>4.0958920611974476E-3</v>
      </c>
      <c r="G8" s="100">
        <f t="shared" ref="G8:G27" si="2">E8+C8</f>
        <v>3.2187500000000008E-2</v>
      </c>
      <c r="H8" s="98">
        <f t="shared" ref="H8:H27" si="3">G8/$G$30</f>
        <v>4.4848328468448148E-2</v>
      </c>
    </row>
    <row r="9" spans="2:8" s="1" customFormat="1" x14ac:dyDescent="0.25">
      <c r="B9" s="8" t="s">
        <v>0</v>
      </c>
      <c r="C9" s="99">
        <v>7.7719907407407349E-2</v>
      </c>
      <c r="D9" s="97">
        <f t="shared" si="1"/>
        <v>0.12502792880017866</v>
      </c>
      <c r="E9" s="99">
        <v>2.164351851851852E-2</v>
      </c>
      <c r="F9" s="97">
        <f t="shared" si="0"/>
        <v>0.22527406336585962</v>
      </c>
      <c r="G9" s="100">
        <f t="shared" si="2"/>
        <v>9.9363425925925869E-2</v>
      </c>
      <c r="H9" s="98">
        <f t="shared" si="3"/>
        <v>0.13844764469673751</v>
      </c>
    </row>
    <row r="10" spans="2:8" s="1" customFormat="1" x14ac:dyDescent="0.25">
      <c r="B10" s="8" t="s">
        <v>8</v>
      </c>
      <c r="C10" s="99">
        <v>2.17824074074074E-2</v>
      </c>
      <c r="D10" s="97">
        <f t="shared" si="1"/>
        <v>3.5041334624264529E-2</v>
      </c>
      <c r="E10" s="99">
        <v>6.0416666666666665E-3</v>
      </c>
      <c r="F10" s="97">
        <f t="shared" si="0"/>
        <v>6.2883989880737276E-2</v>
      </c>
      <c r="G10" s="100">
        <f t="shared" si="2"/>
        <v>2.7824074074074067E-2</v>
      </c>
      <c r="H10" s="98">
        <f t="shared" si="3"/>
        <v>3.8768565853343866E-2</v>
      </c>
    </row>
    <row r="11" spans="2:8" s="1" customFormat="1" x14ac:dyDescent="0.25">
      <c r="B11" s="8" t="s">
        <v>26</v>
      </c>
      <c r="C11" s="99">
        <v>4.4444444444444444E-3</v>
      </c>
      <c r="D11" s="97">
        <f t="shared" si="1"/>
        <v>7.1497728457585469E-3</v>
      </c>
      <c r="E11" s="99"/>
      <c r="F11" s="97"/>
      <c r="G11" s="100">
        <f t="shared" si="2"/>
        <v>4.4444444444444444E-3</v>
      </c>
      <c r="H11" s="98">
        <f t="shared" si="3"/>
        <v>6.1926494541115007E-3</v>
      </c>
    </row>
    <row r="12" spans="2:8" s="1" customFormat="1" x14ac:dyDescent="0.25">
      <c r="B12" s="8" t="s">
        <v>3</v>
      </c>
      <c r="C12" s="99">
        <v>4.7164351851851881E-2</v>
      </c>
      <c r="D12" s="97">
        <f t="shared" si="1"/>
        <v>7.5873240485588786E-2</v>
      </c>
      <c r="E12" s="99">
        <v>1.3749999999999995E-2</v>
      </c>
      <c r="F12" s="97">
        <f t="shared" si="0"/>
        <v>0.14311528731478135</v>
      </c>
      <c r="G12" s="100">
        <f t="shared" si="2"/>
        <v>6.0914351851851872E-2</v>
      </c>
      <c r="H12" s="98">
        <f t="shared" si="3"/>
        <v>8.4874776242158445E-2</v>
      </c>
    </row>
    <row r="13" spans="2:8" s="1" customFormat="1" x14ac:dyDescent="0.25">
      <c r="B13" s="8" t="s">
        <v>7</v>
      </c>
      <c r="C13" s="99">
        <v>2.3136574074074073E-2</v>
      </c>
      <c r="D13" s="97">
        <f t="shared" si="1"/>
        <v>3.7219781038206598E-2</v>
      </c>
      <c r="E13" s="99">
        <v>8.0555555555555554E-3</v>
      </c>
      <c r="F13" s="97">
        <f t="shared" si="0"/>
        <v>8.3845319840983035E-2</v>
      </c>
      <c r="G13" s="100">
        <f t="shared" si="2"/>
        <v>3.1192129629629629E-2</v>
      </c>
      <c r="H13" s="98">
        <f t="shared" si="3"/>
        <v>4.3461433017787744E-2</v>
      </c>
    </row>
    <row r="14" spans="2:8" s="1" customFormat="1" x14ac:dyDescent="0.25">
      <c r="B14" s="8" t="s">
        <v>2</v>
      </c>
      <c r="C14" s="99">
        <v>8.5879629629629656E-3</v>
      </c>
      <c r="D14" s="97">
        <f t="shared" si="1"/>
        <v>1.3815446488418863E-2</v>
      </c>
      <c r="E14" s="99">
        <v>5.7291666666666663E-3</v>
      </c>
      <c r="F14" s="97">
        <f t="shared" si="0"/>
        <v>5.963136971449224E-2</v>
      </c>
      <c r="G14" s="100">
        <f t="shared" si="2"/>
        <v>1.4317129629629631E-2</v>
      </c>
      <c r="H14" s="98">
        <f t="shared" si="3"/>
        <v>1.9948717121708145E-2</v>
      </c>
    </row>
    <row r="15" spans="2:8" s="1" customFormat="1" x14ac:dyDescent="0.25">
      <c r="B15" s="8" t="s">
        <v>9</v>
      </c>
      <c r="C15" s="99">
        <v>1.246527777777778E-2</v>
      </c>
      <c r="D15" s="97">
        <f t="shared" si="1"/>
        <v>2.0052878528338428E-2</v>
      </c>
      <c r="E15" s="99">
        <v>4.7453703703703694E-3</v>
      </c>
      <c r="F15" s="97">
        <f t="shared" si="0"/>
        <v>4.939163956149862E-2</v>
      </c>
      <c r="G15" s="100">
        <f t="shared" si="2"/>
        <v>1.7210648148148149E-2</v>
      </c>
      <c r="H15" s="98">
        <f t="shared" si="3"/>
        <v>2.3980389943395318E-2</v>
      </c>
    </row>
    <row r="16" spans="2:8" s="1" customFormat="1" x14ac:dyDescent="0.25">
      <c r="B16" s="8" t="s">
        <v>1</v>
      </c>
      <c r="C16" s="99">
        <v>3.5300925925925929E-3</v>
      </c>
      <c r="D16" s="97">
        <f t="shared" si="1"/>
        <v>5.6788560363446794E-3</v>
      </c>
      <c r="E16" s="99">
        <v>1.6550925925925926E-3</v>
      </c>
      <c r="F16" s="97">
        <f t="shared" si="0"/>
        <v>1.7226840139742204E-2</v>
      </c>
      <c r="G16" s="100">
        <f t="shared" si="2"/>
        <v>5.185185185185185E-3</v>
      </c>
      <c r="H16" s="98">
        <f t="shared" si="3"/>
        <v>7.2247576964634174E-3</v>
      </c>
    </row>
    <row r="17" spans="2:8" s="1" customFormat="1" x14ac:dyDescent="0.25">
      <c r="B17" s="8" t="s">
        <v>27</v>
      </c>
      <c r="C17" s="99">
        <v>7.6388888888888893E-4</v>
      </c>
      <c r="D17" s="97">
        <f t="shared" si="1"/>
        <v>1.2288672078647504E-3</v>
      </c>
      <c r="E17" s="99">
        <v>2.5347222222222221E-3</v>
      </c>
      <c r="F17" s="97">
        <f t="shared" si="0"/>
        <v>2.6382363570654144E-2</v>
      </c>
      <c r="G17" s="100">
        <f t="shared" si="2"/>
        <v>3.2986111111111111E-3</v>
      </c>
      <c r="H17" s="98">
        <f t="shared" si="3"/>
        <v>4.5961070167233799E-3</v>
      </c>
    </row>
    <row r="18" spans="2:8" s="1" customFormat="1" x14ac:dyDescent="0.25">
      <c r="B18" s="8" t="s">
        <v>16</v>
      </c>
      <c r="C18" s="99">
        <v>1.653935185185185E-2</v>
      </c>
      <c r="D18" s="97">
        <f t="shared" si="1"/>
        <v>2.6606836970283754E-2</v>
      </c>
      <c r="E18" s="99">
        <v>1.3888888888888889E-4</v>
      </c>
      <c r="F18" s="97">
        <f t="shared" si="0"/>
        <v>1.4456089627755695E-3</v>
      </c>
      <c r="G18" s="100">
        <f t="shared" si="2"/>
        <v>1.667824074074074E-2</v>
      </c>
      <c r="H18" s="98">
        <f t="shared" si="3"/>
        <v>2.3238562144204878E-2</v>
      </c>
    </row>
    <row r="19" spans="2:8" s="1" customFormat="1" x14ac:dyDescent="0.25">
      <c r="B19" s="8" t="s">
        <v>4</v>
      </c>
      <c r="C19" s="99">
        <v>4.0520833333333318E-2</v>
      </c>
      <c r="D19" s="97">
        <f t="shared" si="1"/>
        <v>6.5185819617189222E-2</v>
      </c>
      <c r="E19" s="99">
        <v>6.8171296296296296E-3</v>
      </c>
      <c r="F19" s="97">
        <f t="shared" si="0"/>
        <v>7.0955306589567543E-2</v>
      </c>
      <c r="G19" s="100">
        <f t="shared" si="2"/>
        <v>4.733796296296295E-2</v>
      </c>
      <c r="H19" s="98">
        <f t="shared" si="3"/>
        <v>6.5958167362802161E-2</v>
      </c>
    </row>
    <row r="20" spans="2:8" s="1" customFormat="1" x14ac:dyDescent="0.25">
      <c r="B20" s="8" t="s">
        <v>14</v>
      </c>
      <c r="C20" s="99">
        <v>9.0972222222222236E-3</v>
      </c>
      <c r="D20" s="97">
        <f t="shared" si="1"/>
        <v>1.4634691293662027E-2</v>
      </c>
      <c r="E20" s="99">
        <v>5.185185185185185E-3</v>
      </c>
      <c r="F20" s="97">
        <f t="shared" si="0"/>
        <v>5.3969401276954598E-2</v>
      </c>
      <c r="G20" s="100">
        <f t="shared" si="2"/>
        <v>1.4282407407407409E-2</v>
      </c>
      <c r="H20" s="98">
        <f t="shared" si="3"/>
        <v>1.99003370478479E-2</v>
      </c>
    </row>
    <row r="21" spans="2:8" s="1" customFormat="1" x14ac:dyDescent="0.25">
      <c r="B21" s="8" t="s">
        <v>11</v>
      </c>
      <c r="C21" s="99">
        <v>5.6828703703703711E-3</v>
      </c>
      <c r="D21" s="97">
        <f t="shared" si="1"/>
        <v>9.1420272585089769E-3</v>
      </c>
      <c r="E21" s="99">
        <v>8.5416666666666662E-3</v>
      </c>
      <c r="F21" s="97">
        <f t="shared" si="0"/>
        <v>8.8904951210697525E-2</v>
      </c>
      <c r="G21" s="100">
        <f t="shared" si="2"/>
        <v>1.4224537037037037E-2</v>
      </c>
      <c r="H21" s="98">
        <f t="shared" si="3"/>
        <v>1.9819703591414155E-2</v>
      </c>
    </row>
    <row r="22" spans="2:8" s="1" customFormat="1" x14ac:dyDescent="0.25">
      <c r="B22" s="8" t="s">
        <v>15</v>
      </c>
      <c r="C22" s="99">
        <v>2.0486111111111113E-3</v>
      </c>
      <c r="D22" s="97">
        <f t="shared" si="1"/>
        <v>3.2955984210918305E-3</v>
      </c>
      <c r="E22" s="99">
        <v>1.736111111111111E-3</v>
      </c>
      <c r="F22" s="97">
        <f t="shared" si="0"/>
        <v>1.8070112034694618E-2</v>
      </c>
      <c r="G22" s="100">
        <f t="shared" si="2"/>
        <v>3.7847222222222223E-3</v>
      </c>
      <c r="H22" s="98">
        <f t="shared" si="3"/>
        <v>5.2734280507668249E-3</v>
      </c>
    </row>
    <row r="23" spans="2:8" s="1" customFormat="1" x14ac:dyDescent="0.25">
      <c r="B23" s="8" t="s">
        <v>92</v>
      </c>
      <c r="C23" s="99">
        <v>5.2199074074074075E-3</v>
      </c>
      <c r="D23" s="97">
        <f t="shared" si="1"/>
        <v>8.39725925374246E-3</v>
      </c>
      <c r="E23" s="99">
        <v>4.8032407407407407E-3</v>
      </c>
      <c r="F23" s="97">
        <f t="shared" si="0"/>
        <v>4.9993976629321785E-2</v>
      </c>
      <c r="G23" s="100">
        <f t="shared" si="2"/>
        <v>1.0023148148148149E-2</v>
      </c>
      <c r="H23" s="98">
        <f t="shared" si="3"/>
        <v>1.3965714654324377E-2</v>
      </c>
    </row>
    <row r="24" spans="2:8" s="1" customFormat="1" x14ac:dyDescent="0.25">
      <c r="B24" s="8" t="s">
        <v>12</v>
      </c>
      <c r="C24" s="99">
        <v>1.8680555555555558E-2</v>
      </c>
      <c r="D24" s="97">
        <f t="shared" si="1"/>
        <v>3.0051388992328894E-2</v>
      </c>
      <c r="E24" s="99">
        <v>0</v>
      </c>
      <c r="F24" s="97">
        <f t="shared" si="0"/>
        <v>0</v>
      </c>
      <c r="G24" s="100">
        <f t="shared" si="2"/>
        <v>1.8680555555555558E-2</v>
      </c>
      <c r="H24" s="98">
        <f t="shared" si="3"/>
        <v>2.6028479736812406E-2</v>
      </c>
    </row>
    <row r="25" spans="2:8" s="1" customFormat="1" x14ac:dyDescent="0.25">
      <c r="B25" s="8" t="s">
        <v>5</v>
      </c>
      <c r="C25" s="99">
        <v>1.7476851851851848E-2</v>
      </c>
      <c r="D25" s="97">
        <f t="shared" si="1"/>
        <v>2.8114992179935946E-2</v>
      </c>
      <c r="E25" s="99">
        <v>9.1435185185185196E-4</v>
      </c>
      <c r="F25" s="97">
        <f t="shared" si="0"/>
        <v>9.5169256716058342E-3</v>
      </c>
      <c r="G25" s="100">
        <f t="shared" si="2"/>
        <v>1.8391203703703701E-2</v>
      </c>
      <c r="H25" s="98">
        <f t="shared" si="3"/>
        <v>2.5625312454643681E-2</v>
      </c>
    </row>
    <row r="26" spans="2:8" s="1" customFormat="1" x14ac:dyDescent="0.25">
      <c r="B26" s="8" t="s">
        <v>6</v>
      </c>
      <c r="C26" s="99">
        <v>0.1075578703703704</v>
      </c>
      <c r="D26" s="97">
        <f t="shared" si="1"/>
        <v>0.17302822670738072</v>
      </c>
      <c r="E26" s="99">
        <v>1.0763888888888889E-3</v>
      </c>
      <c r="F26" s="97">
        <f t="shared" si="0"/>
        <v>1.1203469461510664E-2</v>
      </c>
      <c r="G26" s="100">
        <f t="shared" si="2"/>
        <v>0.10863425925925929</v>
      </c>
      <c r="H26" s="98">
        <f t="shared" si="3"/>
        <v>0.15136512441742334</v>
      </c>
    </row>
    <row r="27" spans="2:8" s="1" customFormat="1" x14ac:dyDescent="0.25">
      <c r="B27" s="8" t="s">
        <v>103</v>
      </c>
      <c r="C27" s="99">
        <v>0.15209490740740744</v>
      </c>
      <c r="D27" s="97">
        <f t="shared" si="1"/>
        <v>0.24467490876591949</v>
      </c>
      <c r="E27" s="99">
        <v>1.7361111111111112E-3</v>
      </c>
      <c r="F27" s="97">
        <f t="shared" si="0"/>
        <v>1.8070112034694621E-2</v>
      </c>
      <c r="G27" s="100">
        <f t="shared" si="2"/>
        <v>0.15383101851851855</v>
      </c>
      <c r="H27" s="98">
        <f t="shared" si="3"/>
        <v>0.21433985389217702</v>
      </c>
    </row>
    <row r="28" spans="2:8" s="1" customFormat="1" x14ac:dyDescent="0.25">
      <c r="B28" s="8" t="s">
        <v>17</v>
      </c>
      <c r="C28" s="99"/>
      <c r="D28" s="97"/>
      <c r="E28" s="99"/>
      <c r="F28" s="97"/>
      <c r="G28" s="100"/>
      <c r="H28" s="98"/>
    </row>
    <row r="29" spans="2:8" s="1" customFormat="1" x14ac:dyDescent="0.25">
      <c r="B29" s="8"/>
      <c r="C29" s="100"/>
      <c r="D29" s="111"/>
      <c r="E29" s="100"/>
      <c r="F29" s="111"/>
      <c r="G29" s="100"/>
      <c r="H29" s="125"/>
    </row>
    <row r="30" spans="2:8" s="1" customFormat="1" x14ac:dyDescent="0.25">
      <c r="B30" s="11" t="s">
        <v>29</v>
      </c>
      <c r="C30" s="102">
        <f t="shared" ref="C30:H30" si="4">SUM(C7:C28)</f>
        <v>0.62162037037037032</v>
      </c>
      <c r="D30" s="119">
        <f t="shared" si="4"/>
        <v>1.0000000000000002</v>
      </c>
      <c r="E30" s="102">
        <f>SUM(E7:E28)</f>
        <v>9.6076388888888864E-2</v>
      </c>
      <c r="F30" s="119">
        <f t="shared" si="4"/>
        <v>1.0000000000000002</v>
      </c>
      <c r="G30" s="102">
        <f t="shared" si="4"/>
        <v>0.71769675925925913</v>
      </c>
      <c r="H30" s="120">
        <f t="shared" si="4"/>
        <v>1.0000000000000002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="117" zoomScaleNormal="117" zoomScaleSheetLayoutView="100" zoomScalePageLayoutView="117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8" t="s">
        <v>31</v>
      </c>
      <c r="C3" s="159"/>
      <c r="D3" s="159"/>
      <c r="E3" s="159"/>
      <c r="F3" s="159"/>
      <c r="G3" s="159"/>
      <c r="H3" s="159"/>
      <c r="I3" s="159"/>
      <c r="J3" s="160"/>
    </row>
    <row r="4" spans="2:10" x14ac:dyDescent="0.25">
      <c r="B4" s="161" t="s">
        <v>133</v>
      </c>
      <c r="C4" s="162"/>
      <c r="D4" s="162"/>
      <c r="E4" s="162"/>
      <c r="F4" s="162"/>
      <c r="G4" s="162"/>
      <c r="H4" s="162"/>
      <c r="I4" s="162"/>
      <c r="J4" s="163"/>
    </row>
    <row r="5" spans="2:10" x14ac:dyDescent="0.25">
      <c r="B5" s="2"/>
      <c r="C5" s="168" t="s">
        <v>19</v>
      </c>
      <c r="D5" s="168"/>
      <c r="E5" s="168" t="s">
        <v>20</v>
      </c>
      <c r="F5" s="168"/>
      <c r="G5" s="168" t="s">
        <v>21</v>
      </c>
      <c r="H5" s="168"/>
      <c r="I5" s="168" t="s">
        <v>22</v>
      </c>
      <c r="J5" s="169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 x14ac:dyDescent="0.25">
      <c r="B7" s="8" t="s">
        <v>10</v>
      </c>
      <c r="C7" s="99">
        <v>7.1643518518518495E-2</v>
      </c>
      <c r="D7" s="97">
        <f>C7/$C$30</f>
        <v>2.2283019547139904E-2</v>
      </c>
      <c r="E7" s="99">
        <v>1.8599537037037039E-2</v>
      </c>
      <c r="F7" s="97">
        <f>E7/$E$30</f>
        <v>1.9620531353780033E-2</v>
      </c>
      <c r="G7" s="99">
        <v>1.4317129629629629E-2</v>
      </c>
      <c r="H7" s="97">
        <f>G7/$G$30</f>
        <v>2.9246955904953308E-2</v>
      </c>
      <c r="I7" s="99">
        <f>C7+E7+G7</f>
        <v>0.10456018518518516</v>
      </c>
      <c r="J7" s="98">
        <f>I7/$I$30</f>
        <v>2.2473251755645039E-2</v>
      </c>
    </row>
    <row r="8" spans="2:10" x14ac:dyDescent="0.25">
      <c r="B8" s="8" t="s">
        <v>13</v>
      </c>
      <c r="C8" s="99">
        <v>0.13318287037037044</v>
      </c>
      <c r="D8" s="97">
        <f t="shared" ref="D8:D28" si="0">C8/$C$30</f>
        <v>4.1423377371395655E-2</v>
      </c>
      <c r="E8" s="99">
        <v>4.3055555555555555E-2</v>
      </c>
      <c r="F8" s="97">
        <f t="shared" ref="F8:F28" si="1">E8/$E$30</f>
        <v>4.5419027153740958E-2</v>
      </c>
      <c r="G8" s="99">
        <v>2.648148148148147E-2</v>
      </c>
      <c r="H8" s="97">
        <f t="shared" ref="H8:H27" si="2">G8/$G$30</f>
        <v>5.4096228868660584E-2</v>
      </c>
      <c r="I8" s="99">
        <f t="shared" ref="I8:I27" si="3">C8+E8+G8</f>
        <v>0.20271990740740745</v>
      </c>
      <c r="J8" s="98">
        <f t="shared" ref="J8:J27" si="4">I8/$I$30</f>
        <v>4.35708439783178E-2</v>
      </c>
    </row>
    <row r="9" spans="2:10" x14ac:dyDescent="0.25">
      <c r="B9" s="8" t="s">
        <v>0</v>
      </c>
      <c r="C9" s="99">
        <v>0.50871527777777814</v>
      </c>
      <c r="D9" s="97">
        <f t="shared" si="0"/>
        <v>0.15822383815112137</v>
      </c>
      <c r="E9" s="99">
        <v>0.12642361111111108</v>
      </c>
      <c r="F9" s="97">
        <f t="shared" si="1"/>
        <v>0.13336344989255708</v>
      </c>
      <c r="G9" s="99">
        <v>0.10464120370370375</v>
      </c>
      <c r="H9" s="97">
        <f t="shared" si="2"/>
        <v>0.21376049178389894</v>
      </c>
      <c r="I9" s="99">
        <f t="shared" si="3"/>
        <v>0.73978009259259303</v>
      </c>
      <c r="J9" s="98">
        <f t="shared" si="4"/>
        <v>0.15900186323506366</v>
      </c>
    </row>
    <row r="10" spans="2:10" x14ac:dyDescent="0.25">
      <c r="B10" s="8" t="s">
        <v>8</v>
      </c>
      <c r="C10" s="99">
        <v>9.4074074074074102E-2</v>
      </c>
      <c r="D10" s="97">
        <f t="shared" si="0"/>
        <v>2.9259512581446406E-2</v>
      </c>
      <c r="E10" s="99">
        <v>2.2708333333333334E-2</v>
      </c>
      <c r="F10" s="97">
        <f t="shared" si="1"/>
        <v>2.3954873998827893E-2</v>
      </c>
      <c r="G10" s="99">
        <v>2.0578703703703696E-2</v>
      </c>
      <c r="H10" s="97">
        <f t="shared" si="2"/>
        <v>4.2038065965244106E-2</v>
      </c>
      <c r="I10" s="99">
        <f t="shared" si="3"/>
        <v>0.13736111111111113</v>
      </c>
      <c r="J10" s="98">
        <f t="shared" si="4"/>
        <v>2.9523195908345741E-2</v>
      </c>
    </row>
    <row r="11" spans="2:10" x14ac:dyDescent="0.25">
      <c r="B11" s="8" t="s">
        <v>26</v>
      </c>
      <c r="C11" s="99">
        <v>2.7800925925925923E-2</v>
      </c>
      <c r="D11" s="97">
        <f t="shared" si="0"/>
        <v>8.6468195399402367E-3</v>
      </c>
      <c r="E11" s="99">
        <v>4.7337962962962967E-3</v>
      </c>
      <c r="F11" s="97">
        <f t="shared" si="1"/>
        <v>4.9936511037311972E-3</v>
      </c>
      <c r="G11" s="99">
        <v>1.0509259259259258E-2</v>
      </c>
      <c r="H11" s="97">
        <f t="shared" si="2"/>
        <v>2.1468258659416008E-2</v>
      </c>
      <c r="I11" s="99">
        <f t="shared" si="3"/>
        <v>4.3043981481481482E-2</v>
      </c>
      <c r="J11" s="98">
        <f t="shared" si="4"/>
        <v>9.2514969315080717E-3</v>
      </c>
    </row>
    <row r="12" spans="2:10" x14ac:dyDescent="0.25">
      <c r="B12" s="8" t="s">
        <v>3</v>
      </c>
      <c r="C12" s="99">
        <v>0.27173611111111207</v>
      </c>
      <c r="D12" s="97">
        <f t="shared" si="0"/>
        <v>8.4517081248425316E-2</v>
      </c>
      <c r="E12" s="99">
        <v>4.2581018518518518E-2</v>
      </c>
      <c r="F12" s="97">
        <f t="shared" si="1"/>
        <v>4.491844110177768E-2</v>
      </c>
      <c r="G12" s="99">
        <v>6.8912037037036966E-2</v>
      </c>
      <c r="H12" s="97">
        <f t="shared" si="2"/>
        <v>0.14077314103321892</v>
      </c>
      <c r="I12" s="99">
        <f t="shared" si="3"/>
        <v>0.38322916666666756</v>
      </c>
      <c r="J12" s="98">
        <f t="shared" si="4"/>
        <v>8.236792549049865E-2</v>
      </c>
    </row>
    <row r="13" spans="2:10" x14ac:dyDescent="0.25">
      <c r="B13" s="8" t="s">
        <v>7</v>
      </c>
      <c r="C13" s="99">
        <v>0.14388888888888887</v>
      </c>
      <c r="D13" s="97">
        <f t="shared" si="0"/>
        <v>4.4753230857842219E-2</v>
      </c>
      <c r="E13" s="99">
        <v>4.1435185185185172E-2</v>
      </c>
      <c r="F13" s="97">
        <f t="shared" si="1"/>
        <v>4.3709708927524883E-2</v>
      </c>
      <c r="G13" s="99">
        <v>3.278935185185184E-2</v>
      </c>
      <c r="H13" s="97">
        <f t="shared" si="2"/>
        <v>6.6981912755644857E-2</v>
      </c>
      <c r="I13" s="99">
        <f t="shared" si="3"/>
        <v>0.21811342592592586</v>
      </c>
      <c r="J13" s="98">
        <f t="shared" si="4"/>
        <v>4.6879392222175194E-2</v>
      </c>
    </row>
    <row r="14" spans="2:10" x14ac:dyDescent="0.25">
      <c r="B14" s="8" t="s">
        <v>2</v>
      </c>
      <c r="C14" s="99">
        <v>0.22399305555555576</v>
      </c>
      <c r="D14" s="97">
        <f t="shared" si="0"/>
        <v>6.9667734619676749E-2</v>
      </c>
      <c r="E14" s="99">
        <v>5.4375E-2</v>
      </c>
      <c r="F14" s="97">
        <f t="shared" si="1"/>
        <v>5.7359835905450275E-2</v>
      </c>
      <c r="G14" s="99">
        <v>2.542824074074073E-2</v>
      </c>
      <c r="H14" s="97">
        <f t="shared" si="2"/>
        <v>5.194467431138431E-2</v>
      </c>
      <c r="I14" s="99">
        <f t="shared" si="3"/>
        <v>0.30379629629629651</v>
      </c>
      <c r="J14" s="98">
        <f t="shared" si="4"/>
        <v>6.5295319026142523E-2</v>
      </c>
    </row>
    <row r="15" spans="2:10" x14ac:dyDescent="0.25">
      <c r="B15" s="8" t="s">
        <v>9</v>
      </c>
      <c r="C15" s="99">
        <v>0.39432870370370432</v>
      </c>
      <c r="D15" s="97">
        <f t="shared" si="0"/>
        <v>0.12264660354944394</v>
      </c>
      <c r="E15" s="99">
        <v>0.10974537037037042</v>
      </c>
      <c r="F15" s="97">
        <f t="shared" si="1"/>
        <v>0.11576968157843333</v>
      </c>
      <c r="G15" s="99">
        <v>2.4409722222222225E-2</v>
      </c>
      <c r="H15" s="97">
        <f t="shared" si="2"/>
        <v>4.9864050124128159E-2</v>
      </c>
      <c r="I15" s="99">
        <f t="shared" si="3"/>
        <v>0.52848379629629705</v>
      </c>
      <c r="J15" s="98">
        <f t="shared" si="4"/>
        <v>0.11358768523516823</v>
      </c>
    </row>
    <row r="16" spans="2:10" x14ac:dyDescent="0.25">
      <c r="B16" s="8" t="s">
        <v>1</v>
      </c>
      <c r="C16" s="99">
        <v>7.151620370370379E-2</v>
      </c>
      <c r="D16" s="97">
        <f t="shared" si="0"/>
        <v>2.2243421289463276E-2</v>
      </c>
      <c r="E16" s="99">
        <v>1.3148148148148147E-2</v>
      </c>
      <c r="F16" s="97">
        <f t="shared" si="1"/>
        <v>1.3869896464153151E-2</v>
      </c>
      <c r="G16" s="99">
        <v>1.5104166666666667E-2</v>
      </c>
      <c r="H16" s="97">
        <f t="shared" si="2"/>
        <v>3.0854710958742173E-2</v>
      </c>
      <c r="I16" s="99">
        <f t="shared" si="3"/>
        <v>9.9768518518518604E-2</v>
      </c>
      <c r="J16" s="98">
        <f t="shared" si="4"/>
        <v>2.1443372828609746E-2</v>
      </c>
    </row>
    <row r="17" spans="2:10" x14ac:dyDescent="0.25">
      <c r="B17" s="8" t="s">
        <v>27</v>
      </c>
      <c r="C17" s="99">
        <v>3.2546296296296275E-2</v>
      </c>
      <c r="D17" s="97">
        <f t="shared" si="0"/>
        <v>1.0122754598797639E-2</v>
      </c>
      <c r="E17" s="99">
        <v>1.0810185185185185E-2</v>
      </c>
      <c r="F17" s="97">
        <f t="shared" si="1"/>
        <v>1.1403594452041413E-2</v>
      </c>
      <c r="G17" s="99">
        <v>7.2569444444444426E-3</v>
      </c>
      <c r="H17" s="97">
        <f t="shared" si="2"/>
        <v>1.4824447334200259E-2</v>
      </c>
      <c r="I17" s="99">
        <f t="shared" si="3"/>
        <v>5.0613425925925902E-2</v>
      </c>
      <c r="J17" s="98">
        <f t="shared" si="4"/>
        <v>1.0878407120592841E-2</v>
      </c>
    </row>
    <row r="18" spans="2:10" x14ac:dyDescent="0.25">
      <c r="B18" s="8" t="s">
        <v>16</v>
      </c>
      <c r="C18" s="99">
        <v>2.3344907407407408E-2</v>
      </c>
      <c r="D18" s="97">
        <f t="shared" si="0"/>
        <v>7.26088052125706E-3</v>
      </c>
      <c r="E18" s="99">
        <v>1.2766203703703707E-2</v>
      </c>
      <c r="F18" s="97">
        <f t="shared" si="1"/>
        <v>1.3466985739402228E-2</v>
      </c>
      <c r="G18" s="99">
        <v>1.3900462962962965E-2</v>
      </c>
      <c r="H18" s="97">
        <f t="shared" si="2"/>
        <v>2.8395791464712151E-2</v>
      </c>
      <c r="I18" s="99">
        <f t="shared" si="3"/>
        <v>5.0011574074074083E-2</v>
      </c>
      <c r="J18" s="98">
        <f t="shared" si="4"/>
        <v>1.0749050347148799E-2</v>
      </c>
    </row>
    <row r="19" spans="2:10" x14ac:dyDescent="0.25">
      <c r="B19" s="8" t="s">
        <v>4</v>
      </c>
      <c r="C19" s="99">
        <v>8.1863425925925923E-2</v>
      </c>
      <c r="D19" s="97">
        <f t="shared" si="0"/>
        <v>2.5461679686093794E-2</v>
      </c>
      <c r="E19" s="99">
        <v>1.5891203703703703E-2</v>
      </c>
      <c r="F19" s="97">
        <f t="shared" si="1"/>
        <v>1.6763528032818907E-2</v>
      </c>
      <c r="G19" s="99">
        <v>1.951388888888889E-2</v>
      </c>
      <c r="H19" s="97">
        <f t="shared" si="2"/>
        <v>3.9862867951294484E-2</v>
      </c>
      <c r="I19" s="99">
        <f t="shared" si="3"/>
        <v>0.11726851851851851</v>
      </c>
      <c r="J19" s="98">
        <f t="shared" si="4"/>
        <v>2.5204669779521315E-2</v>
      </c>
    </row>
    <row r="20" spans="2:10" x14ac:dyDescent="0.25">
      <c r="B20" s="8" t="s">
        <v>14</v>
      </c>
      <c r="C20" s="99">
        <v>4.8553240740740751E-2</v>
      </c>
      <c r="D20" s="97">
        <f t="shared" si="0"/>
        <v>1.510133554123618E-2</v>
      </c>
      <c r="E20" s="99">
        <v>1.2847222222222223E-2</v>
      </c>
      <c r="F20" s="97">
        <f t="shared" si="1"/>
        <v>1.3552451650713029E-2</v>
      </c>
      <c r="G20" s="99">
        <v>6.5740740740740725E-3</v>
      </c>
      <c r="H20" s="97">
        <f t="shared" si="2"/>
        <v>1.3429483390471685E-2</v>
      </c>
      <c r="I20" s="99">
        <f t="shared" si="3"/>
        <v>6.7974537037037042E-2</v>
      </c>
      <c r="J20" s="98">
        <f t="shared" si="4"/>
        <v>1.4609852508401964E-2</v>
      </c>
    </row>
    <row r="21" spans="2:10" x14ac:dyDescent="0.25">
      <c r="B21" s="8" t="s">
        <v>11</v>
      </c>
      <c r="C21" s="99">
        <v>2.437499999999999E-2</v>
      </c>
      <c r="D21" s="97">
        <f t="shared" si="0"/>
        <v>7.5812664242773239E-3</v>
      </c>
      <c r="E21" s="99">
        <v>4.5138888888888885E-3</v>
      </c>
      <c r="F21" s="97">
        <f t="shared" si="1"/>
        <v>4.7616722016018739E-3</v>
      </c>
      <c r="G21" s="99">
        <v>4.2129629629629626E-3</v>
      </c>
      <c r="H21" s="97">
        <f t="shared" si="2"/>
        <v>8.6062182291050948E-3</v>
      </c>
      <c r="I21" s="99">
        <f t="shared" si="3"/>
        <v>3.3101851851851841E-2</v>
      </c>
      <c r="J21" s="98">
        <f t="shared" si="4"/>
        <v>7.114622539422715E-3</v>
      </c>
    </row>
    <row r="22" spans="2:10" x14ac:dyDescent="0.25">
      <c r="B22" s="8" t="s">
        <v>15</v>
      </c>
      <c r="C22" s="99">
        <v>5.2314814814814828E-3</v>
      </c>
      <c r="D22" s="97">
        <f t="shared" si="0"/>
        <v>1.62712840635012E-3</v>
      </c>
      <c r="E22" s="99">
        <v>1.3078703703703705E-3</v>
      </c>
      <c r="F22" s="97">
        <f t="shared" si="1"/>
        <v>1.3796639968743894E-3</v>
      </c>
      <c r="G22" s="99">
        <v>4.9768518518518521E-4</v>
      </c>
      <c r="H22" s="97">
        <f t="shared" si="2"/>
        <v>1.016668636954723E-3</v>
      </c>
      <c r="I22" s="99">
        <f t="shared" si="3"/>
        <v>7.0370370370370387E-3</v>
      </c>
      <c r="J22" s="98">
        <f t="shared" si="4"/>
        <v>1.5124791971919626E-3</v>
      </c>
    </row>
    <row r="23" spans="2:10" s="17" customFormat="1" x14ac:dyDescent="0.25">
      <c r="B23" s="8" t="s">
        <v>92</v>
      </c>
      <c r="C23" s="99">
        <v>3.0879629629629635E-2</v>
      </c>
      <c r="D23" s="97">
        <f t="shared" si="0"/>
        <v>9.6043774073940706E-3</v>
      </c>
      <c r="E23" s="99">
        <v>4.2939814814814811E-3</v>
      </c>
      <c r="F23" s="97">
        <f t="shared" si="1"/>
        <v>4.5296932994725522E-3</v>
      </c>
      <c r="G23" s="99">
        <v>6.9212962962962969E-3</v>
      </c>
      <c r="H23" s="97">
        <f t="shared" si="2"/>
        <v>1.413878709067266E-2</v>
      </c>
      <c r="I23" s="99">
        <f t="shared" si="3"/>
        <v>4.2094907407407414E-2</v>
      </c>
      <c r="J23" s="98">
        <f t="shared" si="4"/>
        <v>9.0475112503078416E-3</v>
      </c>
    </row>
    <row r="24" spans="2:10" x14ac:dyDescent="0.25">
      <c r="B24" s="8" t="s">
        <v>12</v>
      </c>
      <c r="C24" s="99">
        <v>0.1003819444444444</v>
      </c>
      <c r="D24" s="97">
        <f t="shared" si="0"/>
        <v>3.1221426257244646E-2</v>
      </c>
      <c r="E24" s="99">
        <v>4.675925925925925E-2</v>
      </c>
      <c r="F24" s="97">
        <f t="shared" si="1"/>
        <v>4.9326040242234796E-2</v>
      </c>
      <c r="G24" s="99">
        <v>1.8298611111111106E-2</v>
      </c>
      <c r="H24" s="97">
        <f t="shared" si="2"/>
        <v>3.7380305000591078E-2</v>
      </c>
      <c r="I24" s="99">
        <f t="shared" si="3"/>
        <v>0.16543981481481476</v>
      </c>
      <c r="J24" s="98">
        <f t="shared" si="4"/>
        <v>3.555818691556234E-2</v>
      </c>
    </row>
    <row r="25" spans="2:10" x14ac:dyDescent="0.25">
      <c r="B25" s="8" t="s">
        <v>5</v>
      </c>
      <c r="C25" s="99">
        <v>0.13131944444444438</v>
      </c>
      <c r="D25" s="97">
        <f t="shared" si="0"/>
        <v>4.0843802872673557E-2</v>
      </c>
      <c r="E25" s="99">
        <v>2.9513888888888895E-2</v>
      </c>
      <c r="F25" s="97">
        <f t="shared" si="1"/>
        <v>3.1134010548935342E-2</v>
      </c>
      <c r="G25" s="99">
        <v>3.0393518518518525E-2</v>
      </c>
      <c r="H25" s="97">
        <f t="shared" si="2"/>
        <v>6.208771722425821E-2</v>
      </c>
      <c r="I25" s="99">
        <f t="shared" si="3"/>
        <v>0.19122685185185179</v>
      </c>
      <c r="J25" s="98">
        <f t="shared" si="4"/>
        <v>4.1100627131588144E-2</v>
      </c>
    </row>
    <row r="26" spans="2:10" x14ac:dyDescent="0.25">
      <c r="B26" s="8" t="s">
        <v>6</v>
      </c>
      <c r="C26" s="99">
        <v>0.53340277777777778</v>
      </c>
      <c r="D26" s="97">
        <f t="shared" si="0"/>
        <v>0.16590230029878675</v>
      </c>
      <c r="E26" s="99">
        <v>0.25939814814814821</v>
      </c>
      <c r="F26" s="97">
        <f t="shared" si="1"/>
        <v>0.2736374291853878</v>
      </c>
      <c r="G26" s="99">
        <v>4.7106481481481478E-3</v>
      </c>
      <c r="H26" s="97">
        <f t="shared" si="2"/>
        <v>9.6228868660598182E-3</v>
      </c>
      <c r="I26" s="99">
        <f t="shared" si="3"/>
        <v>0.79751157407407414</v>
      </c>
      <c r="J26" s="98">
        <f t="shared" si="4"/>
        <v>0.17141016296465816</v>
      </c>
    </row>
    <row r="27" spans="2:10" x14ac:dyDescent="0.25">
      <c r="B27" s="8" t="s">
        <v>103</v>
      </c>
      <c r="C27" s="99">
        <v>0.26085648148148138</v>
      </c>
      <c r="D27" s="97">
        <f t="shared" si="0"/>
        <v>8.1133230137873852E-2</v>
      </c>
      <c r="E27" s="99">
        <v>7.2268518518518524E-2</v>
      </c>
      <c r="F27" s="97">
        <f t="shared" si="1"/>
        <v>7.6235592889236176E-2</v>
      </c>
      <c r="G27" s="99">
        <v>3.4074074074074076E-2</v>
      </c>
      <c r="H27" s="97">
        <f t="shared" si="2"/>
        <v>6.9606336446388473E-2</v>
      </c>
      <c r="I27" s="99">
        <f t="shared" si="3"/>
        <v>0.36719907407407398</v>
      </c>
      <c r="J27" s="98">
        <f t="shared" si="4"/>
        <v>7.8922557582421352E-2</v>
      </c>
    </row>
    <row r="28" spans="2:10" x14ac:dyDescent="0.25">
      <c r="B28" s="8" t="s">
        <v>17</v>
      </c>
      <c r="C28" s="99">
        <v>1.5277777777777776E-3</v>
      </c>
      <c r="D28" s="97">
        <f t="shared" si="0"/>
        <v>4.7517909211994638E-4</v>
      </c>
      <c r="E28" s="99">
        <v>7.8703703703703705E-4</v>
      </c>
      <c r="F28" s="97">
        <f t="shared" si="1"/>
        <v>8.3024028130494222E-4</v>
      </c>
      <c r="G28" s="99"/>
      <c r="H28" s="97"/>
      <c r="I28" s="99">
        <f t="shared" ref="I28" si="5">C28+E28+G28</f>
        <v>2.3148148148148147E-3</v>
      </c>
      <c r="J28" s="98">
        <f t="shared" ref="J28" si="6">I28/$I$30</f>
        <v>4.9752605170788231E-4</v>
      </c>
    </row>
    <row r="29" spans="2:10" x14ac:dyDescent="0.25">
      <c r="B29" s="18"/>
      <c r="C29" s="107"/>
      <c r="D29" s="107"/>
      <c r="E29" s="107"/>
      <c r="F29" s="107"/>
      <c r="G29" s="107"/>
      <c r="H29" s="107"/>
      <c r="I29" s="107"/>
      <c r="J29" s="108"/>
    </row>
    <row r="30" spans="2:10" x14ac:dyDescent="0.25">
      <c r="B30" s="11" t="s">
        <v>29</v>
      </c>
      <c r="C30" s="102">
        <f t="shared" ref="C30:J30" si="7">SUM(C7:C28)</f>
        <v>3.2151620370370391</v>
      </c>
      <c r="D30" s="103">
        <f t="shared" si="7"/>
        <v>1.0000000000000002</v>
      </c>
      <c r="E30" s="102">
        <f t="shared" si="7"/>
        <v>0.94796296296296312</v>
      </c>
      <c r="F30" s="103">
        <f t="shared" si="7"/>
        <v>0.99999999999999989</v>
      </c>
      <c r="G30" s="102">
        <f t="shared" si="7"/>
        <v>0.4895254629629629</v>
      </c>
      <c r="H30" s="103">
        <f t="shared" si="7"/>
        <v>0.99999999999999989</v>
      </c>
      <c r="I30" s="102">
        <f t="shared" si="7"/>
        <v>4.6526504629629652</v>
      </c>
      <c r="J30" s="104">
        <f t="shared" si="7"/>
        <v>1.0000000000000002</v>
      </c>
    </row>
    <row r="31" spans="2:10" x14ac:dyDescent="0.25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 x14ac:dyDescent="0.3">
      <c r="B32" s="165" t="s">
        <v>32</v>
      </c>
      <c r="C32" s="166"/>
      <c r="D32" s="166"/>
      <c r="E32" s="166"/>
      <c r="F32" s="166"/>
      <c r="G32" s="166"/>
      <c r="H32" s="166"/>
      <c r="I32" s="166"/>
      <c r="J32" s="167"/>
    </row>
    <row r="34" spans="9:9" x14ac:dyDescent="0.25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119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9">
        <v>4.0509259259259264E-4</v>
      </c>
      <c r="D7" s="97">
        <f>C7/$C$30</f>
        <v>2.1510663143015185E-3</v>
      </c>
      <c r="E7" s="99"/>
      <c r="F7" s="97"/>
      <c r="G7" s="100">
        <f>C7+E7</f>
        <v>4.0509259259259264E-4</v>
      </c>
      <c r="H7" s="98">
        <f>G7/$G$30</f>
        <v>1.9027943894748297E-3</v>
      </c>
    </row>
    <row r="8" spans="2:8" s="1" customFormat="1" x14ac:dyDescent="0.25">
      <c r="B8" s="8" t="s">
        <v>13</v>
      </c>
      <c r="C8" s="99">
        <v>4.8032407407407399E-3</v>
      </c>
      <c r="D8" s="97">
        <f t="shared" ref="D8:D27" si="0">C8/$C$30</f>
        <v>2.5505500583860856E-2</v>
      </c>
      <c r="E8" s="99"/>
      <c r="F8" s="97"/>
      <c r="G8" s="100">
        <f t="shared" ref="G8:G27" si="1">C8+E8</f>
        <v>4.8032407407407399E-3</v>
      </c>
      <c r="H8" s="98">
        <f t="shared" ref="H8:H27" si="2">G8/$G$30</f>
        <v>2.2561704903772975E-2</v>
      </c>
    </row>
    <row r="9" spans="2:8" s="1" customFormat="1" x14ac:dyDescent="0.25">
      <c r="B9" s="8" t="s">
        <v>0</v>
      </c>
      <c r="C9" s="99">
        <v>3.87847222222222E-2</v>
      </c>
      <c r="D9" s="97">
        <f t="shared" si="0"/>
        <v>0.2059492348349824</v>
      </c>
      <c r="E9" s="99">
        <v>8.4722222222222213E-3</v>
      </c>
      <c r="F9" s="97">
        <f t="shared" ref="F9:F27" si="3">E9/$E$30</f>
        <v>0.3447951012717852</v>
      </c>
      <c r="G9" s="100">
        <f t="shared" si="1"/>
        <v>4.7256944444444421E-2</v>
      </c>
      <c r="H9" s="98">
        <f t="shared" si="2"/>
        <v>0.22197455692073501</v>
      </c>
    </row>
    <row r="10" spans="2:8" s="1" customFormat="1" x14ac:dyDescent="0.25">
      <c r="B10" s="8" t="s">
        <v>8</v>
      </c>
      <c r="C10" s="99">
        <v>2.3842592592592587E-3</v>
      </c>
      <c r="D10" s="97">
        <f t="shared" si="0"/>
        <v>1.266056173560322E-2</v>
      </c>
      <c r="E10" s="99">
        <v>7.1759259259259259E-4</v>
      </c>
      <c r="F10" s="97">
        <f t="shared" si="3"/>
        <v>2.9203956665096561E-2</v>
      </c>
      <c r="G10" s="100">
        <f t="shared" si="1"/>
        <v>3.1018518518518513E-3</v>
      </c>
      <c r="H10" s="98">
        <f t="shared" si="2"/>
        <v>1.4569968467978693E-2</v>
      </c>
    </row>
    <row r="11" spans="2:8" s="1" customFormat="1" x14ac:dyDescent="0.25">
      <c r="B11" s="8" t="s">
        <v>26</v>
      </c>
      <c r="C11" s="99">
        <v>3.8657407407407399E-3</v>
      </c>
      <c r="D11" s="97">
        <f t="shared" si="0"/>
        <v>2.0527318542191628E-2</v>
      </c>
      <c r="E11" s="99"/>
      <c r="F11" s="97"/>
      <c r="G11" s="100">
        <f t="shared" si="1"/>
        <v>3.8657407407407399E-3</v>
      </c>
      <c r="H11" s="98">
        <f t="shared" si="2"/>
        <v>1.8158095030988371E-2</v>
      </c>
    </row>
    <row r="12" spans="2:8" s="1" customFormat="1" x14ac:dyDescent="0.25">
      <c r="B12" s="8" t="s">
        <v>3</v>
      </c>
      <c r="C12" s="99">
        <v>1.3414351851851851E-2</v>
      </c>
      <c r="D12" s="97">
        <f t="shared" si="0"/>
        <v>7.1231024522155989E-2</v>
      </c>
      <c r="E12" s="99">
        <v>4.9421296296296305E-3</v>
      </c>
      <c r="F12" s="97">
        <f t="shared" si="3"/>
        <v>0.20113047574187476</v>
      </c>
      <c r="G12" s="100">
        <f t="shared" si="1"/>
        <v>1.8356481481481481E-2</v>
      </c>
      <c r="H12" s="98">
        <f t="shared" si="2"/>
        <v>8.6223768620202271E-2</v>
      </c>
    </row>
    <row r="13" spans="2:8" s="1" customFormat="1" x14ac:dyDescent="0.25">
      <c r="B13" s="8" t="s">
        <v>7</v>
      </c>
      <c r="C13" s="99">
        <v>8.2638888888888866E-3</v>
      </c>
      <c r="D13" s="97">
        <f t="shared" si="0"/>
        <v>4.3881752811750961E-2</v>
      </c>
      <c r="E13" s="99">
        <v>3.1018518518518517E-3</v>
      </c>
      <c r="F13" s="97">
        <f t="shared" si="3"/>
        <v>0.12623645784267545</v>
      </c>
      <c r="G13" s="100">
        <f t="shared" si="1"/>
        <v>1.1365740740740739E-2</v>
      </c>
      <c r="H13" s="98">
        <f t="shared" si="2"/>
        <v>5.3386974013265212E-2</v>
      </c>
    </row>
    <row r="14" spans="2:8" s="1" customFormat="1" x14ac:dyDescent="0.25">
      <c r="B14" s="8" t="s">
        <v>2</v>
      </c>
      <c r="C14" s="99">
        <v>1.3298611111111112E-2</v>
      </c>
      <c r="D14" s="97">
        <f t="shared" si="0"/>
        <v>7.0616434146641274E-2</v>
      </c>
      <c r="E14" s="99">
        <v>9.3749999999999997E-4</v>
      </c>
      <c r="F14" s="97">
        <f t="shared" si="3"/>
        <v>3.8153556288271315E-2</v>
      </c>
      <c r="G14" s="100">
        <f t="shared" si="1"/>
        <v>1.4236111111111113E-2</v>
      </c>
      <c r="H14" s="98">
        <f t="shared" si="2"/>
        <v>6.6869631401544019E-2</v>
      </c>
    </row>
    <row r="15" spans="2:8" s="1" customFormat="1" x14ac:dyDescent="0.25">
      <c r="B15" s="8" t="s">
        <v>9</v>
      </c>
      <c r="C15" s="99">
        <v>3.1203703703703695E-2</v>
      </c>
      <c r="D15" s="97">
        <f t="shared" si="0"/>
        <v>0.16569356523876835</v>
      </c>
      <c r="E15" s="99">
        <v>3.7037037037037035E-4</v>
      </c>
      <c r="F15" s="97">
        <f t="shared" si="3"/>
        <v>1.5073009891662742E-2</v>
      </c>
      <c r="G15" s="100">
        <f t="shared" si="1"/>
        <v>3.1574074074074067E-2</v>
      </c>
      <c r="H15" s="98">
        <f t="shared" si="2"/>
        <v>0.14830923127106668</v>
      </c>
    </row>
    <row r="16" spans="2:8" s="1" customFormat="1" x14ac:dyDescent="0.25">
      <c r="B16" s="8" t="s">
        <v>1</v>
      </c>
      <c r="C16" s="99">
        <v>5.5671296296296293E-3</v>
      </c>
      <c r="D16" s="97">
        <f t="shared" si="0"/>
        <v>2.9561797062258009E-2</v>
      </c>
      <c r="E16" s="99">
        <v>1.3078703703703703E-3</v>
      </c>
      <c r="F16" s="97">
        <f t="shared" si="3"/>
        <v>5.322656617993405E-2</v>
      </c>
      <c r="G16" s="100">
        <f t="shared" si="1"/>
        <v>6.8749999999999992E-3</v>
      </c>
      <c r="H16" s="98">
        <f t="shared" si="2"/>
        <v>3.2293139067087105E-2</v>
      </c>
    </row>
    <row r="17" spans="2:8" s="1" customFormat="1" x14ac:dyDescent="0.25">
      <c r="B17" s="8" t="s">
        <v>27</v>
      </c>
      <c r="C17" s="99">
        <v>1.712962962962963E-3</v>
      </c>
      <c r="D17" s="97">
        <f t="shared" si="0"/>
        <v>9.0959375576178496E-3</v>
      </c>
      <c r="E17" s="99">
        <v>1.4236111111111112E-3</v>
      </c>
      <c r="F17" s="97">
        <f t="shared" si="3"/>
        <v>5.7936881771078669E-2</v>
      </c>
      <c r="G17" s="100">
        <f t="shared" si="1"/>
        <v>3.1365740740740742E-3</v>
      </c>
      <c r="H17" s="98">
        <f t="shared" si="2"/>
        <v>1.473306512993368E-2</v>
      </c>
    </row>
    <row r="18" spans="2:8" s="1" customFormat="1" x14ac:dyDescent="0.25">
      <c r="B18" s="8" t="s">
        <v>16</v>
      </c>
      <c r="C18" s="99">
        <v>1.5046296296296297E-4</v>
      </c>
      <c r="D18" s="97">
        <f t="shared" si="0"/>
        <v>7.9896748816913547E-4</v>
      </c>
      <c r="E18" s="99"/>
      <c r="F18" s="97"/>
      <c r="G18" s="100">
        <f t="shared" si="1"/>
        <v>1.5046296296296297E-4</v>
      </c>
      <c r="H18" s="98">
        <f t="shared" si="2"/>
        <v>7.0675220180493675E-4</v>
      </c>
    </row>
    <row r="19" spans="2:8" s="1" customFormat="1" x14ac:dyDescent="0.25">
      <c r="B19" s="8" t="s">
        <v>4</v>
      </c>
      <c r="C19" s="99">
        <v>2.4652777777777776E-3</v>
      </c>
      <c r="D19" s="97">
        <f t="shared" si="0"/>
        <v>1.3090774998463525E-2</v>
      </c>
      <c r="E19" s="99"/>
      <c r="F19" s="97"/>
      <c r="G19" s="100">
        <f t="shared" si="1"/>
        <v>2.4652777777777776E-3</v>
      </c>
      <c r="H19" s="98">
        <f t="shared" si="2"/>
        <v>1.1579862998803961E-2</v>
      </c>
    </row>
    <row r="20" spans="2:8" s="1" customFormat="1" x14ac:dyDescent="0.25">
      <c r="B20" s="8" t="s">
        <v>14</v>
      </c>
      <c r="C20" s="99">
        <v>2.3032407407407407E-3</v>
      </c>
      <c r="D20" s="97">
        <f t="shared" si="0"/>
        <v>1.2230348472742918E-2</v>
      </c>
      <c r="E20" s="99"/>
      <c r="F20" s="97"/>
      <c r="G20" s="100">
        <f t="shared" si="1"/>
        <v>2.3032407407407407E-3</v>
      </c>
      <c r="H20" s="98">
        <f t="shared" si="2"/>
        <v>1.081874524301403E-2</v>
      </c>
    </row>
    <row r="21" spans="2:8" s="1" customFormat="1" x14ac:dyDescent="0.25">
      <c r="B21" s="8" t="s">
        <v>11</v>
      </c>
      <c r="C21" s="99">
        <v>5.0925925925925932E-4</v>
      </c>
      <c r="D21" s="97">
        <f t="shared" si="0"/>
        <v>2.7041976522647663E-3</v>
      </c>
      <c r="E21" s="99">
        <v>8.2175925925925927E-4</v>
      </c>
      <c r="F21" s="97">
        <f t="shared" si="3"/>
        <v>3.344324069712671E-2</v>
      </c>
      <c r="G21" s="100">
        <f t="shared" si="1"/>
        <v>1.3310185185185187E-3</v>
      </c>
      <c r="H21" s="98">
        <f t="shared" si="2"/>
        <v>6.2520387082744405E-3</v>
      </c>
    </row>
    <row r="22" spans="2:8" s="1" customFormat="1" x14ac:dyDescent="0.25">
      <c r="B22" s="8" t="s">
        <v>15</v>
      </c>
      <c r="C22" s="99">
        <v>6.9444444444444444E-5</v>
      </c>
      <c r="D22" s="97">
        <f t="shared" si="0"/>
        <v>3.687542253088317E-4</v>
      </c>
      <c r="E22" s="99">
        <v>9.0277777777777774E-4</v>
      </c>
      <c r="F22" s="97">
        <f t="shared" si="3"/>
        <v>3.6740461610927928E-2</v>
      </c>
      <c r="G22" s="100">
        <f t="shared" si="1"/>
        <v>9.7222222222222219E-4</v>
      </c>
      <c r="H22" s="98">
        <f t="shared" si="2"/>
        <v>4.5667065347395905E-3</v>
      </c>
    </row>
    <row r="23" spans="2:8" s="1" customFormat="1" x14ac:dyDescent="0.25">
      <c r="B23" s="8" t="s">
        <v>92</v>
      </c>
      <c r="C23" s="99">
        <v>1.8518518518518519E-3</v>
      </c>
      <c r="D23" s="97">
        <f t="shared" si="0"/>
        <v>9.8334460082355121E-3</v>
      </c>
      <c r="E23" s="99">
        <v>3.7037037037037035E-4</v>
      </c>
      <c r="F23" s="97">
        <f t="shared" si="3"/>
        <v>1.5073009891662742E-2</v>
      </c>
      <c r="G23" s="100">
        <f t="shared" si="1"/>
        <v>2.2222222222222222E-3</v>
      </c>
      <c r="H23" s="98">
        <f t="shared" si="2"/>
        <v>1.0438186365119066E-2</v>
      </c>
    </row>
    <row r="24" spans="2:8" s="1" customFormat="1" x14ac:dyDescent="0.25">
      <c r="B24" s="8" t="s">
        <v>12</v>
      </c>
      <c r="C24" s="99">
        <v>6.018518518518519E-4</v>
      </c>
      <c r="D24" s="97">
        <f t="shared" si="0"/>
        <v>3.1958699526765419E-3</v>
      </c>
      <c r="E24" s="99"/>
      <c r="F24" s="97"/>
      <c r="G24" s="100">
        <f t="shared" si="1"/>
        <v>6.018518518518519E-4</v>
      </c>
      <c r="H24" s="98">
        <f t="shared" si="2"/>
        <v>2.827008807219747E-3</v>
      </c>
    </row>
    <row r="25" spans="2:8" s="1" customFormat="1" x14ac:dyDescent="0.25">
      <c r="B25" s="8" t="s">
        <v>5</v>
      </c>
      <c r="C25" s="99">
        <v>6.8518518518518529E-3</v>
      </c>
      <c r="D25" s="97">
        <f t="shared" si="0"/>
        <v>3.6383750230471405E-2</v>
      </c>
      <c r="E25" s="99">
        <v>5.7870370370370367E-4</v>
      </c>
      <c r="F25" s="97">
        <f t="shared" si="3"/>
        <v>2.3551577955723033E-2</v>
      </c>
      <c r="G25" s="100">
        <f t="shared" si="1"/>
        <v>7.4305555555555566E-3</v>
      </c>
      <c r="H25" s="98">
        <f t="shared" si="2"/>
        <v>3.4902685658366878E-2</v>
      </c>
    </row>
    <row r="26" spans="2:8" s="1" customFormat="1" x14ac:dyDescent="0.25">
      <c r="B26" s="8" t="s">
        <v>6</v>
      </c>
      <c r="C26" s="99">
        <v>3.8414351851851838E-2</v>
      </c>
      <c r="D26" s="97">
        <f t="shared" si="0"/>
        <v>0.20398254563333534</v>
      </c>
      <c r="E26" s="99">
        <v>4.5138888888888887E-4</v>
      </c>
      <c r="F26" s="97">
        <f t="shared" si="3"/>
        <v>1.8370230805463964E-2</v>
      </c>
      <c r="G26" s="100">
        <f t="shared" si="1"/>
        <v>3.8865740740740728E-2</v>
      </c>
      <c r="H26" s="98">
        <f t="shared" si="2"/>
        <v>0.18255953028161359</v>
      </c>
    </row>
    <row r="27" spans="2:8" s="1" customFormat="1" x14ac:dyDescent="0.25">
      <c r="B27" s="8" t="s">
        <v>103</v>
      </c>
      <c r="C27" s="99">
        <v>1.1400462962962965E-2</v>
      </c>
      <c r="D27" s="97">
        <f t="shared" si="0"/>
        <v>6.053715198819988E-2</v>
      </c>
      <c r="E27" s="99">
        <v>1.7361111111111112E-4</v>
      </c>
      <c r="F27" s="97">
        <f t="shared" si="3"/>
        <v>7.0654733867169103E-3</v>
      </c>
      <c r="G27" s="100">
        <f t="shared" si="1"/>
        <v>1.1574074074074075E-2</v>
      </c>
      <c r="H27" s="98">
        <f t="shared" si="2"/>
        <v>5.4365553984995138E-2</v>
      </c>
    </row>
    <row r="28" spans="2:8" s="1" customFormat="1" x14ac:dyDescent="0.25">
      <c r="B28" s="8" t="s">
        <v>17</v>
      </c>
      <c r="C28" s="99"/>
      <c r="D28" s="97"/>
      <c r="E28" s="99"/>
      <c r="F28" s="97"/>
      <c r="G28" s="100"/>
      <c r="H28" s="98"/>
    </row>
    <row r="29" spans="2:8" s="1" customFormat="1" x14ac:dyDescent="0.25">
      <c r="B29" s="8"/>
      <c r="C29" s="99"/>
      <c r="D29" s="97"/>
      <c r="E29" s="99"/>
      <c r="F29" s="97"/>
      <c r="G29" s="100"/>
      <c r="H29" s="98"/>
    </row>
    <row r="30" spans="2:8" s="1" customFormat="1" x14ac:dyDescent="0.25">
      <c r="B30" s="11" t="s">
        <v>29</v>
      </c>
      <c r="C30" s="102">
        <f t="shared" ref="C30:H30" si="4">SUM(C7:C28)</f>
        <v>0.18832175925925923</v>
      </c>
      <c r="D30" s="119">
        <f t="shared" si="4"/>
        <v>0.99999999999999978</v>
      </c>
      <c r="E30" s="102">
        <f t="shared" si="4"/>
        <v>2.4571759259259258E-2</v>
      </c>
      <c r="F30" s="119">
        <f t="shared" si="4"/>
        <v>1</v>
      </c>
      <c r="G30" s="102">
        <f t="shared" si="4"/>
        <v>0.21289351851851843</v>
      </c>
      <c r="H30" s="120">
        <f t="shared" si="4"/>
        <v>1.0000000000000002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120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9">
        <v>6.006944444444445E-3</v>
      </c>
      <c r="D7" s="97">
        <f>C7/$C$30</f>
        <v>1.6176287245979304E-2</v>
      </c>
      <c r="E7" s="99"/>
      <c r="F7" s="97"/>
      <c r="G7" s="100">
        <f>C7+E7</f>
        <v>6.006944444444445E-3</v>
      </c>
      <c r="H7" s="98">
        <f>G7/$G$30</f>
        <v>1.2761249077944434E-2</v>
      </c>
    </row>
    <row r="8" spans="2:8" s="1" customFormat="1" x14ac:dyDescent="0.25">
      <c r="B8" s="8" t="s">
        <v>13</v>
      </c>
      <c r="C8" s="99">
        <v>5.6365740740740742E-3</v>
      </c>
      <c r="D8" s="97">
        <f t="shared" ref="D8:D27" si="0">C8/$C$30</f>
        <v>1.5178905373394839E-2</v>
      </c>
      <c r="E8" s="99">
        <v>7.407407407407407E-4</v>
      </c>
      <c r="F8" s="97">
        <f t="shared" ref="F8:F9" si="1">E8/$E$30</f>
        <v>7.4539948753785217E-3</v>
      </c>
      <c r="G8" s="100">
        <f t="shared" ref="G8:G28" si="2">C8+E8</f>
        <v>6.3773148148148148E-3</v>
      </c>
      <c r="H8" s="98">
        <f t="shared" ref="H8:H28" si="3">G8/$G$30</f>
        <v>1.3548069830341777E-2</v>
      </c>
    </row>
    <row r="9" spans="2:8" s="1" customFormat="1" x14ac:dyDescent="0.25">
      <c r="B9" s="8" t="s">
        <v>0</v>
      </c>
      <c r="C9" s="99">
        <v>3.2025462962962964E-2</v>
      </c>
      <c r="D9" s="97">
        <f t="shared" si="0"/>
        <v>8.6242363795038024E-2</v>
      </c>
      <c r="E9" s="99">
        <v>8.3912037037037063E-3</v>
      </c>
      <c r="F9" s="97">
        <f t="shared" si="1"/>
        <v>8.4439785697647346E-2</v>
      </c>
      <c r="G9" s="100">
        <f t="shared" si="2"/>
        <v>4.041666666666667E-2</v>
      </c>
      <c r="H9" s="98">
        <f t="shared" si="3"/>
        <v>8.5861814605360243E-2</v>
      </c>
    </row>
    <row r="10" spans="2:8" s="1" customFormat="1" x14ac:dyDescent="0.25">
      <c r="B10" s="8" t="s">
        <v>8</v>
      </c>
      <c r="C10" s="99">
        <v>1.0358796296296295E-2</v>
      </c>
      <c r="D10" s="97">
        <f t="shared" si="0"/>
        <v>2.7895524248846771E-2</v>
      </c>
      <c r="E10" s="99">
        <v>7.5231481481481492E-4</v>
      </c>
      <c r="F10" s="97">
        <f t="shared" ref="F10:F28" si="4">E10/$E$30</f>
        <v>7.5704635453063126E-3</v>
      </c>
      <c r="G10" s="100">
        <f t="shared" si="2"/>
        <v>1.111111111111111E-2</v>
      </c>
      <c r="H10" s="98">
        <f t="shared" si="3"/>
        <v>2.3604622571920336E-2</v>
      </c>
    </row>
    <row r="11" spans="2:8" s="1" customFormat="1" x14ac:dyDescent="0.25">
      <c r="B11" s="8" t="s">
        <v>26</v>
      </c>
      <c r="C11" s="99">
        <v>6.1805555555555572E-3</v>
      </c>
      <c r="D11" s="97">
        <f t="shared" si="0"/>
        <v>1.6643809998753277E-2</v>
      </c>
      <c r="E11" s="99">
        <v>9.2592592592592588E-5</v>
      </c>
      <c r="F11" s="97">
        <f t="shared" si="4"/>
        <v>9.3174935942231521E-4</v>
      </c>
      <c r="G11" s="100">
        <f t="shared" si="2"/>
        <v>6.2731481481481501E-3</v>
      </c>
      <c r="H11" s="98">
        <f t="shared" si="3"/>
        <v>1.3326776493730029E-2</v>
      </c>
    </row>
    <row r="12" spans="2:8" s="1" customFormat="1" x14ac:dyDescent="0.25">
      <c r="B12" s="8" t="s">
        <v>3</v>
      </c>
      <c r="C12" s="99">
        <v>2.1481481481481487E-2</v>
      </c>
      <c r="D12" s="97">
        <f t="shared" si="0"/>
        <v>5.7848148609899029E-2</v>
      </c>
      <c r="E12" s="99">
        <v>8.8425925925925911E-3</v>
      </c>
      <c r="F12" s="97">
        <f t="shared" si="4"/>
        <v>8.8982063824831092E-2</v>
      </c>
      <c r="G12" s="100">
        <f t="shared" si="2"/>
        <v>3.032407407407408E-2</v>
      </c>
      <c r="H12" s="98">
        <f t="shared" si="3"/>
        <v>6.4420949102532599E-2</v>
      </c>
    </row>
    <row r="13" spans="2:8" s="1" customFormat="1" x14ac:dyDescent="0.25">
      <c r="B13" s="8" t="s">
        <v>7</v>
      </c>
      <c r="C13" s="99">
        <v>2.1793981481481473E-2</v>
      </c>
      <c r="D13" s="97">
        <f t="shared" si="0"/>
        <v>5.8689689564892129E-2</v>
      </c>
      <c r="E13" s="99">
        <v>1.4861111111111111E-2</v>
      </c>
      <c r="F13" s="97">
        <f t="shared" si="4"/>
        <v>0.1495457721872816</v>
      </c>
      <c r="G13" s="100">
        <f t="shared" si="2"/>
        <v>3.6655092592592586E-2</v>
      </c>
      <c r="H13" s="98">
        <f t="shared" si="3"/>
        <v>7.7870666338824696E-2</v>
      </c>
    </row>
    <row r="14" spans="2:8" s="1" customFormat="1" x14ac:dyDescent="0.25">
      <c r="B14" s="8" t="s">
        <v>2</v>
      </c>
      <c r="C14" s="99">
        <v>2.0995370370370369E-2</v>
      </c>
      <c r="D14" s="97">
        <f t="shared" si="0"/>
        <v>5.65390849021319E-2</v>
      </c>
      <c r="E14" s="99">
        <v>2.6041666666666661E-3</v>
      </c>
      <c r="F14" s="97">
        <f t="shared" si="4"/>
        <v>2.6205450733752609E-2</v>
      </c>
      <c r="G14" s="100">
        <f t="shared" si="2"/>
        <v>2.3599537037037037E-2</v>
      </c>
      <c r="H14" s="98">
        <f t="shared" si="3"/>
        <v>5.0135234816818301E-2</v>
      </c>
    </row>
    <row r="15" spans="2:8" s="1" customFormat="1" x14ac:dyDescent="0.25">
      <c r="B15" s="8" t="s">
        <v>9</v>
      </c>
      <c r="C15" s="99">
        <v>2.4328703703703707E-2</v>
      </c>
      <c r="D15" s="97">
        <f t="shared" si="0"/>
        <v>6.5515521755392103E-2</v>
      </c>
      <c r="E15" s="99">
        <v>4.1203703703703706E-3</v>
      </c>
      <c r="F15" s="97">
        <f t="shared" si="4"/>
        <v>4.1462846494293028E-2</v>
      </c>
      <c r="G15" s="100">
        <f t="shared" si="2"/>
        <v>2.8449074074074078E-2</v>
      </c>
      <c r="H15" s="98">
        <f t="shared" si="3"/>
        <v>6.0437669043521047E-2</v>
      </c>
    </row>
    <row r="16" spans="2:8" s="1" customFormat="1" x14ac:dyDescent="0.25">
      <c r="B16" s="8" t="s">
        <v>1</v>
      </c>
      <c r="C16" s="99">
        <v>5.9143518518518521E-3</v>
      </c>
      <c r="D16" s="97">
        <f t="shared" si="0"/>
        <v>1.5926941777833187E-2</v>
      </c>
      <c r="E16" s="99">
        <v>2.1874999999999998E-3</v>
      </c>
      <c r="F16" s="97">
        <f t="shared" si="4"/>
        <v>2.2012578616352196E-2</v>
      </c>
      <c r="G16" s="100">
        <f t="shared" si="2"/>
        <v>8.1018518518518514E-3</v>
      </c>
      <c r="H16" s="98">
        <f t="shared" si="3"/>
        <v>1.7211703958691912E-2</v>
      </c>
    </row>
    <row r="17" spans="2:8" s="1" customFormat="1" x14ac:dyDescent="0.25">
      <c r="B17" s="8" t="s">
        <v>27</v>
      </c>
      <c r="C17" s="99">
        <v>3.2175925925925922E-3</v>
      </c>
      <c r="D17" s="97">
        <f t="shared" si="0"/>
        <v>8.6647550180775443E-3</v>
      </c>
      <c r="E17" s="99">
        <v>5.5555555555555558E-3</v>
      </c>
      <c r="F17" s="97">
        <f t="shared" si="4"/>
        <v>5.5904961565338918E-2</v>
      </c>
      <c r="G17" s="100">
        <f t="shared" si="2"/>
        <v>8.773148148148148E-3</v>
      </c>
      <c r="H17" s="98">
        <f t="shared" si="3"/>
        <v>1.8637816572412102E-2</v>
      </c>
    </row>
    <row r="18" spans="2:8" s="1" customFormat="1" x14ac:dyDescent="0.25">
      <c r="B18" s="8" t="s">
        <v>16</v>
      </c>
      <c r="C18" s="99">
        <v>1.3194444444444444E-2</v>
      </c>
      <c r="D18" s="97">
        <f t="shared" si="0"/>
        <v>3.5531729210821594E-2</v>
      </c>
      <c r="E18" s="99">
        <v>6.5972222222222224E-4</v>
      </c>
      <c r="F18" s="97">
        <f t="shared" si="4"/>
        <v>6.6387141858839961E-3</v>
      </c>
      <c r="G18" s="100">
        <f t="shared" si="2"/>
        <v>1.3854166666666667E-2</v>
      </c>
      <c r="H18" s="98">
        <f t="shared" si="3"/>
        <v>2.9432013769363174E-2</v>
      </c>
    </row>
    <row r="19" spans="2:8" s="1" customFormat="1" x14ac:dyDescent="0.25">
      <c r="B19" s="8" t="s">
        <v>4</v>
      </c>
      <c r="C19" s="99">
        <v>1.0648148148148148E-2</v>
      </c>
      <c r="D19" s="97">
        <f t="shared" si="0"/>
        <v>2.867472883680339E-2</v>
      </c>
      <c r="E19" s="99">
        <v>4.4907407407407413E-3</v>
      </c>
      <c r="F19" s="97">
        <f t="shared" si="4"/>
        <v>4.5189843931982297E-2</v>
      </c>
      <c r="G19" s="100">
        <f t="shared" si="2"/>
        <v>1.5138888888888889E-2</v>
      </c>
      <c r="H19" s="98">
        <f t="shared" si="3"/>
        <v>3.2161298254241466E-2</v>
      </c>
    </row>
    <row r="20" spans="2:8" s="1" customFormat="1" x14ac:dyDescent="0.25">
      <c r="B20" s="8" t="s">
        <v>14</v>
      </c>
      <c r="C20" s="99">
        <v>4.1666666666666657E-3</v>
      </c>
      <c r="D20" s="97">
        <f t="shared" si="0"/>
        <v>1.1220546066575236E-2</v>
      </c>
      <c r="E20" s="99">
        <v>3.9814814814814817E-3</v>
      </c>
      <c r="F20" s="97">
        <f t="shared" si="4"/>
        <v>4.0065222455159553E-2</v>
      </c>
      <c r="G20" s="100">
        <f t="shared" si="2"/>
        <v>8.1481481481481474E-3</v>
      </c>
      <c r="H20" s="98">
        <f t="shared" si="3"/>
        <v>1.7310056552741579E-2</v>
      </c>
    </row>
    <row r="21" spans="2:8" s="1" customFormat="1" x14ac:dyDescent="0.25">
      <c r="B21" s="8" t="s">
        <v>11</v>
      </c>
      <c r="C21" s="99">
        <v>1.3425925925925927E-3</v>
      </c>
      <c r="D21" s="97">
        <f t="shared" si="0"/>
        <v>3.6155092881186885E-3</v>
      </c>
      <c r="E21" s="99">
        <v>1.8148148148148149E-2</v>
      </c>
      <c r="F21" s="97">
        <f t="shared" si="4"/>
        <v>0.1826228744467738</v>
      </c>
      <c r="G21" s="100">
        <f t="shared" si="2"/>
        <v>1.9490740740740743E-2</v>
      </c>
      <c r="H21" s="98">
        <f t="shared" si="3"/>
        <v>4.1406442094910269E-2</v>
      </c>
    </row>
    <row r="22" spans="2:8" s="1" customFormat="1" x14ac:dyDescent="0.25">
      <c r="B22" s="8" t="s">
        <v>15</v>
      </c>
      <c r="C22" s="99">
        <v>1.3310185185185187E-3</v>
      </c>
      <c r="D22" s="97">
        <f t="shared" si="0"/>
        <v>3.5843411046004242E-3</v>
      </c>
      <c r="E22" s="99">
        <v>3.0555555555555553E-3</v>
      </c>
      <c r="F22" s="97">
        <f t="shared" si="4"/>
        <v>3.0747728860936401E-2</v>
      </c>
      <c r="G22" s="100">
        <f t="shared" si="2"/>
        <v>4.386574074074074E-3</v>
      </c>
      <c r="H22" s="98">
        <f t="shared" si="3"/>
        <v>9.3189082862060509E-3</v>
      </c>
    </row>
    <row r="23" spans="2:8" s="1" customFormat="1" x14ac:dyDescent="0.25">
      <c r="B23" s="8" t="s">
        <v>92</v>
      </c>
      <c r="C23" s="99">
        <v>3.9699074074074072E-3</v>
      </c>
      <c r="D23" s="97">
        <f t="shared" si="0"/>
        <v>1.0690686946764741E-2</v>
      </c>
      <c r="E23" s="99">
        <v>3.9930555555555552E-3</v>
      </c>
      <c r="F23" s="97">
        <f t="shared" si="4"/>
        <v>4.0181691125087342E-2</v>
      </c>
      <c r="G23" s="100">
        <f t="shared" si="2"/>
        <v>7.9629629629629634E-3</v>
      </c>
      <c r="H23" s="98">
        <f t="shared" si="3"/>
        <v>1.6916646176542909E-2</v>
      </c>
    </row>
    <row r="24" spans="2:8" s="1" customFormat="1" x14ac:dyDescent="0.25">
      <c r="B24" s="8" t="s">
        <v>12</v>
      </c>
      <c r="C24" s="99">
        <v>1.1805555555555556E-3</v>
      </c>
      <c r="D24" s="97">
        <f t="shared" si="0"/>
        <v>3.1791547188629843E-3</v>
      </c>
      <c r="E24" s="99">
        <v>1.9791666666666668E-3</v>
      </c>
      <c r="F24" s="97">
        <f t="shared" si="4"/>
        <v>1.9916142557651988E-2</v>
      </c>
      <c r="G24" s="100">
        <f t="shared" si="2"/>
        <v>3.1597222222222226E-3</v>
      </c>
      <c r="H24" s="98">
        <f t="shared" si="3"/>
        <v>6.7125645438898471E-3</v>
      </c>
    </row>
    <row r="25" spans="2:8" s="1" customFormat="1" x14ac:dyDescent="0.25">
      <c r="B25" s="8" t="s">
        <v>5</v>
      </c>
      <c r="C25" s="99">
        <v>9.7222222222222241E-3</v>
      </c>
      <c r="D25" s="97">
        <f t="shared" si="0"/>
        <v>2.618127415534223E-2</v>
      </c>
      <c r="E25" s="99">
        <v>2.8703703703703703E-3</v>
      </c>
      <c r="F25" s="97">
        <f t="shared" si="4"/>
        <v>2.8884230142091773E-2</v>
      </c>
      <c r="G25" s="100">
        <f t="shared" si="2"/>
        <v>1.2592592592592594E-2</v>
      </c>
      <c r="H25" s="98">
        <f t="shared" si="3"/>
        <v>2.6751905581509722E-2</v>
      </c>
    </row>
    <row r="26" spans="2:8" s="1" customFormat="1" x14ac:dyDescent="0.25">
      <c r="B26" s="8" t="s">
        <v>6</v>
      </c>
      <c r="C26" s="99">
        <v>0.12886574074074067</v>
      </c>
      <c r="D26" s="97">
        <f t="shared" si="0"/>
        <v>0.34702655529235737</v>
      </c>
      <c r="E26" s="99">
        <v>2.9513888888888892E-3</v>
      </c>
      <c r="F26" s="97">
        <f t="shared" si="4"/>
        <v>2.9699510831586302E-2</v>
      </c>
      <c r="G26" s="100">
        <f t="shared" si="2"/>
        <v>0.13181712962962955</v>
      </c>
      <c r="H26" s="98">
        <f t="shared" si="3"/>
        <v>0.28003442340791729</v>
      </c>
    </row>
    <row r="27" spans="2:8" s="1" customFormat="1" x14ac:dyDescent="0.25">
      <c r="B27" s="8" t="s">
        <v>103</v>
      </c>
      <c r="C27" s="99">
        <v>3.8981481481481499E-2</v>
      </c>
      <c r="D27" s="97">
        <f t="shared" si="0"/>
        <v>0.10497444208951506</v>
      </c>
      <c r="E27" s="99">
        <v>5.347222222222222E-3</v>
      </c>
      <c r="F27" s="97">
        <f t="shared" si="4"/>
        <v>5.3808525506638699E-2</v>
      </c>
      <c r="G27" s="100">
        <f t="shared" si="2"/>
        <v>4.4328703703703717E-2</v>
      </c>
      <c r="H27" s="98">
        <f t="shared" si="3"/>
        <v>9.417260880255722E-2</v>
      </c>
    </row>
    <row r="28" spans="2:8" s="1" customFormat="1" x14ac:dyDescent="0.25">
      <c r="B28" s="8" t="s">
        <v>17</v>
      </c>
      <c r="C28" s="99"/>
      <c r="D28" s="97"/>
      <c r="E28" s="99">
        <v>3.7499999999999999E-3</v>
      </c>
      <c r="F28" s="97">
        <f t="shared" si="4"/>
        <v>3.7735849056603765E-2</v>
      </c>
      <c r="G28" s="100">
        <f t="shared" si="2"/>
        <v>3.7499999999999999E-3</v>
      </c>
      <c r="H28" s="98">
        <f t="shared" si="3"/>
        <v>7.9665601180231149E-3</v>
      </c>
    </row>
    <row r="29" spans="2:8" s="1" customFormat="1" x14ac:dyDescent="0.25">
      <c r="B29" s="8"/>
      <c r="C29" s="99"/>
      <c r="D29" s="97"/>
      <c r="E29" s="99"/>
      <c r="F29" s="97"/>
      <c r="G29" s="100"/>
      <c r="H29" s="98"/>
    </row>
    <row r="30" spans="2:8" s="1" customFormat="1" x14ac:dyDescent="0.25">
      <c r="B30" s="11" t="s">
        <v>29</v>
      </c>
      <c r="C30" s="102">
        <f t="shared" ref="C30:H30" si="5">SUM(C7:C28)</f>
        <v>0.37134259259259261</v>
      </c>
      <c r="D30" s="119">
        <f t="shared" si="5"/>
        <v>0.99999999999999978</v>
      </c>
      <c r="E30" s="102">
        <f t="shared" si="5"/>
        <v>9.9375000000000019E-2</v>
      </c>
      <c r="F30" s="119">
        <f t="shared" si="5"/>
        <v>0.99999999999999978</v>
      </c>
      <c r="G30" s="102">
        <f t="shared" si="5"/>
        <v>0.47071759259259249</v>
      </c>
      <c r="H30" s="120">
        <f t="shared" si="5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121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9">
        <v>1.7476851851851855E-3</v>
      </c>
      <c r="D7" s="97">
        <f t="shared" ref="D7:D28" si="0">C7/$C$30</f>
        <v>1.5033851055356439E-2</v>
      </c>
      <c r="E7" s="99"/>
      <c r="F7" s="97"/>
      <c r="G7" s="100">
        <f>E7+C7</f>
        <v>1.7476851851851855E-3</v>
      </c>
      <c r="H7" s="98">
        <f t="shared" ref="H7:H27" si="1">G7/$G$30</f>
        <v>1.5033851055356439E-2</v>
      </c>
    </row>
    <row r="8" spans="2:8" s="1" customFormat="1" x14ac:dyDescent="0.25">
      <c r="B8" s="8" t="s">
        <v>13</v>
      </c>
      <c r="C8" s="99">
        <v>4.5138888888888885E-3</v>
      </c>
      <c r="D8" s="97">
        <f t="shared" si="0"/>
        <v>3.8829151732377547E-2</v>
      </c>
      <c r="E8" s="99"/>
      <c r="F8" s="97"/>
      <c r="G8" s="100">
        <f t="shared" ref="G8:G27" si="2">E8+C8</f>
        <v>4.5138888888888885E-3</v>
      </c>
      <c r="H8" s="98">
        <f t="shared" si="1"/>
        <v>3.8829151732377547E-2</v>
      </c>
    </row>
    <row r="9" spans="2:8" s="1" customFormat="1" x14ac:dyDescent="0.25">
      <c r="B9" s="8" t="s">
        <v>0</v>
      </c>
      <c r="C9" s="99">
        <v>1.7118055555555553E-2</v>
      </c>
      <c r="D9" s="97">
        <f t="shared" si="0"/>
        <v>0.14725209080047791</v>
      </c>
      <c r="E9" s="99"/>
      <c r="F9" s="97"/>
      <c r="G9" s="100">
        <f t="shared" si="2"/>
        <v>1.7118055555555553E-2</v>
      </c>
      <c r="H9" s="98">
        <f t="shared" si="1"/>
        <v>0.14725209080047791</v>
      </c>
    </row>
    <row r="10" spans="2:8" s="1" customFormat="1" x14ac:dyDescent="0.25">
      <c r="B10" s="8" t="s">
        <v>8</v>
      </c>
      <c r="C10" s="99">
        <v>2.9166666666666664E-3</v>
      </c>
      <c r="D10" s="97">
        <f t="shared" si="0"/>
        <v>2.5089605734767029E-2</v>
      </c>
      <c r="E10" s="99"/>
      <c r="F10" s="97"/>
      <c r="G10" s="100">
        <f t="shared" si="2"/>
        <v>2.9166666666666664E-3</v>
      </c>
      <c r="H10" s="98">
        <f t="shared" si="1"/>
        <v>2.5089605734767029E-2</v>
      </c>
    </row>
    <row r="11" spans="2:8" s="1" customFormat="1" x14ac:dyDescent="0.25">
      <c r="B11" s="8" t="s">
        <v>26</v>
      </c>
      <c r="C11" s="99">
        <v>5.185185185185185E-3</v>
      </c>
      <c r="D11" s="97">
        <f t="shared" si="0"/>
        <v>4.4603743528474724E-2</v>
      </c>
      <c r="E11" s="99"/>
      <c r="F11" s="97"/>
      <c r="G11" s="100">
        <f t="shared" si="2"/>
        <v>5.185185185185185E-3</v>
      </c>
      <c r="H11" s="98">
        <f t="shared" si="1"/>
        <v>4.4603743528474724E-2</v>
      </c>
    </row>
    <row r="12" spans="2:8" s="1" customFormat="1" x14ac:dyDescent="0.25">
      <c r="B12" s="8" t="s">
        <v>3</v>
      </c>
      <c r="C12" s="99">
        <v>6.4467592592592588E-3</v>
      </c>
      <c r="D12" s="97">
        <f t="shared" si="0"/>
        <v>5.5455993628036652E-2</v>
      </c>
      <c r="E12" s="99"/>
      <c r="F12" s="97"/>
      <c r="G12" s="100">
        <f t="shared" si="2"/>
        <v>6.4467592592592588E-3</v>
      </c>
      <c r="H12" s="98">
        <f t="shared" si="1"/>
        <v>5.5455993628036652E-2</v>
      </c>
    </row>
    <row r="13" spans="2:8" s="1" customFormat="1" x14ac:dyDescent="0.25">
      <c r="B13" s="8" t="s">
        <v>7</v>
      </c>
      <c r="C13" s="99">
        <v>6.6550925925925944E-3</v>
      </c>
      <c r="D13" s="97">
        <f t="shared" si="0"/>
        <v>5.7248108323377171E-2</v>
      </c>
      <c r="E13" s="99"/>
      <c r="F13" s="97"/>
      <c r="G13" s="100">
        <f t="shared" si="2"/>
        <v>6.6550925925925944E-3</v>
      </c>
      <c r="H13" s="98">
        <f t="shared" si="1"/>
        <v>5.7248108323377171E-2</v>
      </c>
    </row>
    <row r="14" spans="2:8" s="1" customFormat="1" x14ac:dyDescent="0.25">
      <c r="B14" s="8" t="s">
        <v>2</v>
      </c>
      <c r="C14" s="99">
        <v>6.6435185185185174E-3</v>
      </c>
      <c r="D14" s="97">
        <f t="shared" si="0"/>
        <v>5.714854639585823E-2</v>
      </c>
      <c r="E14" s="99"/>
      <c r="F14" s="97"/>
      <c r="G14" s="100">
        <f t="shared" si="2"/>
        <v>6.6435185185185174E-3</v>
      </c>
      <c r="H14" s="98">
        <f t="shared" si="1"/>
        <v>5.714854639585823E-2</v>
      </c>
    </row>
    <row r="15" spans="2:8" s="1" customFormat="1" x14ac:dyDescent="0.25">
      <c r="B15" s="8" t="s">
        <v>9</v>
      </c>
      <c r="C15" s="99">
        <v>8.0902777777777796E-3</v>
      </c>
      <c r="D15" s="97">
        <f t="shared" si="0"/>
        <v>6.9593787335722856E-2</v>
      </c>
      <c r="E15" s="99"/>
      <c r="F15" s="97"/>
      <c r="G15" s="100">
        <f t="shared" si="2"/>
        <v>8.0902777777777796E-3</v>
      </c>
      <c r="H15" s="98">
        <f t="shared" si="1"/>
        <v>6.9593787335722856E-2</v>
      </c>
    </row>
    <row r="16" spans="2:8" s="1" customFormat="1" x14ac:dyDescent="0.25">
      <c r="B16" s="8" t="s">
        <v>1</v>
      </c>
      <c r="C16" s="99">
        <v>1.6898148148148146E-3</v>
      </c>
      <c r="D16" s="97">
        <f t="shared" si="0"/>
        <v>1.4536041417761851E-2</v>
      </c>
      <c r="E16" s="99"/>
      <c r="F16" s="97"/>
      <c r="G16" s="100">
        <f t="shared" si="2"/>
        <v>1.6898148148148146E-3</v>
      </c>
      <c r="H16" s="98">
        <f t="shared" si="1"/>
        <v>1.4536041417761851E-2</v>
      </c>
    </row>
    <row r="17" spans="2:8" s="1" customFormat="1" x14ac:dyDescent="0.25">
      <c r="B17" s="8" t="s">
        <v>27</v>
      </c>
      <c r="C17" s="99">
        <v>6.1342592592592612E-4</v>
      </c>
      <c r="D17" s="97">
        <f t="shared" si="0"/>
        <v>5.276782158502592E-3</v>
      </c>
      <c r="E17" s="99"/>
      <c r="F17" s="97"/>
      <c r="G17" s="100">
        <f t="shared" si="2"/>
        <v>6.1342592592592612E-4</v>
      </c>
      <c r="H17" s="98">
        <f t="shared" si="1"/>
        <v>5.276782158502592E-3</v>
      </c>
    </row>
    <row r="18" spans="2:8" s="1" customFormat="1" x14ac:dyDescent="0.25">
      <c r="B18" s="8" t="s">
        <v>16</v>
      </c>
      <c r="C18" s="99">
        <v>9.953703703703702E-4</v>
      </c>
      <c r="D18" s="97">
        <f t="shared" si="0"/>
        <v>8.5623257666268427E-3</v>
      </c>
      <c r="E18" s="99"/>
      <c r="F18" s="97"/>
      <c r="G18" s="100">
        <f t="shared" ref="G18" si="3">E18+C18</f>
        <v>9.953703703703702E-4</v>
      </c>
      <c r="H18" s="98">
        <f t="shared" ref="H18" si="4">G18/$G$30</f>
        <v>8.5623257666268427E-3</v>
      </c>
    </row>
    <row r="19" spans="2:8" s="1" customFormat="1" x14ac:dyDescent="0.25">
      <c r="B19" s="8" t="s">
        <v>4</v>
      </c>
      <c r="C19" s="99">
        <v>3.0902777777777782E-3</v>
      </c>
      <c r="D19" s="97">
        <f t="shared" si="0"/>
        <v>2.6583034647550789E-2</v>
      </c>
      <c r="E19" s="99"/>
      <c r="F19" s="97"/>
      <c r="G19" s="100">
        <f t="shared" si="2"/>
        <v>3.0902777777777782E-3</v>
      </c>
      <c r="H19" s="98">
        <f t="shared" si="1"/>
        <v>2.6583034647550789E-2</v>
      </c>
    </row>
    <row r="20" spans="2:8" s="1" customFormat="1" x14ac:dyDescent="0.25">
      <c r="B20" s="8" t="s">
        <v>14</v>
      </c>
      <c r="C20" s="99">
        <v>1.5393518518518516E-3</v>
      </c>
      <c r="D20" s="97">
        <f t="shared" si="0"/>
        <v>1.3241736360015932E-2</v>
      </c>
      <c r="E20" s="99"/>
      <c r="F20" s="97"/>
      <c r="G20" s="100">
        <f t="shared" si="2"/>
        <v>1.5393518518518516E-3</v>
      </c>
      <c r="H20" s="98">
        <f t="shared" si="1"/>
        <v>1.3241736360015932E-2</v>
      </c>
    </row>
    <row r="21" spans="2:8" s="1" customFormat="1" x14ac:dyDescent="0.25">
      <c r="B21" s="8" t="s">
        <v>11</v>
      </c>
      <c r="C21" s="99">
        <v>8.3333333333333328E-4</v>
      </c>
      <c r="D21" s="97">
        <f t="shared" si="0"/>
        <v>7.1684587813620089E-3</v>
      </c>
      <c r="E21" s="99"/>
      <c r="F21" s="97"/>
      <c r="G21" s="100">
        <f t="shared" si="2"/>
        <v>8.3333333333333328E-4</v>
      </c>
      <c r="H21" s="98">
        <f t="shared" si="1"/>
        <v>7.1684587813620089E-3</v>
      </c>
    </row>
    <row r="22" spans="2:8" s="1" customFormat="1" x14ac:dyDescent="0.25">
      <c r="B22" s="8" t="s">
        <v>15</v>
      </c>
      <c r="C22" s="99">
        <v>2.199074074074074E-4</v>
      </c>
      <c r="D22" s="97">
        <f t="shared" si="0"/>
        <v>1.8916766228594191E-3</v>
      </c>
      <c r="E22" s="99"/>
      <c r="F22" s="97"/>
      <c r="G22" s="100">
        <f t="shared" ref="G22:G23" si="5">E22+C22</f>
        <v>2.199074074074074E-4</v>
      </c>
      <c r="H22" s="98">
        <f t="shared" ref="H22:H23" si="6">G22/$G$30</f>
        <v>1.8916766228594191E-3</v>
      </c>
    </row>
    <row r="23" spans="2:8" s="1" customFormat="1" x14ac:dyDescent="0.25">
      <c r="B23" s="8" t="s">
        <v>92</v>
      </c>
      <c r="C23" s="99">
        <v>1.3194444444444443E-3</v>
      </c>
      <c r="D23" s="97">
        <f t="shared" si="0"/>
        <v>1.1350059737156514E-2</v>
      </c>
      <c r="E23" s="99"/>
      <c r="F23" s="97"/>
      <c r="G23" s="100">
        <f t="shared" si="5"/>
        <v>1.3194444444444443E-3</v>
      </c>
      <c r="H23" s="98">
        <f t="shared" si="6"/>
        <v>1.1350059737156514E-2</v>
      </c>
    </row>
    <row r="24" spans="2:8" s="1" customFormat="1" x14ac:dyDescent="0.25">
      <c r="B24" s="8" t="s">
        <v>12</v>
      </c>
      <c r="C24" s="99">
        <v>8.1018518518518516E-5</v>
      </c>
      <c r="D24" s="97">
        <f t="shared" si="0"/>
        <v>6.9693349263241756E-4</v>
      </c>
      <c r="E24" s="99"/>
      <c r="F24" s="97"/>
      <c r="G24" s="100">
        <f t="shared" ref="G24" si="7">E24+C24</f>
        <v>8.1018518518518516E-5</v>
      </c>
      <c r="H24" s="98">
        <f t="shared" ref="H24" si="8">G24/$G$30</f>
        <v>6.9693349263241756E-4</v>
      </c>
    </row>
    <row r="25" spans="2:8" s="1" customFormat="1" x14ac:dyDescent="0.25">
      <c r="B25" s="8" t="s">
        <v>5</v>
      </c>
      <c r="C25" s="99">
        <v>3.1944444444444438E-3</v>
      </c>
      <c r="D25" s="97">
        <f t="shared" si="0"/>
        <v>2.7479091995221031E-2</v>
      </c>
      <c r="E25" s="99"/>
      <c r="F25" s="97"/>
      <c r="G25" s="100">
        <f t="shared" si="2"/>
        <v>3.1944444444444438E-3</v>
      </c>
      <c r="H25" s="98">
        <f t="shared" si="1"/>
        <v>2.7479091995221031E-2</v>
      </c>
    </row>
    <row r="26" spans="2:8" s="1" customFormat="1" x14ac:dyDescent="0.25">
      <c r="B26" s="8" t="s">
        <v>6</v>
      </c>
      <c r="C26" s="99">
        <v>1.5787037037037023E-2</v>
      </c>
      <c r="D26" s="97">
        <f t="shared" si="0"/>
        <v>0.13580246913580238</v>
      </c>
      <c r="E26" s="118"/>
      <c r="F26" s="97"/>
      <c r="G26" s="100">
        <f t="shared" si="2"/>
        <v>1.5787037037037023E-2</v>
      </c>
      <c r="H26" s="98">
        <f t="shared" si="1"/>
        <v>0.13580246913580238</v>
      </c>
    </row>
    <row r="27" spans="2:8" s="1" customFormat="1" x14ac:dyDescent="0.25">
      <c r="B27" s="8" t="s">
        <v>103</v>
      </c>
      <c r="C27" s="99">
        <v>2.6655092592592584E-2</v>
      </c>
      <c r="D27" s="97">
        <f t="shared" si="0"/>
        <v>0.22929111907606531</v>
      </c>
      <c r="E27" s="99"/>
      <c r="F27" s="97"/>
      <c r="G27" s="100">
        <f t="shared" si="2"/>
        <v>2.6655092592592584E-2</v>
      </c>
      <c r="H27" s="98">
        <f t="shared" si="1"/>
        <v>0.22929111907606531</v>
      </c>
    </row>
    <row r="28" spans="2:8" s="1" customFormat="1" x14ac:dyDescent="0.25">
      <c r="B28" s="8" t="s">
        <v>17</v>
      </c>
      <c r="C28" s="99">
        <v>9.1435185185185174E-4</v>
      </c>
      <c r="D28" s="97">
        <f t="shared" si="0"/>
        <v>7.8653922739944267E-3</v>
      </c>
      <c r="E28" s="127"/>
      <c r="F28" s="97"/>
      <c r="G28" s="100">
        <f t="shared" ref="G28" si="9">E28+C28</f>
        <v>9.1435185185185174E-4</v>
      </c>
      <c r="H28" s="98">
        <f t="shared" ref="H28" si="10">G28/$G$30</f>
        <v>7.8653922739944267E-3</v>
      </c>
    </row>
    <row r="29" spans="2:8" s="1" customFormat="1" x14ac:dyDescent="0.25">
      <c r="B29" s="8"/>
      <c r="C29" s="100"/>
      <c r="D29" s="111"/>
      <c r="E29" s="100"/>
      <c r="F29" s="111"/>
      <c r="G29" s="100"/>
      <c r="H29" s="125"/>
    </row>
    <row r="30" spans="2:8" s="1" customFormat="1" x14ac:dyDescent="0.25">
      <c r="B30" s="11" t="s">
        <v>29</v>
      </c>
      <c r="C30" s="102">
        <f t="shared" ref="C30:H30" si="11">SUM(C7:C28)</f>
        <v>0.11624999999999996</v>
      </c>
      <c r="D30" s="119">
        <f t="shared" si="11"/>
        <v>1</v>
      </c>
      <c r="E30" s="102"/>
      <c r="F30" s="119"/>
      <c r="G30" s="102">
        <f t="shared" si="11"/>
        <v>0.11624999999999996</v>
      </c>
      <c r="H30" s="120">
        <f t="shared" si="11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122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9">
        <v>3.530092592592592E-3</v>
      </c>
      <c r="D7" s="97">
        <f t="shared" ref="D7:D27" si="0">C7/$C$30</f>
        <v>1.4293078401049717E-2</v>
      </c>
      <c r="E7" s="99"/>
      <c r="F7" s="97"/>
      <c r="G7" s="100">
        <f>C7+E7</f>
        <v>3.530092592592592E-3</v>
      </c>
      <c r="H7" s="98">
        <f t="shared" ref="H7" si="1">G7/$G$30</f>
        <v>1.2952267708510273E-2</v>
      </c>
    </row>
    <row r="8" spans="2:8" s="1" customFormat="1" x14ac:dyDescent="0.25">
      <c r="B8" s="8" t="s">
        <v>13</v>
      </c>
      <c r="C8" s="99">
        <v>5.9143518518518512E-3</v>
      </c>
      <c r="D8" s="97">
        <f t="shared" si="0"/>
        <v>2.3946764140775102E-2</v>
      </c>
      <c r="E8" s="99">
        <v>1.3888888888888889E-4</v>
      </c>
      <c r="F8" s="97">
        <f t="shared" ref="F8:F27" si="2">E8/$E$30</f>
        <v>5.432322317790856E-3</v>
      </c>
      <c r="G8" s="100">
        <f t="shared" ref="G8:G27" si="3">C8+E8</f>
        <v>6.0532407407407401E-3</v>
      </c>
      <c r="H8" s="98">
        <f t="shared" ref="H8:H24" si="4">G8/$G$30</f>
        <v>2.220995413623237E-2</v>
      </c>
    </row>
    <row r="9" spans="2:8" s="1" customFormat="1" x14ac:dyDescent="0.25">
      <c r="B9" s="8" t="s">
        <v>0</v>
      </c>
      <c r="C9" s="99">
        <v>3.0509259259259253E-2</v>
      </c>
      <c r="D9" s="97">
        <f t="shared" si="0"/>
        <v>0.12352968742677722</v>
      </c>
      <c r="E9" s="99">
        <v>8.819444444444444E-3</v>
      </c>
      <c r="F9" s="97">
        <f t="shared" si="2"/>
        <v>0.34495246717971934</v>
      </c>
      <c r="G9" s="100">
        <f t="shared" si="3"/>
        <v>3.9328703703703699E-2</v>
      </c>
      <c r="H9" s="98">
        <f t="shared" si="4"/>
        <v>0.14430100220825542</v>
      </c>
    </row>
    <row r="10" spans="2:8" s="1" customFormat="1" x14ac:dyDescent="0.25">
      <c r="B10" s="8" t="s">
        <v>8</v>
      </c>
      <c r="C10" s="99">
        <v>8.0324074074074065E-3</v>
      </c>
      <c r="D10" s="97">
        <f t="shared" si="0"/>
        <v>3.2522611181404933E-2</v>
      </c>
      <c r="E10" s="99">
        <v>1.0069444444444446E-3</v>
      </c>
      <c r="F10" s="97">
        <f t="shared" si="2"/>
        <v>3.9384336803983712E-2</v>
      </c>
      <c r="G10" s="100">
        <f t="shared" si="3"/>
        <v>9.0393518518518505E-3</v>
      </c>
      <c r="H10" s="98">
        <f t="shared" si="4"/>
        <v>3.316629862408696E-2</v>
      </c>
    </row>
    <row r="11" spans="2:8" s="1" customFormat="1" x14ac:dyDescent="0.25">
      <c r="B11" s="8" t="s">
        <v>26</v>
      </c>
      <c r="C11" s="99">
        <v>1.7476851851851852E-3</v>
      </c>
      <c r="D11" s="97">
        <f t="shared" si="0"/>
        <v>7.0762453723229764E-3</v>
      </c>
      <c r="E11" s="99">
        <v>2.199074074074074E-4</v>
      </c>
      <c r="F11" s="97">
        <f t="shared" si="2"/>
        <v>8.6011770031688556E-3</v>
      </c>
      <c r="G11" s="100">
        <f t="shared" si="3"/>
        <v>1.9675925925925928E-3</v>
      </c>
      <c r="H11" s="98">
        <f t="shared" si="4"/>
        <v>7.2192967555631052E-3</v>
      </c>
    </row>
    <row r="12" spans="2:8" s="1" customFormat="1" x14ac:dyDescent="0.25">
      <c r="B12" s="8" t="s">
        <v>3</v>
      </c>
      <c r="C12" s="99">
        <v>1.2893518518518519E-2</v>
      </c>
      <c r="D12" s="97">
        <f t="shared" si="0"/>
        <v>5.2204883077932425E-2</v>
      </c>
      <c r="E12" s="99">
        <v>4.7916666666666654E-3</v>
      </c>
      <c r="F12" s="97">
        <f t="shared" si="2"/>
        <v>0.18741511996378449</v>
      </c>
      <c r="G12" s="100">
        <f t="shared" si="3"/>
        <v>1.7685185185185186E-2</v>
      </c>
      <c r="H12" s="98">
        <f t="shared" si="4"/>
        <v>6.4888737897061316E-2</v>
      </c>
    </row>
    <row r="13" spans="2:8" s="1" customFormat="1" x14ac:dyDescent="0.25">
      <c r="B13" s="8" t="s">
        <v>7</v>
      </c>
      <c r="C13" s="99">
        <v>8.3680555555555557E-3</v>
      </c>
      <c r="D13" s="97">
        <f t="shared" si="0"/>
        <v>3.3881625193308021E-2</v>
      </c>
      <c r="E13" s="99">
        <v>2.2222222222222218E-3</v>
      </c>
      <c r="F13" s="97">
        <f t="shared" si="2"/>
        <v>8.6917157084653682E-2</v>
      </c>
      <c r="G13" s="100">
        <f t="shared" si="3"/>
        <v>1.0590277777777778E-2</v>
      </c>
      <c r="H13" s="98">
        <f t="shared" si="4"/>
        <v>3.8856803125530824E-2</v>
      </c>
    </row>
    <row r="14" spans="2:8" s="1" customFormat="1" x14ac:dyDescent="0.25">
      <c r="B14" s="8" t="s">
        <v>2</v>
      </c>
      <c r="C14" s="99">
        <v>1.451388888888889E-2</v>
      </c>
      <c r="D14" s="97">
        <f t="shared" si="0"/>
        <v>5.8765640376774918E-2</v>
      </c>
      <c r="E14" s="99">
        <v>2.0949074074074073E-3</v>
      </c>
      <c r="F14" s="97">
        <f t="shared" si="2"/>
        <v>8.1937528293345413E-2</v>
      </c>
      <c r="G14" s="100">
        <f t="shared" si="3"/>
        <v>1.6608796296296299E-2</v>
      </c>
      <c r="H14" s="98">
        <f t="shared" si="4"/>
        <v>6.0939357907253265E-2</v>
      </c>
    </row>
    <row r="15" spans="2:8" s="1" customFormat="1" x14ac:dyDescent="0.25">
      <c r="B15" s="8" t="s">
        <v>9</v>
      </c>
      <c r="C15" s="99">
        <v>1.9409722222222221E-2</v>
      </c>
      <c r="D15" s="97">
        <f t="shared" si="0"/>
        <v>7.8588499929706152E-2</v>
      </c>
      <c r="E15" s="99">
        <v>6.8287037037037036E-4</v>
      </c>
      <c r="F15" s="97">
        <f t="shared" si="2"/>
        <v>2.670891806247171E-2</v>
      </c>
      <c r="G15" s="100">
        <f t="shared" si="3"/>
        <v>2.0092592592592592E-2</v>
      </c>
      <c r="H15" s="98">
        <f t="shared" si="4"/>
        <v>7.3721759809750279E-2</v>
      </c>
    </row>
    <row r="16" spans="2:8" s="1" customFormat="1" x14ac:dyDescent="0.25">
      <c r="B16" s="8" t="s">
        <v>1</v>
      </c>
      <c r="C16" s="99">
        <v>4.6759259259259254E-3</v>
      </c>
      <c r="D16" s="97">
        <f t="shared" si="0"/>
        <v>1.8932471062374053E-2</v>
      </c>
      <c r="E16" s="99">
        <v>2.2800925925925927E-3</v>
      </c>
      <c r="F16" s="97">
        <f t="shared" si="2"/>
        <v>8.9180624717066559E-2</v>
      </c>
      <c r="G16" s="100">
        <f t="shared" si="3"/>
        <v>6.9560185185185176E-3</v>
      </c>
      <c r="H16" s="98">
        <f t="shared" si="4"/>
        <v>2.5522337353490736E-2</v>
      </c>
    </row>
    <row r="17" spans="2:8" s="1" customFormat="1" x14ac:dyDescent="0.25">
      <c r="B17" s="8" t="s">
        <v>27</v>
      </c>
      <c r="C17" s="99">
        <v>5.3240740740740744E-4</v>
      </c>
      <c r="D17" s="97">
        <f t="shared" si="0"/>
        <v>2.1556773981911055E-3</v>
      </c>
      <c r="E17" s="99"/>
      <c r="F17" s="97"/>
      <c r="G17" s="100">
        <f t="shared" si="3"/>
        <v>5.3240740740740744E-4</v>
      </c>
      <c r="H17" s="98">
        <f t="shared" si="4"/>
        <v>1.9534567691523695E-3</v>
      </c>
    </row>
    <row r="18" spans="2:8" s="1" customFormat="1" x14ac:dyDescent="0.25">
      <c r="B18" s="8" t="s">
        <v>16</v>
      </c>
      <c r="C18" s="99">
        <v>1.4537037037037039E-2</v>
      </c>
      <c r="D18" s="97">
        <f t="shared" si="0"/>
        <v>5.8859365481044097E-2</v>
      </c>
      <c r="E18" s="99"/>
      <c r="F18" s="97"/>
      <c r="G18" s="100">
        <f t="shared" si="3"/>
        <v>1.4537037037037039E-2</v>
      </c>
      <c r="H18" s="98">
        <f t="shared" si="4"/>
        <v>5.3337863088160353E-2</v>
      </c>
    </row>
    <row r="19" spans="2:8" s="1" customFormat="1" x14ac:dyDescent="0.25">
      <c r="B19" s="8" t="s">
        <v>4</v>
      </c>
      <c r="C19" s="99">
        <v>8.3564814814814821E-3</v>
      </c>
      <c r="D19" s="97">
        <f t="shared" si="0"/>
        <v>3.3834762641173438E-2</v>
      </c>
      <c r="E19" s="99">
        <v>5.6712962962962967E-4</v>
      </c>
      <c r="F19" s="97">
        <f t="shared" si="2"/>
        <v>2.2181982797645997E-2</v>
      </c>
      <c r="G19" s="100">
        <f t="shared" si="3"/>
        <v>8.9236111111111113E-3</v>
      </c>
      <c r="H19" s="98">
        <f t="shared" si="4"/>
        <v>3.2741634109053841E-2</v>
      </c>
    </row>
    <row r="20" spans="2:8" s="1" customFormat="1" x14ac:dyDescent="0.25">
      <c r="B20" s="8" t="s">
        <v>14</v>
      </c>
      <c r="C20" s="99">
        <v>1.5046296296296296E-3</v>
      </c>
      <c r="D20" s="97">
        <f t="shared" si="0"/>
        <v>6.0921317774966016E-3</v>
      </c>
      <c r="E20" s="99">
        <v>1.6203703703703703E-4</v>
      </c>
      <c r="F20" s="97">
        <f t="shared" si="2"/>
        <v>6.3377093707559983E-3</v>
      </c>
      <c r="G20" s="100">
        <f t="shared" si="3"/>
        <v>1.6666666666666666E-3</v>
      </c>
      <c r="H20" s="98">
        <f t="shared" si="4"/>
        <v>6.1151690164769814E-3</v>
      </c>
    </row>
    <row r="21" spans="2:8" s="1" customFormat="1" x14ac:dyDescent="0.25">
      <c r="B21" s="8" t="s">
        <v>11</v>
      </c>
      <c r="C21" s="99">
        <v>2.0601851851851849E-3</v>
      </c>
      <c r="D21" s="97">
        <f t="shared" si="0"/>
        <v>8.3415342799568835E-3</v>
      </c>
      <c r="E21" s="99"/>
      <c r="F21" s="97"/>
      <c r="G21" s="100">
        <f t="shared" si="3"/>
        <v>2.0601851851851849E-3</v>
      </c>
      <c r="H21" s="98">
        <f t="shared" si="4"/>
        <v>7.5590283675896017E-3</v>
      </c>
    </row>
    <row r="22" spans="2:8" s="1" customFormat="1" x14ac:dyDescent="0.25">
      <c r="B22" s="8" t="s">
        <v>15</v>
      </c>
      <c r="C22" s="99">
        <v>1.3888888888888889E-4</v>
      </c>
      <c r="D22" s="97">
        <f t="shared" si="0"/>
        <v>5.6235062561507091E-4</v>
      </c>
      <c r="E22" s="99">
        <v>3.7037037037037041E-4</v>
      </c>
      <c r="F22" s="97">
        <f t="shared" si="2"/>
        <v>1.4486192847442285E-2</v>
      </c>
      <c r="G22" s="100">
        <f t="shared" si="3"/>
        <v>5.0925925925925932E-4</v>
      </c>
      <c r="H22" s="98">
        <f t="shared" si="4"/>
        <v>1.8685238661457447E-3</v>
      </c>
    </row>
    <row r="23" spans="2:8" s="1" customFormat="1" x14ac:dyDescent="0.25">
      <c r="B23" s="8" t="s">
        <v>92</v>
      </c>
      <c r="C23" s="99">
        <v>2.1064814814814813E-3</v>
      </c>
      <c r="D23" s="97">
        <f t="shared" si="0"/>
        <v>8.5289844884952424E-3</v>
      </c>
      <c r="E23" s="99"/>
      <c r="F23" s="97"/>
      <c r="G23" s="100">
        <f t="shared" si="3"/>
        <v>2.1064814814814813E-3</v>
      </c>
      <c r="H23" s="98">
        <f t="shared" si="4"/>
        <v>7.7288941736028518E-3</v>
      </c>
    </row>
    <row r="24" spans="2:8" s="1" customFormat="1" x14ac:dyDescent="0.25">
      <c r="B24" s="8" t="s">
        <v>12</v>
      </c>
      <c r="C24" s="99">
        <v>2.7777777777777778E-4</v>
      </c>
      <c r="D24" s="97">
        <f t="shared" si="0"/>
        <v>1.1247012512301418E-3</v>
      </c>
      <c r="E24" s="99"/>
      <c r="F24" s="97"/>
      <c r="G24" s="100">
        <f t="shared" si="3"/>
        <v>2.7777777777777778E-4</v>
      </c>
      <c r="H24" s="98">
        <f t="shared" si="4"/>
        <v>1.019194836079497E-3</v>
      </c>
    </row>
    <row r="25" spans="2:8" s="1" customFormat="1" x14ac:dyDescent="0.25">
      <c r="B25" s="8" t="s">
        <v>5</v>
      </c>
      <c r="C25" s="99">
        <v>1.4131944444444445E-2</v>
      </c>
      <c r="D25" s="97">
        <f t="shared" si="0"/>
        <v>5.7219176156333471E-2</v>
      </c>
      <c r="E25" s="99">
        <v>2.6620370370370372E-4</v>
      </c>
      <c r="F25" s="97">
        <f t="shared" si="2"/>
        <v>1.0411951109099142E-2</v>
      </c>
      <c r="G25" s="100">
        <f t="shared" si="3"/>
        <v>1.4398148148148149E-2</v>
      </c>
      <c r="H25" s="98">
        <f t="shared" ref="H25:H27" si="5">G25/$G$30</f>
        <v>5.2828265670120604E-2</v>
      </c>
    </row>
    <row r="26" spans="2:8" s="1" customFormat="1" x14ac:dyDescent="0.25">
      <c r="B26" s="8" t="s">
        <v>6</v>
      </c>
      <c r="C26" s="99">
        <v>6.5023148148148149E-2</v>
      </c>
      <c r="D26" s="97">
        <f t="shared" si="0"/>
        <v>0.2632738178921224</v>
      </c>
      <c r="E26" s="99">
        <v>1.6203703703703703E-4</v>
      </c>
      <c r="F26" s="97">
        <f t="shared" si="2"/>
        <v>6.3377093707559983E-3</v>
      </c>
      <c r="G26" s="100">
        <f t="shared" si="3"/>
        <v>6.5185185185185193E-2</v>
      </c>
      <c r="H26" s="98">
        <f t="shared" si="5"/>
        <v>0.23917105486665532</v>
      </c>
    </row>
    <row r="27" spans="2:8" s="1" customFormat="1" x14ac:dyDescent="0.25">
      <c r="B27" s="8" t="s">
        <v>103</v>
      </c>
      <c r="C27" s="99">
        <v>2.8715277777777777E-2</v>
      </c>
      <c r="D27" s="97">
        <f t="shared" si="0"/>
        <v>0.11626599184591592</v>
      </c>
      <c r="E27" s="99">
        <v>1.7824074074074072E-3</v>
      </c>
      <c r="F27" s="97">
        <f t="shared" si="2"/>
        <v>6.9714803078315984E-2</v>
      </c>
      <c r="G27" s="100">
        <f t="shared" si="3"/>
        <v>3.0497685185185183E-2</v>
      </c>
      <c r="H27" s="98">
        <f t="shared" si="5"/>
        <v>0.11189909971122811</v>
      </c>
    </row>
    <row r="28" spans="2:8" s="1" customFormat="1" x14ac:dyDescent="0.25">
      <c r="B28" s="8" t="s">
        <v>17</v>
      </c>
      <c r="C28" s="99"/>
      <c r="D28" s="97"/>
      <c r="E28" s="99"/>
      <c r="F28" s="97"/>
      <c r="G28" s="100"/>
      <c r="H28" s="98"/>
    </row>
    <row r="29" spans="2:8" s="1" customFormat="1" x14ac:dyDescent="0.25">
      <c r="B29" s="8"/>
      <c r="C29" s="99"/>
      <c r="D29" s="97"/>
      <c r="E29" s="99"/>
      <c r="F29" s="97"/>
      <c r="G29" s="100"/>
      <c r="H29" s="98"/>
    </row>
    <row r="30" spans="2:8" s="1" customFormat="1" x14ac:dyDescent="0.25">
      <c r="B30" s="11" t="s">
        <v>29</v>
      </c>
      <c r="C30" s="102">
        <f t="shared" ref="C30:H30" si="6">SUM(C7:C28)</f>
        <v>0.24697916666666669</v>
      </c>
      <c r="D30" s="119">
        <f t="shared" si="6"/>
        <v>0.99999999999999978</v>
      </c>
      <c r="E30" s="102">
        <f t="shared" si="6"/>
        <v>2.5567129629629627E-2</v>
      </c>
      <c r="F30" s="119">
        <f t="shared" si="6"/>
        <v>0.99999999999999989</v>
      </c>
      <c r="G30" s="102">
        <f t="shared" si="6"/>
        <v>0.27254629629629634</v>
      </c>
      <c r="H30" s="120">
        <f t="shared" si="6"/>
        <v>0.99999999999999989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123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9">
        <v>1.6319444444444441E-3</v>
      </c>
      <c r="D7" s="97">
        <f>C7/$C$30</f>
        <v>6.2533262373602955E-3</v>
      </c>
      <c r="E7" s="99"/>
      <c r="F7" s="97"/>
      <c r="G7" s="100">
        <f>E7+C7</f>
        <v>1.6319444444444441E-3</v>
      </c>
      <c r="H7" s="98">
        <f>G7/$G$30</f>
        <v>6.2533262373602955E-3</v>
      </c>
    </row>
    <row r="8" spans="2:8" s="1" customFormat="1" x14ac:dyDescent="0.25">
      <c r="B8" s="8" t="s">
        <v>13</v>
      </c>
      <c r="C8" s="99">
        <v>6.122685185185185E-3</v>
      </c>
      <c r="D8" s="97">
        <f t="shared" ref="D8:D28" si="0">C8/$C$30</f>
        <v>2.3461060847968774E-2</v>
      </c>
      <c r="E8" s="99"/>
      <c r="F8" s="97"/>
      <c r="G8" s="100">
        <f t="shared" ref="G8:G28" si="1">E8+C8</f>
        <v>6.122685185185185E-3</v>
      </c>
      <c r="H8" s="98">
        <f t="shared" ref="H8:H28" si="2">G8/$G$30</f>
        <v>2.3461060847968774E-2</v>
      </c>
    </row>
    <row r="9" spans="2:8" s="1" customFormat="1" x14ac:dyDescent="0.25">
      <c r="B9" s="8" t="s">
        <v>0</v>
      </c>
      <c r="C9" s="99">
        <v>2.8576388888888884E-2</v>
      </c>
      <c r="D9" s="97">
        <f t="shared" si="0"/>
        <v>0.10949973390101114</v>
      </c>
      <c r="E9" s="99"/>
      <c r="F9" s="97"/>
      <c r="G9" s="100">
        <f t="shared" si="1"/>
        <v>2.8576388888888884E-2</v>
      </c>
      <c r="H9" s="98">
        <f t="shared" si="2"/>
        <v>0.10949973390101114</v>
      </c>
    </row>
    <row r="10" spans="2:8" s="1" customFormat="1" x14ac:dyDescent="0.25">
      <c r="B10" s="8" t="s">
        <v>8</v>
      </c>
      <c r="C10" s="99">
        <v>1.3506944444444439E-2</v>
      </c>
      <c r="D10" s="97">
        <f t="shared" si="0"/>
        <v>5.1756253326237331E-2</v>
      </c>
      <c r="E10" s="99"/>
      <c r="F10" s="97"/>
      <c r="G10" s="100">
        <f t="shared" si="1"/>
        <v>1.3506944444444439E-2</v>
      </c>
      <c r="H10" s="98">
        <f t="shared" si="2"/>
        <v>5.1756253326237331E-2</v>
      </c>
    </row>
    <row r="11" spans="2:8" s="1" customFormat="1" x14ac:dyDescent="0.25">
      <c r="B11" s="8" t="s">
        <v>26</v>
      </c>
      <c r="C11" s="99">
        <v>4.7453703703703703E-3</v>
      </c>
      <c r="D11" s="97">
        <f t="shared" si="0"/>
        <v>1.8183430902962566E-2</v>
      </c>
      <c r="E11" s="99"/>
      <c r="F11" s="97"/>
      <c r="G11" s="100">
        <f t="shared" si="1"/>
        <v>4.7453703703703703E-3</v>
      </c>
      <c r="H11" s="98">
        <f t="shared" si="2"/>
        <v>1.8183430902962566E-2</v>
      </c>
    </row>
    <row r="12" spans="2:8" s="1" customFormat="1" x14ac:dyDescent="0.25">
      <c r="B12" s="8" t="s">
        <v>3</v>
      </c>
      <c r="C12" s="99">
        <v>5.0115740740740728E-3</v>
      </c>
      <c r="D12" s="97">
        <f t="shared" si="0"/>
        <v>1.9203477026787291E-2</v>
      </c>
      <c r="E12" s="99"/>
      <c r="F12" s="97"/>
      <c r="G12" s="100">
        <f t="shared" si="1"/>
        <v>5.0115740740740728E-3</v>
      </c>
      <c r="H12" s="98">
        <f t="shared" si="2"/>
        <v>1.9203477026787291E-2</v>
      </c>
    </row>
    <row r="13" spans="2:8" s="1" customFormat="1" x14ac:dyDescent="0.25">
      <c r="B13" s="8" t="s">
        <v>7</v>
      </c>
      <c r="C13" s="99">
        <v>5.1041666666666666E-3</v>
      </c>
      <c r="D13" s="97">
        <f t="shared" si="0"/>
        <v>1.9558275678552419E-2</v>
      </c>
      <c r="E13" s="99"/>
      <c r="F13" s="97"/>
      <c r="G13" s="100">
        <f t="shared" si="1"/>
        <v>5.1041666666666666E-3</v>
      </c>
      <c r="H13" s="98">
        <f t="shared" si="2"/>
        <v>1.9558275678552419E-2</v>
      </c>
    </row>
    <row r="14" spans="2:8" s="1" customFormat="1" x14ac:dyDescent="0.25">
      <c r="B14" s="8" t="s">
        <v>2</v>
      </c>
      <c r="C14" s="99">
        <v>4.1435185185185177E-3</v>
      </c>
      <c r="D14" s="97">
        <f t="shared" si="0"/>
        <v>1.5877239666489261E-2</v>
      </c>
      <c r="E14" s="99"/>
      <c r="F14" s="97"/>
      <c r="G14" s="100">
        <f t="shared" si="1"/>
        <v>4.1435185185185177E-3</v>
      </c>
      <c r="H14" s="98">
        <f t="shared" si="2"/>
        <v>1.5877239666489261E-2</v>
      </c>
    </row>
    <row r="15" spans="2:8" s="1" customFormat="1" x14ac:dyDescent="0.25">
      <c r="B15" s="8" t="s">
        <v>9</v>
      </c>
      <c r="C15" s="99">
        <v>1.1134259259259255E-2</v>
      </c>
      <c r="D15" s="97">
        <f t="shared" si="0"/>
        <v>4.2664537874756055E-2</v>
      </c>
      <c r="E15" s="99"/>
      <c r="F15" s="97"/>
      <c r="G15" s="100">
        <f t="shared" si="1"/>
        <v>1.1134259259259255E-2</v>
      </c>
      <c r="H15" s="98">
        <f t="shared" si="2"/>
        <v>4.2664537874756055E-2</v>
      </c>
    </row>
    <row r="16" spans="2:8" s="1" customFormat="1" x14ac:dyDescent="0.25">
      <c r="B16" s="8" t="s">
        <v>1</v>
      </c>
      <c r="C16" s="99">
        <v>3.0787037037037033E-3</v>
      </c>
      <c r="D16" s="97">
        <f t="shared" si="0"/>
        <v>1.1797055171190346E-2</v>
      </c>
      <c r="E16" s="99"/>
      <c r="F16" s="97"/>
      <c r="G16" s="100">
        <f t="shared" si="1"/>
        <v>3.0787037037037033E-3</v>
      </c>
      <c r="H16" s="98">
        <f t="shared" si="2"/>
        <v>1.1797055171190346E-2</v>
      </c>
    </row>
    <row r="17" spans="2:8" s="1" customFormat="1" x14ac:dyDescent="0.25">
      <c r="B17" s="8" t="s">
        <v>27</v>
      </c>
      <c r="C17" s="99">
        <v>2.5462962962962961E-3</v>
      </c>
      <c r="D17" s="97">
        <f t="shared" si="0"/>
        <v>9.7569629235408871E-3</v>
      </c>
      <c r="E17" s="99"/>
      <c r="F17" s="97"/>
      <c r="G17" s="100">
        <f t="shared" si="1"/>
        <v>2.5462962962962961E-3</v>
      </c>
      <c r="H17" s="98">
        <f t="shared" ref="H17:H26" si="3">G17/$G$30</f>
        <v>9.7569629235408871E-3</v>
      </c>
    </row>
    <row r="18" spans="2:8" s="1" customFormat="1" x14ac:dyDescent="0.25">
      <c r="B18" s="8" t="s">
        <v>16</v>
      </c>
      <c r="C18" s="99">
        <v>6.0300925925925904E-3</v>
      </c>
      <c r="D18" s="97">
        <f t="shared" si="0"/>
        <v>2.3106262196203643E-2</v>
      </c>
      <c r="E18" s="99"/>
      <c r="F18" s="97"/>
      <c r="G18" s="100">
        <f t="shared" si="1"/>
        <v>6.0300925925925904E-3</v>
      </c>
      <c r="H18" s="98">
        <f t="shared" si="3"/>
        <v>2.3106262196203643E-2</v>
      </c>
    </row>
    <row r="19" spans="2:8" s="1" customFormat="1" x14ac:dyDescent="0.25">
      <c r="B19" s="8" t="s">
        <v>4</v>
      </c>
      <c r="C19" s="99">
        <v>1.4386574074074071E-2</v>
      </c>
      <c r="D19" s="97">
        <f t="shared" si="0"/>
        <v>5.5126840518006009E-2</v>
      </c>
      <c r="E19" s="99"/>
      <c r="F19" s="97"/>
      <c r="G19" s="100">
        <f t="shared" si="1"/>
        <v>1.4386574074074071E-2</v>
      </c>
      <c r="H19" s="98">
        <f t="shared" si="3"/>
        <v>5.5126840518006009E-2</v>
      </c>
    </row>
    <row r="20" spans="2:8" s="1" customFormat="1" x14ac:dyDescent="0.25">
      <c r="B20" s="8" t="s">
        <v>14</v>
      </c>
      <c r="C20" s="99">
        <v>2.9976851851851848E-3</v>
      </c>
      <c r="D20" s="97">
        <f t="shared" si="0"/>
        <v>1.1486606350895863E-2</v>
      </c>
      <c r="E20" s="99"/>
      <c r="F20" s="97"/>
      <c r="G20" s="100">
        <f t="shared" si="1"/>
        <v>2.9976851851851848E-3</v>
      </c>
      <c r="H20" s="98">
        <f t="shared" si="3"/>
        <v>1.1486606350895863E-2</v>
      </c>
    </row>
    <row r="21" spans="2:8" s="1" customFormat="1" x14ac:dyDescent="0.25">
      <c r="B21" s="8" t="s">
        <v>11</v>
      </c>
      <c r="C21" s="99">
        <v>1.2268518518518518E-3</v>
      </c>
      <c r="D21" s="97">
        <f t="shared" si="0"/>
        <v>4.7010821358878822E-3</v>
      </c>
      <c r="E21" s="99"/>
      <c r="F21" s="97"/>
      <c r="G21" s="100">
        <f t="shared" si="1"/>
        <v>1.2268518518518518E-3</v>
      </c>
      <c r="H21" s="98">
        <f t="shared" si="3"/>
        <v>4.7010821358878822E-3</v>
      </c>
    </row>
    <row r="22" spans="2:8" s="1" customFormat="1" x14ac:dyDescent="0.25">
      <c r="B22" s="8" t="s">
        <v>15</v>
      </c>
      <c r="C22" s="99">
        <v>3.2060185185185182E-3</v>
      </c>
      <c r="D22" s="97">
        <f t="shared" si="0"/>
        <v>1.2284903317367391E-2</v>
      </c>
      <c r="E22" s="99"/>
      <c r="F22" s="97"/>
      <c r="G22" s="100">
        <f t="shared" si="1"/>
        <v>3.2060185185185182E-3</v>
      </c>
      <c r="H22" s="98">
        <f t="shared" si="3"/>
        <v>1.2284903317367391E-2</v>
      </c>
    </row>
    <row r="23" spans="2:8" s="1" customFormat="1" x14ac:dyDescent="0.25">
      <c r="B23" s="8" t="s">
        <v>92</v>
      </c>
      <c r="C23" s="99">
        <v>2.0324074074074081E-2</v>
      </c>
      <c r="D23" s="97">
        <f t="shared" si="0"/>
        <v>7.7878304062444573E-2</v>
      </c>
      <c r="E23" s="99"/>
      <c r="F23" s="97"/>
      <c r="G23" s="100">
        <f t="shared" si="1"/>
        <v>2.0324074074074081E-2</v>
      </c>
      <c r="H23" s="98">
        <f t="shared" si="3"/>
        <v>7.7878304062444573E-2</v>
      </c>
    </row>
    <row r="24" spans="2:8" s="1" customFormat="1" x14ac:dyDescent="0.25">
      <c r="B24" s="8" t="s">
        <v>12</v>
      </c>
      <c r="C24" s="99">
        <v>1.8402777777777777E-3</v>
      </c>
      <c r="D24" s="97">
        <f t="shared" si="0"/>
        <v>7.0516232038318237E-3</v>
      </c>
      <c r="E24" s="99"/>
      <c r="F24" s="97"/>
      <c r="G24" s="100">
        <f t="shared" si="1"/>
        <v>1.8402777777777777E-3</v>
      </c>
      <c r="H24" s="98">
        <f t="shared" si="3"/>
        <v>7.0516232038318237E-3</v>
      </c>
    </row>
    <row r="25" spans="2:8" s="1" customFormat="1" x14ac:dyDescent="0.25">
      <c r="B25" s="8" t="s">
        <v>5</v>
      </c>
      <c r="C25" s="99">
        <v>2.3692129629629632E-2</v>
      </c>
      <c r="D25" s="97">
        <f t="shared" si="0"/>
        <v>9.0784105020400921E-2</v>
      </c>
      <c r="E25" s="99"/>
      <c r="F25" s="97"/>
      <c r="G25" s="100">
        <f t="shared" si="1"/>
        <v>2.3692129629629632E-2</v>
      </c>
      <c r="H25" s="98">
        <f t="shared" si="3"/>
        <v>9.0784105020400921E-2</v>
      </c>
    </row>
    <row r="26" spans="2:8" s="1" customFormat="1" x14ac:dyDescent="0.25">
      <c r="B26" s="8" t="s">
        <v>6</v>
      </c>
      <c r="C26" s="99">
        <v>5.394675925925925E-2</v>
      </c>
      <c r="D26" s="97">
        <f t="shared" si="0"/>
        <v>0.20671456448465489</v>
      </c>
      <c r="E26" s="99"/>
      <c r="F26" s="97"/>
      <c r="G26" s="100">
        <f t="shared" si="1"/>
        <v>5.394675925925925E-2</v>
      </c>
      <c r="H26" s="98">
        <f t="shared" si="3"/>
        <v>0.20671456448465489</v>
      </c>
    </row>
    <row r="27" spans="2:8" s="1" customFormat="1" x14ac:dyDescent="0.25">
      <c r="B27" s="8" t="s">
        <v>103</v>
      </c>
      <c r="C27" s="99">
        <v>4.3506944444444487E-2</v>
      </c>
      <c r="D27" s="97">
        <f t="shared" si="0"/>
        <v>0.16671101649813744</v>
      </c>
      <c r="E27" s="99"/>
      <c r="F27" s="97"/>
      <c r="G27" s="100">
        <f t="shared" si="1"/>
        <v>4.3506944444444487E-2</v>
      </c>
      <c r="H27" s="98">
        <f t="shared" si="2"/>
        <v>0.16671101649813744</v>
      </c>
    </row>
    <row r="28" spans="2:8" s="1" customFormat="1" x14ac:dyDescent="0.25">
      <c r="B28" s="8" t="s">
        <v>17</v>
      </c>
      <c r="C28" s="99">
        <v>4.2129629629629609E-3</v>
      </c>
      <c r="D28" s="97">
        <f t="shared" si="0"/>
        <v>1.6143338655313099E-2</v>
      </c>
      <c r="E28" s="99"/>
      <c r="F28" s="97"/>
      <c r="G28" s="100">
        <f t="shared" si="1"/>
        <v>4.2129629629629609E-3</v>
      </c>
      <c r="H28" s="98">
        <f t="shared" si="2"/>
        <v>1.6143338655313099E-2</v>
      </c>
    </row>
    <row r="29" spans="2:8" s="1" customFormat="1" x14ac:dyDescent="0.25">
      <c r="B29" s="8"/>
      <c r="C29" s="99"/>
      <c r="D29" s="97"/>
      <c r="E29" s="99"/>
      <c r="F29" s="97"/>
      <c r="G29" s="100"/>
      <c r="H29" s="98"/>
    </row>
    <row r="30" spans="2:8" s="1" customFormat="1" x14ac:dyDescent="0.25">
      <c r="B30" s="11" t="s">
        <v>29</v>
      </c>
      <c r="C30" s="102">
        <f>SUM(C7:C28)</f>
        <v>0.26097222222222227</v>
      </c>
      <c r="D30" s="119">
        <f>SUM(D7:D28)</f>
        <v>0.99999999999999989</v>
      </c>
      <c r="E30" s="102"/>
      <c r="F30" s="119"/>
      <c r="G30" s="102">
        <f>SUM(G7:G28)</f>
        <v>0.26097222222222227</v>
      </c>
      <c r="H30" s="120">
        <f>SUM(H7:H28)</f>
        <v>0.99999999999999989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6" t="s">
        <v>44</v>
      </c>
      <c r="C3" s="187"/>
      <c r="D3" s="187"/>
      <c r="E3" s="187"/>
      <c r="F3" s="187"/>
      <c r="G3" s="187"/>
      <c r="H3" s="187"/>
      <c r="I3" s="187"/>
      <c r="J3" s="188"/>
    </row>
    <row r="4" spans="2:10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1"/>
    </row>
    <row r="5" spans="2:10" x14ac:dyDescent="0.25">
      <c r="B5" s="42"/>
      <c r="C5" s="192" t="s">
        <v>45</v>
      </c>
      <c r="D5" s="193"/>
      <c r="E5" s="194" t="s">
        <v>46</v>
      </c>
      <c r="F5" s="190"/>
      <c r="G5" s="190" t="s">
        <v>47</v>
      </c>
      <c r="H5" s="190"/>
      <c r="I5" s="194" t="s">
        <v>22</v>
      </c>
      <c r="J5" s="191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8"/>
      <c r="D7" s="86"/>
      <c r="E7" s="85"/>
      <c r="F7" s="86"/>
      <c r="G7" s="85"/>
      <c r="H7" s="86"/>
      <c r="I7" s="85"/>
      <c r="J7" s="95"/>
    </row>
    <row r="8" spans="2:10" x14ac:dyDescent="0.25">
      <c r="B8" s="8" t="s">
        <v>13</v>
      </c>
      <c r="C8" s="88"/>
      <c r="D8" s="86"/>
      <c r="E8" s="85"/>
      <c r="F8" s="86"/>
      <c r="G8" s="85">
        <v>9.780092592592592E-3</v>
      </c>
      <c r="H8" s="86">
        <f t="shared" ref="H8:H25" si="0">G8/$G$30</f>
        <v>1.1039113735531575E-2</v>
      </c>
      <c r="I8" s="85">
        <f t="shared" ref="I8" si="1">E8+G8</f>
        <v>9.780092592592592E-3</v>
      </c>
      <c r="J8" s="95">
        <f t="shared" ref="J8" si="2">I8/$I$30</f>
        <v>6.6803171767161294E-3</v>
      </c>
    </row>
    <row r="9" spans="2:10" x14ac:dyDescent="0.25">
      <c r="B9" s="8" t="s">
        <v>0</v>
      </c>
      <c r="C9" s="88"/>
      <c r="D9" s="86"/>
      <c r="E9" s="85"/>
      <c r="F9" s="86"/>
      <c r="G9" s="85">
        <v>6.5972222222222222E-3</v>
      </c>
      <c r="H9" s="86">
        <f t="shared" si="0"/>
        <v>7.4465027565124237E-3</v>
      </c>
      <c r="I9" s="85">
        <f t="shared" ref="I9:I26" si="3">E9+G9</f>
        <v>6.5972222222222222E-3</v>
      </c>
      <c r="J9" s="95">
        <f t="shared" ref="J9:J26" si="4">I9/$I$30</f>
        <v>4.5062494564830705E-3</v>
      </c>
    </row>
    <row r="10" spans="2:10" x14ac:dyDescent="0.25">
      <c r="B10" s="8" t="s">
        <v>8</v>
      </c>
      <c r="C10" s="88"/>
      <c r="D10" s="86"/>
      <c r="E10" s="85">
        <v>7.2800925925925923E-3</v>
      </c>
      <c r="F10" s="86">
        <f t="shared" ref="F10:F26" si="5">E10/$E$30</f>
        <v>1.2593853238562418E-2</v>
      </c>
      <c r="G10" s="85">
        <v>2.6041666666666668E-2</v>
      </c>
      <c r="H10" s="86">
        <f t="shared" si="0"/>
        <v>2.9394089828338518E-2</v>
      </c>
      <c r="I10" s="85">
        <f t="shared" si="3"/>
        <v>3.3321759259259259E-2</v>
      </c>
      <c r="J10" s="95">
        <f t="shared" si="4"/>
        <v>2.2760512605639927E-2</v>
      </c>
    </row>
    <row r="11" spans="2:10" x14ac:dyDescent="0.25">
      <c r="B11" s="8" t="s">
        <v>26</v>
      </c>
      <c r="C11" s="88"/>
      <c r="D11" s="86"/>
      <c r="E11" s="85">
        <v>2.1874999999999998E-3</v>
      </c>
      <c r="F11" s="86">
        <f t="shared" si="5"/>
        <v>3.7841625788367205E-3</v>
      </c>
      <c r="G11" s="85">
        <v>1.5162037037037036E-3</v>
      </c>
      <c r="H11" s="86">
        <f t="shared" si="0"/>
        <v>1.7113892300054869E-3</v>
      </c>
      <c r="I11" s="85">
        <f t="shared" ref="I11:I19" si="6">E11+G11</f>
        <v>3.7037037037037034E-3</v>
      </c>
      <c r="J11" s="95">
        <f t="shared" ref="J11:J19" si="7">I11/$I$30</f>
        <v>2.5298242562711969E-3</v>
      </c>
    </row>
    <row r="12" spans="2:10" x14ac:dyDescent="0.25">
      <c r="B12" s="8" t="s">
        <v>3</v>
      </c>
      <c r="C12" s="88"/>
      <c r="D12" s="86"/>
      <c r="E12" s="85">
        <v>3.2870370370370371E-3</v>
      </c>
      <c r="F12" s="86">
        <f t="shared" si="5"/>
        <v>5.6862548803684057E-3</v>
      </c>
      <c r="G12" s="85"/>
      <c r="H12" s="86"/>
      <c r="I12" s="85">
        <f t="shared" si="6"/>
        <v>3.2870370370370371E-3</v>
      </c>
      <c r="J12" s="95">
        <f t="shared" si="7"/>
        <v>2.2452190274406874E-3</v>
      </c>
    </row>
    <row r="13" spans="2:10" x14ac:dyDescent="0.25">
      <c r="B13" s="8" t="s">
        <v>7</v>
      </c>
      <c r="C13" s="88"/>
      <c r="D13" s="86"/>
      <c r="E13" s="85">
        <v>1.2800925925925924E-2</v>
      </c>
      <c r="F13" s="86">
        <f t="shared" si="5"/>
        <v>2.2144358794674138E-2</v>
      </c>
      <c r="G13" s="85">
        <v>8.1944444444444434E-3</v>
      </c>
      <c r="H13" s="86">
        <f t="shared" si="0"/>
        <v>9.2493402659838513E-3</v>
      </c>
      <c r="I13" s="85">
        <f t="shared" si="6"/>
        <v>2.0995370370370366E-2</v>
      </c>
      <c r="J13" s="95">
        <f t="shared" si="7"/>
        <v>1.4340941252737346E-2</v>
      </c>
    </row>
    <row r="14" spans="2:10" x14ac:dyDescent="0.25">
      <c r="B14" s="8" t="s">
        <v>2</v>
      </c>
      <c r="C14" s="88"/>
      <c r="D14" s="86"/>
      <c r="E14" s="85"/>
      <c r="F14" s="86"/>
      <c r="G14" s="85">
        <v>2.8634259259259259E-2</v>
      </c>
      <c r="H14" s="86">
        <f t="shared" si="0"/>
        <v>3.2320434771248657E-2</v>
      </c>
      <c r="I14" s="85">
        <f t="shared" si="6"/>
        <v>2.8634259259259259E-2</v>
      </c>
      <c r="J14" s="95">
        <f t="shared" si="7"/>
        <v>1.9558703781296694E-2</v>
      </c>
    </row>
    <row r="15" spans="2:10" x14ac:dyDescent="0.25">
      <c r="B15" s="8" t="s">
        <v>9</v>
      </c>
      <c r="C15" s="88"/>
      <c r="D15" s="86"/>
      <c r="E15" s="85"/>
      <c r="F15" s="86"/>
      <c r="G15" s="85"/>
      <c r="H15" s="86"/>
      <c r="I15" s="85"/>
      <c r="J15" s="95"/>
    </row>
    <row r="16" spans="2:10" x14ac:dyDescent="0.25">
      <c r="B16" s="8" t="s">
        <v>1</v>
      </c>
      <c r="C16" s="88"/>
      <c r="D16" s="86"/>
      <c r="E16" s="85"/>
      <c r="F16" s="86"/>
      <c r="G16" s="85">
        <v>9.0509259259259258E-3</v>
      </c>
      <c r="H16" s="86">
        <f t="shared" si="0"/>
        <v>1.0216079220338098E-2</v>
      </c>
      <c r="I16" s="85">
        <f t="shared" si="6"/>
        <v>9.0509259259259258E-3</v>
      </c>
      <c r="J16" s="95">
        <f t="shared" si="7"/>
        <v>6.182258026262738E-3</v>
      </c>
    </row>
    <row r="17" spans="2:14" x14ac:dyDescent="0.25">
      <c r="B17" s="8" t="s">
        <v>27</v>
      </c>
      <c r="C17" s="88"/>
      <c r="D17" s="86"/>
      <c r="E17" s="85">
        <v>2.2581018518518514E-2</v>
      </c>
      <c r="F17" s="86">
        <f t="shared" si="5"/>
        <v>3.9062969266192807E-2</v>
      </c>
      <c r="G17" s="85">
        <v>4.7824074074074074E-2</v>
      </c>
      <c r="H17" s="86">
        <f t="shared" si="0"/>
        <v>5.3980612964753219E-2</v>
      </c>
      <c r="I17" s="85">
        <f t="shared" si="6"/>
        <v>7.0405092592592589E-2</v>
      </c>
      <c r="J17" s="95">
        <f t="shared" si="7"/>
        <v>4.8090377971555284E-2</v>
      </c>
    </row>
    <row r="18" spans="2:14" x14ac:dyDescent="0.25">
      <c r="B18" s="8" t="s">
        <v>16</v>
      </c>
      <c r="C18" s="88"/>
      <c r="D18" s="86"/>
      <c r="E18" s="85"/>
      <c r="F18" s="86"/>
      <c r="G18" s="85"/>
      <c r="H18" s="86"/>
      <c r="I18" s="85"/>
      <c r="J18" s="95"/>
    </row>
    <row r="19" spans="2:14" x14ac:dyDescent="0.25">
      <c r="B19" s="8" t="s">
        <v>4</v>
      </c>
      <c r="C19" s="88"/>
      <c r="D19" s="86"/>
      <c r="E19" s="85">
        <v>1.2407407407407409E-2</v>
      </c>
      <c r="F19" s="86">
        <f t="shared" si="5"/>
        <v>2.1463609970968068E-2</v>
      </c>
      <c r="G19" s="85"/>
      <c r="H19" s="86"/>
      <c r="I19" s="85">
        <f t="shared" si="6"/>
        <v>1.2407407407407409E-2</v>
      </c>
      <c r="J19" s="95">
        <f t="shared" si="7"/>
        <v>8.4749112585085114E-3</v>
      </c>
    </row>
    <row r="20" spans="2:14" x14ac:dyDescent="0.25">
      <c r="B20" s="8" t="s">
        <v>14</v>
      </c>
      <c r="C20" s="88"/>
      <c r="D20" s="86"/>
      <c r="E20" s="85">
        <v>4.6296296296296294E-3</v>
      </c>
      <c r="F20" s="86">
        <f t="shared" si="5"/>
        <v>8.008809690659726E-3</v>
      </c>
      <c r="G20" s="85"/>
      <c r="H20" s="86"/>
      <c r="I20" s="85">
        <f t="shared" si="3"/>
        <v>4.6296296296296294E-3</v>
      </c>
      <c r="J20" s="95">
        <f t="shared" si="4"/>
        <v>3.1622803203389962E-3</v>
      </c>
    </row>
    <row r="21" spans="2:14" x14ac:dyDescent="0.25">
      <c r="B21" s="8" t="s">
        <v>11</v>
      </c>
      <c r="C21" s="88"/>
      <c r="D21" s="86"/>
      <c r="E21" s="85">
        <v>0.13718749999999999</v>
      </c>
      <c r="F21" s="86">
        <f t="shared" si="5"/>
        <v>0.23732105315847432</v>
      </c>
      <c r="G21" s="85">
        <v>1.9768518518518519E-2</v>
      </c>
      <c r="H21" s="86">
        <f t="shared" si="0"/>
        <v>2.2313380189689858E-2</v>
      </c>
      <c r="I21" s="85">
        <f t="shared" si="3"/>
        <v>0.15695601851851851</v>
      </c>
      <c r="J21" s="95">
        <f t="shared" si="4"/>
        <v>0.10720920856029283</v>
      </c>
    </row>
    <row r="22" spans="2:14" x14ac:dyDescent="0.25">
      <c r="B22" s="8" t="s">
        <v>15</v>
      </c>
      <c r="C22" s="88"/>
      <c r="D22" s="86"/>
      <c r="E22" s="85">
        <v>3.7037037037037035E-2</v>
      </c>
      <c r="F22" s="86">
        <f t="shared" si="5"/>
        <v>6.4070477525277808E-2</v>
      </c>
      <c r="G22" s="85">
        <v>2.9861111111111113E-3</v>
      </c>
      <c r="H22" s="86">
        <f t="shared" si="0"/>
        <v>3.3705223003161499E-3</v>
      </c>
      <c r="I22" s="85">
        <f t="shared" si="3"/>
        <v>4.0023148148148148E-2</v>
      </c>
      <c r="J22" s="95">
        <f t="shared" si="4"/>
        <v>2.7337913369330624E-2</v>
      </c>
    </row>
    <row r="23" spans="2:14" s="49" customFormat="1" x14ac:dyDescent="0.25">
      <c r="B23" s="8" t="s">
        <v>92</v>
      </c>
      <c r="C23" s="43"/>
      <c r="D23" s="128"/>
      <c r="E23" s="85">
        <v>8.2766203703703703E-2</v>
      </c>
      <c r="F23" s="86">
        <f t="shared" si="5"/>
        <v>0.14317749524476925</v>
      </c>
      <c r="G23" s="85">
        <v>0.43518518518518523</v>
      </c>
      <c r="H23" s="86">
        <f t="shared" si="0"/>
        <v>0.49120790113134588</v>
      </c>
      <c r="I23" s="85">
        <f t="shared" si="3"/>
        <v>0.51795138888888892</v>
      </c>
      <c r="J23" s="95">
        <f t="shared" si="4"/>
        <v>0.3537880165387261</v>
      </c>
      <c r="K23" s="34"/>
      <c r="L23" s="34"/>
      <c r="M23" s="34"/>
      <c r="N23" s="34"/>
    </row>
    <row r="24" spans="2:14" x14ac:dyDescent="0.25">
      <c r="B24" s="8" t="s">
        <v>12</v>
      </c>
      <c r="C24" s="88"/>
      <c r="D24" s="129"/>
      <c r="E24" s="85">
        <v>0.16905092592592594</v>
      </c>
      <c r="F24" s="86">
        <f t="shared" si="5"/>
        <v>0.29244168585443991</v>
      </c>
      <c r="G24" s="85">
        <v>0.27226851851851847</v>
      </c>
      <c r="H24" s="86">
        <f t="shared" si="0"/>
        <v>0.30731847516526006</v>
      </c>
      <c r="I24" s="85">
        <f t="shared" si="3"/>
        <v>0.44131944444444438</v>
      </c>
      <c r="J24" s="95">
        <f t="shared" si="4"/>
        <v>0.30144437153631481</v>
      </c>
    </row>
    <row r="25" spans="2:14" s="50" customFormat="1" x14ac:dyDescent="0.25">
      <c r="B25" s="8" t="s">
        <v>5</v>
      </c>
      <c r="C25" s="130"/>
      <c r="D25" s="43"/>
      <c r="E25" s="85">
        <v>7.5393518518518526E-2</v>
      </c>
      <c r="F25" s="86">
        <f t="shared" si="5"/>
        <v>0.13042346581239367</v>
      </c>
      <c r="G25" s="85">
        <v>1.8101851851851852E-2</v>
      </c>
      <c r="H25" s="86">
        <f t="shared" si="0"/>
        <v>2.0432158440676196E-2</v>
      </c>
      <c r="I25" s="85">
        <f t="shared" si="3"/>
        <v>9.3495370370370381E-2</v>
      </c>
      <c r="J25" s="95">
        <f t="shared" si="4"/>
        <v>6.3862251069246048E-2</v>
      </c>
      <c r="K25" s="34"/>
      <c r="L25" s="34"/>
      <c r="M25" s="34"/>
      <c r="N25" s="34"/>
    </row>
    <row r="26" spans="2:14" x14ac:dyDescent="0.25">
      <c r="B26" s="8" t="s">
        <v>6</v>
      </c>
      <c r="C26" s="88"/>
      <c r="D26" s="86"/>
      <c r="E26" s="85">
        <v>1.1458333333333334E-2</v>
      </c>
      <c r="F26" s="86">
        <f t="shared" si="5"/>
        <v>1.9821803984382824E-2</v>
      </c>
      <c r="G26" s="85"/>
      <c r="H26" s="86"/>
      <c r="I26" s="85">
        <f t="shared" si="3"/>
        <v>1.1458333333333334E-2</v>
      </c>
      <c r="J26" s="95">
        <f t="shared" si="4"/>
        <v>7.8266437928390178E-3</v>
      </c>
    </row>
    <row r="27" spans="2:14" x14ac:dyDescent="0.25">
      <c r="B27" s="8" t="s">
        <v>103</v>
      </c>
      <c r="C27" s="88"/>
      <c r="D27" s="86"/>
      <c r="E27" s="85"/>
      <c r="F27" s="86"/>
      <c r="G27" s="85"/>
      <c r="H27" s="86"/>
      <c r="I27" s="85"/>
      <c r="J27" s="95"/>
    </row>
    <row r="28" spans="2:14" x14ac:dyDescent="0.25">
      <c r="B28" s="8" t="s">
        <v>17</v>
      </c>
      <c r="C28" s="88"/>
      <c r="D28" s="86"/>
      <c r="E28" s="85"/>
      <c r="F28" s="86"/>
      <c r="G28" s="85"/>
      <c r="H28" s="86"/>
      <c r="I28" s="85"/>
      <c r="J28" s="95"/>
    </row>
    <row r="29" spans="2:14" x14ac:dyDescent="0.25">
      <c r="B29" s="8"/>
      <c r="C29" s="131"/>
      <c r="D29" s="90"/>
      <c r="E29" s="89"/>
      <c r="F29" s="90"/>
      <c r="G29" s="89"/>
      <c r="H29" s="89"/>
      <c r="I29" s="89"/>
      <c r="J29" s="95"/>
    </row>
    <row r="30" spans="2:14" s="49" customFormat="1" x14ac:dyDescent="0.25">
      <c r="B30" s="53" t="s">
        <v>29</v>
      </c>
      <c r="C30" s="91"/>
      <c r="D30" s="128"/>
      <c r="E30" s="91">
        <f t="shared" ref="E30:J30" si="8">SUM(E7:E28)</f>
        <v>0.57806712962962958</v>
      </c>
      <c r="F30" s="132">
        <f t="shared" si="8"/>
        <v>1</v>
      </c>
      <c r="G30" s="91">
        <f t="shared" si="8"/>
        <v>0.88594907407407408</v>
      </c>
      <c r="H30" s="132">
        <f t="shared" si="8"/>
        <v>1</v>
      </c>
      <c r="I30" s="91">
        <f t="shared" si="8"/>
        <v>1.4640162037037037</v>
      </c>
      <c r="J30" s="120">
        <f t="shared" si="8"/>
        <v>1</v>
      </c>
      <c r="K30" s="34"/>
      <c r="L30" s="34"/>
      <c r="M30" s="34"/>
      <c r="N30" s="34"/>
    </row>
    <row r="31" spans="2:14" s="49" customFormat="1" x14ac:dyDescent="0.25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 x14ac:dyDescent="0.3">
      <c r="B32" s="183" t="s">
        <v>134</v>
      </c>
      <c r="C32" s="184"/>
      <c r="D32" s="184"/>
      <c r="E32" s="184"/>
      <c r="F32" s="184"/>
      <c r="G32" s="184"/>
      <c r="H32" s="184"/>
      <c r="I32" s="184"/>
      <c r="J32" s="185"/>
      <c r="K32" s="34"/>
      <c r="L32" s="34"/>
      <c r="M32" s="34"/>
      <c r="N32" s="34"/>
    </row>
    <row r="33" spans="2:2" x14ac:dyDescent="0.25">
      <c r="B33" s="15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B1" zoomScale="110" zoomScaleNormal="110" zoomScaleSheetLayoutView="11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6" t="s">
        <v>48</v>
      </c>
      <c r="C3" s="187"/>
      <c r="D3" s="187"/>
      <c r="E3" s="187"/>
      <c r="F3" s="187"/>
      <c r="G3" s="187"/>
      <c r="H3" s="187"/>
      <c r="I3" s="187"/>
      <c r="J3" s="188"/>
    </row>
    <row r="4" spans="2:10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1"/>
    </row>
    <row r="5" spans="2:10" x14ac:dyDescent="0.25">
      <c r="B5" s="42"/>
      <c r="C5" s="192" t="s">
        <v>45</v>
      </c>
      <c r="D5" s="198"/>
      <c r="E5" s="194" t="s">
        <v>46</v>
      </c>
      <c r="F5" s="190"/>
      <c r="G5" s="190" t="s">
        <v>47</v>
      </c>
      <c r="H5" s="190"/>
      <c r="I5" s="194" t="s">
        <v>22</v>
      </c>
      <c r="J5" s="191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5">
        <v>1.5289351851851851E-2</v>
      </c>
      <c r="D7" s="86">
        <f t="shared" ref="D7:D27" si="0">C7/$C$30</f>
        <v>6.6694266615505765E-3</v>
      </c>
      <c r="E7" s="85"/>
      <c r="F7" s="88"/>
      <c r="G7" s="105">
        <v>2.3842592592592596E-3</v>
      </c>
      <c r="H7" s="86">
        <f t="shared" ref="H7:H24" si="1">G7/$G$30</f>
        <v>9.0913102961295757E-3</v>
      </c>
      <c r="I7" s="85">
        <f t="shared" ref="I7" si="2">C7+E7+G7</f>
        <v>1.7673611111111112E-2</v>
      </c>
      <c r="J7" s="95">
        <f t="shared" ref="J7" si="3">I7/$I$30</f>
        <v>6.7940948770655917E-3</v>
      </c>
    </row>
    <row r="8" spans="2:10" x14ac:dyDescent="0.25">
      <c r="B8" s="8" t="s">
        <v>13</v>
      </c>
      <c r="C8" s="85">
        <v>5.5601851851851847E-2</v>
      </c>
      <c r="D8" s="86">
        <f t="shared" si="0"/>
        <v>2.4254296504230864E-2</v>
      </c>
      <c r="E8" s="85"/>
      <c r="F8" s="86"/>
      <c r="G8" s="105"/>
      <c r="H8" s="86"/>
      <c r="I8" s="85">
        <f t="shared" ref="I8:I27" si="4">C8+E8+G8</f>
        <v>5.5601851851851847E-2</v>
      </c>
      <c r="J8" s="95">
        <f t="shared" ref="J8:J27" si="5">I8/$I$30</f>
        <v>2.1374480543171644E-2</v>
      </c>
    </row>
    <row r="9" spans="2:10" x14ac:dyDescent="0.25">
      <c r="B9" s="8" t="s">
        <v>0</v>
      </c>
      <c r="C9" s="85">
        <v>0.16210648148148143</v>
      </c>
      <c r="D9" s="86">
        <f t="shared" si="0"/>
        <v>7.0713088434275054E-2</v>
      </c>
      <c r="E9" s="85"/>
      <c r="F9" s="86"/>
      <c r="G9" s="105">
        <v>1.4722222222222223E-2</v>
      </c>
      <c r="H9" s="86">
        <f t="shared" si="1"/>
        <v>5.6136634449887472E-2</v>
      </c>
      <c r="I9" s="85">
        <f t="shared" si="4"/>
        <v>0.17682870370370365</v>
      </c>
      <c r="J9" s="95">
        <f t="shared" si="5"/>
        <v>6.7976543242834364E-2</v>
      </c>
    </row>
    <row r="10" spans="2:10" x14ac:dyDescent="0.25">
      <c r="B10" s="8" t="s">
        <v>8</v>
      </c>
      <c r="C10" s="85">
        <v>9.9074074074074092E-2</v>
      </c>
      <c r="D10" s="86">
        <f t="shared" si="0"/>
        <v>4.321748086515742E-2</v>
      </c>
      <c r="E10" s="85">
        <v>2.9976851851851848E-3</v>
      </c>
      <c r="F10" s="86">
        <f t="shared" ref="F10:F14" si="6">E10/$E$30</f>
        <v>6.4315867891730799E-2</v>
      </c>
      <c r="G10" s="105">
        <v>2.8275462962962968E-2</v>
      </c>
      <c r="H10" s="86">
        <f t="shared" si="1"/>
        <v>0.10781587890021628</v>
      </c>
      <c r="I10" s="85">
        <f t="shared" si="4"/>
        <v>0.13034722222222225</v>
      </c>
      <c r="J10" s="95">
        <f t="shared" si="5"/>
        <v>5.0108118209242117E-2</v>
      </c>
    </row>
    <row r="11" spans="2:10" x14ac:dyDescent="0.25">
      <c r="B11" s="8" t="s">
        <v>26</v>
      </c>
      <c r="C11" s="85">
        <v>1.8726851851851852E-2</v>
      </c>
      <c r="D11" s="86">
        <f t="shared" si="0"/>
        <v>8.1689116868954078E-3</v>
      </c>
      <c r="E11" s="85"/>
      <c r="F11" s="86"/>
      <c r="G11" s="105"/>
      <c r="H11" s="86"/>
      <c r="I11" s="85">
        <f t="shared" si="4"/>
        <v>1.8726851851851852E-2</v>
      </c>
      <c r="J11" s="95">
        <f t="shared" si="5"/>
        <v>7.1989819980956956E-3</v>
      </c>
    </row>
    <row r="12" spans="2:10" x14ac:dyDescent="0.25">
      <c r="B12" s="8" t="s">
        <v>3</v>
      </c>
      <c r="C12" s="85">
        <v>0.28319444444444436</v>
      </c>
      <c r="D12" s="86">
        <f t="shared" si="0"/>
        <v>0.1235333319869943</v>
      </c>
      <c r="E12" s="85"/>
      <c r="F12" s="86"/>
      <c r="G12" s="105"/>
      <c r="H12" s="86"/>
      <c r="I12" s="85">
        <f t="shared" si="4"/>
        <v>0.28319444444444436</v>
      </c>
      <c r="J12" s="95">
        <f t="shared" si="5"/>
        <v>0.10886569315785255</v>
      </c>
    </row>
    <row r="13" spans="2:10" x14ac:dyDescent="0.25">
      <c r="B13" s="8" t="s">
        <v>7</v>
      </c>
      <c r="C13" s="85">
        <v>0.16359953703703703</v>
      </c>
      <c r="D13" s="86">
        <f t="shared" si="0"/>
        <v>7.1364379909929901E-2</v>
      </c>
      <c r="E13" s="85">
        <v>4.4560185185185189E-3</v>
      </c>
      <c r="F13" s="86">
        <f t="shared" si="6"/>
        <v>9.5604668487707975E-2</v>
      </c>
      <c r="G13" s="105">
        <v>3.4375E-3</v>
      </c>
      <c r="H13" s="86">
        <f t="shared" si="1"/>
        <v>1.3107374553157688E-2</v>
      </c>
      <c r="I13" s="85">
        <f t="shared" si="4"/>
        <v>0.17149305555555555</v>
      </c>
      <c r="J13" s="95">
        <f t="shared" si="5"/>
        <v>6.5925411783550006E-2</v>
      </c>
    </row>
    <row r="14" spans="2:10" x14ac:dyDescent="0.25">
      <c r="B14" s="8" t="s">
        <v>2</v>
      </c>
      <c r="C14" s="85">
        <v>0.14152777777777781</v>
      </c>
      <c r="D14" s="86">
        <f t="shared" si="0"/>
        <v>6.1736373366722538E-2</v>
      </c>
      <c r="E14" s="85">
        <v>4.7222222222222223E-3</v>
      </c>
      <c r="F14" s="86">
        <f t="shared" si="6"/>
        <v>0.10131611621554507</v>
      </c>
      <c r="G14" s="105">
        <v>9.837962962962965E-3</v>
      </c>
      <c r="H14" s="86">
        <f t="shared" si="1"/>
        <v>3.7512688115097767E-2</v>
      </c>
      <c r="I14" s="85">
        <f t="shared" si="4"/>
        <v>0.15608796296296298</v>
      </c>
      <c r="J14" s="95">
        <f t="shared" si="5"/>
        <v>6.0003381474856961E-2</v>
      </c>
    </row>
    <row r="15" spans="2:10" x14ac:dyDescent="0.25">
      <c r="B15" s="8" t="s">
        <v>9</v>
      </c>
      <c r="C15" s="85">
        <v>6.7928240740740775E-2</v>
      </c>
      <c r="D15" s="86">
        <f t="shared" si="0"/>
        <v>2.963123775673002E-2</v>
      </c>
      <c r="E15" s="85">
        <v>6.4814814814814813E-4</v>
      </c>
      <c r="F15" s="86">
        <f t="shared" ref="F15:F26" si="7">E15/$E$30</f>
        <v>1.3906133598212066E-2</v>
      </c>
      <c r="G15" s="105">
        <v>3.1712962962962966E-3</v>
      </c>
      <c r="H15" s="86">
        <f t="shared" si="1"/>
        <v>1.2092325345337397E-2</v>
      </c>
      <c r="I15" s="85">
        <f t="shared" si="4"/>
        <v>7.174768518518522E-2</v>
      </c>
      <c r="J15" s="95">
        <f t="shared" si="5"/>
        <v>2.7581266629292483E-2</v>
      </c>
    </row>
    <row r="16" spans="2:10" x14ac:dyDescent="0.25">
      <c r="B16" s="8" t="s">
        <v>1</v>
      </c>
      <c r="C16" s="85">
        <v>0.10572916666666662</v>
      </c>
      <c r="D16" s="86">
        <f t="shared" si="0"/>
        <v>4.6120524264394017E-2</v>
      </c>
      <c r="E16" s="85"/>
      <c r="F16" s="86"/>
      <c r="G16" s="105"/>
      <c r="H16" s="86"/>
      <c r="I16" s="85">
        <f t="shared" si="4"/>
        <v>0.10572916666666662</v>
      </c>
      <c r="J16" s="95">
        <f t="shared" si="5"/>
        <v>4.0644437918791194E-2</v>
      </c>
    </row>
    <row r="17" spans="2:14" x14ac:dyDescent="0.25">
      <c r="B17" s="8" t="s">
        <v>27</v>
      </c>
      <c r="C17" s="85">
        <v>0.17855324074074075</v>
      </c>
      <c r="D17" s="86">
        <f t="shared" si="0"/>
        <v>7.7887392208736375E-2</v>
      </c>
      <c r="E17" s="85">
        <v>1.9212962962962962E-3</v>
      </c>
      <c r="F17" s="86">
        <f t="shared" si="7"/>
        <v>4.1221753166128625E-2</v>
      </c>
      <c r="G17" s="105">
        <v>2.7476851851851856E-2</v>
      </c>
      <c r="H17" s="86">
        <f t="shared" si="1"/>
        <v>0.1047707312767554</v>
      </c>
      <c r="I17" s="85">
        <f t="shared" si="4"/>
        <v>0.20795138888888892</v>
      </c>
      <c r="J17" s="95">
        <f t="shared" si="5"/>
        <v>7.994073520382286E-2</v>
      </c>
    </row>
    <row r="18" spans="2:14" x14ac:dyDescent="0.25">
      <c r="B18" s="8" t="s">
        <v>16</v>
      </c>
      <c r="C18" s="85">
        <v>3.1712962962962962E-3</v>
      </c>
      <c r="D18" s="86">
        <f t="shared" si="0"/>
        <v>1.3833632893753656E-3</v>
      </c>
      <c r="E18" s="85">
        <v>1.9444444444444442E-3</v>
      </c>
      <c r="F18" s="86">
        <f t="shared" si="7"/>
        <v>4.1718400794636193E-2</v>
      </c>
      <c r="G18" s="105">
        <v>3.4490740740740745E-3</v>
      </c>
      <c r="H18" s="86">
        <f t="shared" si="1"/>
        <v>1.3151507127410745E-2</v>
      </c>
      <c r="I18" s="85">
        <f t="shared" si="4"/>
        <v>8.564814814814815E-3</v>
      </c>
      <c r="J18" s="95">
        <f t="shared" si="5"/>
        <v>3.2924886765085381E-3</v>
      </c>
    </row>
    <row r="19" spans="2:14" x14ac:dyDescent="0.25">
      <c r="B19" s="8" t="s">
        <v>4</v>
      </c>
      <c r="C19" s="85">
        <v>0.10751157407407409</v>
      </c>
      <c r="D19" s="86">
        <f t="shared" si="0"/>
        <v>4.6898035018276545E-2</v>
      </c>
      <c r="E19" s="85">
        <v>2.3379629629629631E-3</v>
      </c>
      <c r="F19" s="86">
        <f t="shared" si="7"/>
        <v>5.0161410479264958E-2</v>
      </c>
      <c r="G19" s="105">
        <v>9.1898148148148139E-3</v>
      </c>
      <c r="H19" s="86">
        <f t="shared" si="1"/>
        <v>3.504126395692661E-2</v>
      </c>
      <c r="I19" s="85">
        <f t="shared" si="4"/>
        <v>0.11903935185185187</v>
      </c>
      <c r="J19" s="95">
        <f t="shared" si="5"/>
        <v>4.5761143294446374E-2</v>
      </c>
    </row>
    <row r="20" spans="2:14" x14ac:dyDescent="0.25">
      <c r="B20" s="8" t="s">
        <v>14</v>
      </c>
      <c r="C20" s="85">
        <v>0.14927083333333344</v>
      </c>
      <c r="D20" s="86">
        <f t="shared" si="0"/>
        <v>6.5114001252095266E-2</v>
      </c>
      <c r="E20" s="85"/>
      <c r="F20" s="86"/>
      <c r="G20" s="105">
        <v>7.3032407407407404E-3</v>
      </c>
      <c r="H20" s="86">
        <f t="shared" si="1"/>
        <v>2.7847654353678451E-2</v>
      </c>
      <c r="I20" s="85">
        <f t="shared" si="4"/>
        <v>0.15657407407407417</v>
      </c>
      <c r="J20" s="95">
        <f t="shared" si="5"/>
        <v>6.019025245379396E-2</v>
      </c>
    </row>
    <row r="21" spans="2:14" x14ac:dyDescent="0.25">
      <c r="B21" s="8" t="s">
        <v>11</v>
      </c>
      <c r="C21" s="85">
        <v>0.22832175925925913</v>
      </c>
      <c r="D21" s="86">
        <f t="shared" si="0"/>
        <v>9.9597108063897169E-2</v>
      </c>
      <c r="E21" s="85">
        <v>1.6168981481481482E-2</v>
      </c>
      <c r="F21" s="86">
        <f t="shared" si="7"/>
        <v>0.34690836851254031</v>
      </c>
      <c r="G21" s="105">
        <v>3.2349537037037038E-2</v>
      </c>
      <c r="H21" s="86">
        <f t="shared" si="1"/>
        <v>0.12335054503729204</v>
      </c>
      <c r="I21" s="85">
        <f t="shared" si="4"/>
        <v>0.27684027777777764</v>
      </c>
      <c r="J21" s="95">
        <f t="shared" si="5"/>
        <v>0.10642302250460497</v>
      </c>
    </row>
    <row r="22" spans="2:14" x14ac:dyDescent="0.25">
      <c r="B22" s="8" t="s">
        <v>15</v>
      </c>
      <c r="C22" s="85">
        <v>9.8622685185185174E-2</v>
      </c>
      <c r="D22" s="86">
        <f t="shared" si="0"/>
        <v>4.3020578791122227E-2</v>
      </c>
      <c r="E22" s="85"/>
      <c r="F22" s="86"/>
      <c r="G22" s="105">
        <v>1.9027777777777782E-2</v>
      </c>
      <c r="H22" s="86">
        <f t="shared" si="1"/>
        <v>7.2553952072024391E-2</v>
      </c>
      <c r="I22" s="85">
        <f t="shared" si="4"/>
        <v>0.11765046296296296</v>
      </c>
      <c r="J22" s="95">
        <f t="shared" si="5"/>
        <v>4.5227226211769306E-2</v>
      </c>
    </row>
    <row r="23" spans="2:14" s="49" customFormat="1" x14ac:dyDescent="0.25">
      <c r="B23" s="8" t="s">
        <v>92</v>
      </c>
      <c r="C23" s="85">
        <v>0.29935185185185204</v>
      </c>
      <c r="D23" s="86">
        <f t="shared" si="0"/>
        <v>0.13058141648322802</v>
      </c>
      <c r="E23" s="85">
        <v>5.0115740740740737E-3</v>
      </c>
      <c r="F23" s="86">
        <f t="shared" si="7"/>
        <v>0.10752421157188972</v>
      </c>
      <c r="G23" s="105">
        <v>9.7592592592592564E-2</v>
      </c>
      <c r="H23" s="86">
        <f t="shared" si="1"/>
        <v>0.37212586610176962</v>
      </c>
      <c r="I23" s="85">
        <f t="shared" si="4"/>
        <v>0.4019560185185187</v>
      </c>
      <c r="J23" s="95">
        <f t="shared" si="5"/>
        <v>0.1545200530357636</v>
      </c>
    </row>
    <row r="24" spans="2:14" x14ac:dyDescent="0.25">
      <c r="B24" s="8" t="s">
        <v>12</v>
      </c>
      <c r="C24" s="85">
        <v>6.299768518518517E-2</v>
      </c>
      <c r="D24" s="86">
        <f t="shared" si="0"/>
        <v>2.7480461255730341E-2</v>
      </c>
      <c r="E24" s="85">
        <v>1.8981481481481482E-3</v>
      </c>
      <c r="F24" s="86">
        <f t="shared" si="7"/>
        <v>4.0725105537621056E-2</v>
      </c>
      <c r="G24" s="105">
        <v>4.0393518518518521E-3</v>
      </c>
      <c r="H24" s="86">
        <f t="shared" si="1"/>
        <v>1.5402268414316609E-2</v>
      </c>
      <c r="I24" s="85">
        <f t="shared" si="4"/>
        <v>6.8935185185185169E-2</v>
      </c>
      <c r="J24" s="95">
        <f t="shared" si="5"/>
        <v>2.6500084536871416E-2</v>
      </c>
      <c r="K24" s="49"/>
      <c r="L24" s="49"/>
      <c r="M24" s="49"/>
      <c r="N24" s="49"/>
    </row>
    <row r="25" spans="2:14" s="50" customFormat="1" x14ac:dyDescent="0.25">
      <c r="B25" s="8" t="s">
        <v>5</v>
      </c>
      <c r="C25" s="85">
        <v>1.3541666666666667E-2</v>
      </c>
      <c r="D25" s="86">
        <f t="shared" si="0"/>
        <v>5.9070622210553939E-3</v>
      </c>
      <c r="E25" s="85">
        <v>1.8402777777777777E-3</v>
      </c>
      <c r="F25" s="86">
        <f t="shared" si="7"/>
        <v>3.9483486466352115E-2</v>
      </c>
      <c r="G25" s="105"/>
      <c r="H25" s="86"/>
      <c r="I25" s="85">
        <f t="shared" si="4"/>
        <v>1.5381944444444445E-2</v>
      </c>
      <c r="J25" s="95">
        <f t="shared" si="5"/>
        <v>5.9131316906484424E-3</v>
      </c>
      <c r="K25" s="49"/>
      <c r="L25" s="49"/>
      <c r="M25" s="49"/>
      <c r="N25" s="49"/>
    </row>
    <row r="26" spans="2:14" x14ac:dyDescent="0.25">
      <c r="B26" s="8" t="s">
        <v>6</v>
      </c>
      <c r="C26" s="85">
        <v>1.2280092592592594E-2</v>
      </c>
      <c r="D26" s="86">
        <f t="shared" si="0"/>
        <v>5.3567461679827127E-3</v>
      </c>
      <c r="E26" s="85">
        <v>2.6620370370370374E-3</v>
      </c>
      <c r="F26" s="86">
        <f t="shared" si="7"/>
        <v>5.7114477278370997E-2</v>
      </c>
      <c r="G26" s="105"/>
      <c r="H26" s="86"/>
      <c r="I26" s="85">
        <f t="shared" si="4"/>
        <v>1.4942129629629632E-2</v>
      </c>
      <c r="J26" s="95">
        <f t="shared" si="5"/>
        <v>5.7440579478007072E-3</v>
      </c>
      <c r="K26" s="49"/>
      <c r="L26" s="49"/>
      <c r="M26" s="49"/>
      <c r="N26" s="49"/>
    </row>
    <row r="27" spans="2:14" x14ac:dyDescent="0.25">
      <c r="B27" s="8" t="s">
        <v>103</v>
      </c>
      <c r="C27" s="85">
        <v>2.6053240740740738E-2</v>
      </c>
      <c r="D27" s="86">
        <f t="shared" si="0"/>
        <v>1.1364783811620248E-2</v>
      </c>
      <c r="E27" s="85"/>
      <c r="F27" s="86"/>
      <c r="G27" s="105"/>
      <c r="H27" s="86"/>
      <c r="I27" s="85">
        <f t="shared" si="4"/>
        <v>2.6053240740740738E-2</v>
      </c>
      <c r="J27" s="95">
        <f t="shared" si="5"/>
        <v>1.0015394609217187E-2</v>
      </c>
      <c r="K27" s="49"/>
      <c r="L27" s="49"/>
      <c r="M27" s="49"/>
      <c r="N27" s="49"/>
    </row>
    <row r="28" spans="2:14" x14ac:dyDescent="0.25">
      <c r="B28" s="8" t="s">
        <v>17</v>
      </c>
      <c r="C28" s="85"/>
      <c r="D28" s="86"/>
      <c r="E28" s="85"/>
      <c r="F28" s="86"/>
      <c r="G28" s="85"/>
      <c r="H28" s="86"/>
      <c r="I28" s="85"/>
      <c r="J28" s="95"/>
      <c r="K28" s="49"/>
      <c r="L28" s="49"/>
      <c r="M28" s="49"/>
      <c r="N28" s="49"/>
    </row>
    <row r="29" spans="2:14" x14ac:dyDescent="0.25">
      <c r="B29" s="8"/>
      <c r="C29" s="131"/>
      <c r="D29" s="90"/>
      <c r="E29" s="89"/>
      <c r="F29" s="90"/>
      <c r="G29" s="89"/>
      <c r="H29" s="89"/>
      <c r="I29" s="89"/>
      <c r="J29" s="95"/>
      <c r="K29" s="49"/>
      <c r="L29" s="49"/>
      <c r="M29" s="49"/>
      <c r="N29" s="49"/>
    </row>
    <row r="30" spans="2:14" s="49" customFormat="1" x14ac:dyDescent="0.25">
      <c r="B30" s="53" t="s">
        <v>29</v>
      </c>
      <c r="C30" s="91">
        <f t="shared" ref="C30:J30" si="8">SUM(C7:C28)</f>
        <v>2.2924537037037043</v>
      </c>
      <c r="D30" s="132">
        <f t="shared" si="8"/>
        <v>0.99999999999999989</v>
      </c>
      <c r="E30" s="91">
        <f t="shared" si="8"/>
        <v>4.6608796296296301E-2</v>
      </c>
      <c r="F30" s="132">
        <f t="shared" si="8"/>
        <v>1</v>
      </c>
      <c r="G30" s="91">
        <f t="shared" si="8"/>
        <v>0.26225694444444442</v>
      </c>
      <c r="H30" s="132">
        <f t="shared" si="8"/>
        <v>1.0000000000000002</v>
      </c>
      <c r="I30" s="91">
        <f t="shared" si="8"/>
        <v>2.6013194444444445</v>
      </c>
      <c r="J30" s="133">
        <f t="shared" si="8"/>
        <v>1</v>
      </c>
    </row>
    <row r="31" spans="2:14" s="49" customFormat="1" x14ac:dyDescent="0.25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114" customHeight="1" thickBot="1" x14ac:dyDescent="0.3">
      <c r="B32" s="195" t="s">
        <v>135</v>
      </c>
      <c r="C32" s="196"/>
      <c r="D32" s="196"/>
      <c r="E32" s="196"/>
      <c r="F32" s="196"/>
      <c r="G32" s="196"/>
      <c r="H32" s="196"/>
      <c r="I32" s="196"/>
      <c r="J32" s="197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49</v>
      </c>
      <c r="C3" s="187"/>
      <c r="D3" s="187"/>
      <c r="E3" s="187"/>
      <c r="F3" s="188"/>
    </row>
    <row r="4" spans="2:6" x14ac:dyDescent="0.25">
      <c r="B4" s="189" t="s">
        <v>133</v>
      </c>
      <c r="C4" s="190"/>
      <c r="D4" s="190"/>
      <c r="E4" s="190"/>
      <c r="F4" s="191"/>
    </row>
    <row r="5" spans="2:6" x14ac:dyDescent="0.25">
      <c r="B5" s="42"/>
      <c r="C5" s="194" t="s">
        <v>50</v>
      </c>
      <c r="D5" s="190"/>
      <c r="E5" s="194" t="s">
        <v>51</v>
      </c>
      <c r="F5" s="19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4"/>
      <c r="D7" s="86"/>
      <c r="E7" s="85">
        <v>1.7106481481481479E-2</v>
      </c>
      <c r="F7" s="95">
        <f t="shared" ref="F7:F28" si="0">E7/$E$30</f>
        <v>1.8497428131609574E-2</v>
      </c>
    </row>
    <row r="8" spans="2:6" x14ac:dyDescent="0.25">
      <c r="B8" s="8" t="s">
        <v>13</v>
      </c>
      <c r="C8" s="134"/>
      <c r="D8" s="86"/>
      <c r="E8" s="85">
        <v>5.6134259259259262E-3</v>
      </c>
      <c r="F8" s="95">
        <f t="shared" si="0"/>
        <v>6.0698597048921814E-3</v>
      </c>
    </row>
    <row r="9" spans="2:6" x14ac:dyDescent="0.25">
      <c r="B9" s="8" t="s">
        <v>0</v>
      </c>
      <c r="C9" s="134">
        <v>7.0254629629629625E-3</v>
      </c>
      <c r="D9" s="86">
        <f t="shared" ref="D9:D21" si="1">C9/$C$30</f>
        <v>8.5746574374911733E-2</v>
      </c>
      <c r="E9" s="85">
        <v>2.5185185185185189E-2</v>
      </c>
      <c r="F9" s="95">
        <f t="shared" si="0"/>
        <v>2.7233020036794616E-2</v>
      </c>
    </row>
    <row r="10" spans="2:6" x14ac:dyDescent="0.25">
      <c r="B10" s="8" t="s">
        <v>8</v>
      </c>
      <c r="C10" s="134">
        <v>4.2592592592592595E-3</v>
      </c>
      <c r="D10" s="86">
        <f t="shared" si="1"/>
        <v>5.1984743607854232E-2</v>
      </c>
      <c r="E10" s="85">
        <v>1.9317129629629632E-2</v>
      </c>
      <c r="F10" s="95">
        <f t="shared" si="0"/>
        <v>2.0887826489618663E-2</v>
      </c>
    </row>
    <row r="11" spans="2:6" x14ac:dyDescent="0.25">
      <c r="B11" s="8" t="s">
        <v>26</v>
      </c>
      <c r="C11" s="134"/>
      <c r="D11" s="86"/>
      <c r="E11" s="85">
        <v>3.8194444444444441E-4</v>
      </c>
      <c r="F11" s="95">
        <f t="shared" si="0"/>
        <v>4.1300076342565354E-4</v>
      </c>
    </row>
    <row r="12" spans="2:6" x14ac:dyDescent="0.25">
      <c r="B12" s="8" t="s">
        <v>3</v>
      </c>
      <c r="C12" s="134">
        <v>1.0532407407407407E-2</v>
      </c>
      <c r="D12" s="86">
        <f t="shared" si="1"/>
        <v>0.12854923011724823</v>
      </c>
      <c r="E12" s="85">
        <v>0.1135648148148148</v>
      </c>
      <c r="F12" s="95">
        <f t="shared" si="0"/>
        <v>0.12279889365856098</v>
      </c>
    </row>
    <row r="13" spans="2:6" x14ac:dyDescent="0.25">
      <c r="B13" s="8" t="s">
        <v>7</v>
      </c>
      <c r="C13" s="134"/>
      <c r="D13" s="86"/>
      <c r="E13" s="85">
        <v>0.13702546296296295</v>
      </c>
      <c r="F13" s="95">
        <f t="shared" si="0"/>
        <v>0.14816715267261552</v>
      </c>
    </row>
    <row r="14" spans="2:6" x14ac:dyDescent="0.25">
      <c r="B14" s="8" t="s">
        <v>2</v>
      </c>
      <c r="C14" s="134">
        <v>5.6597222222222222E-3</v>
      </c>
      <c r="D14" s="86">
        <f t="shared" si="1"/>
        <v>6.9077553326741079E-2</v>
      </c>
      <c r="E14" s="85">
        <v>3.1979166666666663E-2</v>
      </c>
      <c r="F14" s="95">
        <f t="shared" si="0"/>
        <v>3.4579427555911535E-2</v>
      </c>
    </row>
    <row r="15" spans="2:6" x14ac:dyDescent="0.25">
      <c r="B15" s="8" t="s">
        <v>9</v>
      </c>
      <c r="C15" s="134">
        <v>1.3541666666666667E-3</v>
      </c>
      <c r="D15" s="86">
        <f t="shared" si="1"/>
        <v>1.6527758157931918E-2</v>
      </c>
      <c r="E15" s="85">
        <v>3.6759259259259269E-2</v>
      </c>
      <c r="F15" s="95">
        <f t="shared" si="0"/>
        <v>3.9748194686056851E-2</v>
      </c>
    </row>
    <row r="16" spans="2:6" x14ac:dyDescent="0.25">
      <c r="B16" s="8" t="s">
        <v>1</v>
      </c>
      <c r="C16" s="134"/>
      <c r="D16" s="86"/>
      <c r="E16" s="85">
        <v>1.5543981481481482E-2</v>
      </c>
      <c r="F16" s="95">
        <f t="shared" si="0"/>
        <v>1.6807879553959175E-2</v>
      </c>
    </row>
    <row r="17" spans="2:6" x14ac:dyDescent="0.25">
      <c r="B17" s="8" t="s">
        <v>27</v>
      </c>
      <c r="C17" s="134">
        <v>1.5219907407407406E-2</v>
      </c>
      <c r="D17" s="86">
        <f t="shared" si="1"/>
        <v>0.1857607006639356</v>
      </c>
      <c r="E17" s="85">
        <v>5.7870370370370371E-2</v>
      </c>
      <c r="F17" s="95">
        <f t="shared" si="0"/>
        <v>6.2575873246311142E-2</v>
      </c>
    </row>
    <row r="18" spans="2:6" x14ac:dyDescent="0.25">
      <c r="B18" s="8" t="s">
        <v>16</v>
      </c>
      <c r="C18" s="134"/>
      <c r="D18" s="86"/>
      <c r="E18" s="85"/>
      <c r="F18" s="95"/>
    </row>
    <row r="19" spans="2:6" x14ac:dyDescent="0.25">
      <c r="B19" s="8" t="s">
        <v>4</v>
      </c>
      <c r="C19" s="134">
        <v>1.1805555555555555E-2</v>
      </c>
      <c r="D19" s="86">
        <f t="shared" si="1"/>
        <v>0.144088148043509</v>
      </c>
      <c r="E19" s="85">
        <v>6.1087962962962955E-2</v>
      </c>
      <c r="F19" s="95">
        <f t="shared" si="0"/>
        <v>6.6055091798806032E-2</v>
      </c>
    </row>
    <row r="20" spans="2:6" x14ac:dyDescent="0.25">
      <c r="B20" s="8" t="s">
        <v>14</v>
      </c>
      <c r="C20" s="134">
        <v>1.0324074074074072E-2</v>
      </c>
      <c r="D20" s="86">
        <f t="shared" si="1"/>
        <v>0.126006498092951</v>
      </c>
      <c r="E20" s="85">
        <v>5.0266203703703702E-2</v>
      </c>
      <c r="F20" s="95">
        <f t="shared" si="0"/>
        <v>5.4353403501745862E-2</v>
      </c>
    </row>
    <row r="21" spans="2:6" x14ac:dyDescent="0.25">
      <c r="B21" s="8" t="s">
        <v>11</v>
      </c>
      <c r="C21" s="134">
        <v>4.1435185185185186E-3</v>
      </c>
      <c r="D21" s="86">
        <f t="shared" si="1"/>
        <v>5.0572114705466888E-2</v>
      </c>
      <c r="E21" s="85">
        <v>0.10550925925925925</v>
      </c>
      <c r="F21" s="95">
        <f t="shared" si="0"/>
        <v>0.11408833210267447</v>
      </c>
    </row>
    <row r="22" spans="2:6" x14ac:dyDescent="0.25">
      <c r="B22" s="8" t="s">
        <v>15</v>
      </c>
      <c r="C22" s="134">
        <v>4.456018518518518E-3</v>
      </c>
      <c r="D22" s="86">
        <f t="shared" ref="D22:D23" si="2">C22/$C$30</f>
        <v>5.4386212741912708E-2</v>
      </c>
      <c r="E22" s="85">
        <v>6.9143518518518521E-2</v>
      </c>
      <c r="F22" s="95">
        <f t="shared" si="0"/>
        <v>7.4765653354692554E-2</v>
      </c>
    </row>
    <row r="23" spans="2:6" s="49" customFormat="1" x14ac:dyDescent="0.25">
      <c r="B23" s="8" t="s">
        <v>92</v>
      </c>
      <c r="C23" s="134">
        <v>7.1527777777777779E-3</v>
      </c>
      <c r="D23" s="86">
        <f t="shared" si="2"/>
        <v>8.730046616753781E-2</v>
      </c>
      <c r="E23" s="85">
        <v>0.11590277777777776</v>
      </c>
      <c r="F23" s="95">
        <f t="shared" si="0"/>
        <v>0.12532695893771195</v>
      </c>
    </row>
    <row r="24" spans="2:6" x14ac:dyDescent="0.25">
      <c r="B24" s="8" t="s">
        <v>12</v>
      </c>
      <c r="C24" s="134"/>
      <c r="D24" s="86"/>
      <c r="E24" s="85">
        <v>2.540509259259259E-2</v>
      </c>
      <c r="F24" s="95">
        <f t="shared" si="0"/>
        <v>2.7470808355130591E-2</v>
      </c>
    </row>
    <row r="25" spans="2:6" s="50" customFormat="1" x14ac:dyDescent="0.25">
      <c r="B25" s="8" t="s">
        <v>5</v>
      </c>
      <c r="C25" s="134"/>
      <c r="D25" s="86"/>
      <c r="E25" s="85">
        <v>2.8356481481481483E-2</v>
      </c>
      <c r="F25" s="95">
        <f t="shared" si="0"/>
        <v>3.0662177890692463E-2</v>
      </c>
    </row>
    <row r="26" spans="2:6" x14ac:dyDescent="0.25">
      <c r="B26" s="8" t="s">
        <v>6</v>
      </c>
      <c r="C26" s="134"/>
      <c r="D26" s="86"/>
      <c r="E26" s="85">
        <v>3.5069444444444445E-3</v>
      </c>
      <c r="F26" s="95">
        <f t="shared" si="0"/>
        <v>3.7920979187264555E-3</v>
      </c>
    </row>
    <row r="27" spans="2:6" x14ac:dyDescent="0.25">
      <c r="B27" s="8" t="s">
        <v>103</v>
      </c>
      <c r="C27" s="134"/>
      <c r="D27" s="86"/>
      <c r="E27" s="85">
        <v>1.1921296296296296E-3</v>
      </c>
      <c r="F27" s="95">
        <f t="shared" si="0"/>
        <v>1.2890629888740095E-3</v>
      </c>
    </row>
    <row r="28" spans="2:6" x14ac:dyDescent="0.25">
      <c r="B28" s="8" t="s">
        <v>17</v>
      </c>
      <c r="C28" s="134"/>
      <c r="D28" s="86"/>
      <c r="E28" s="85">
        <v>4.0856481481481481E-3</v>
      </c>
      <c r="F28" s="95">
        <f t="shared" si="0"/>
        <v>4.4178566511895671E-3</v>
      </c>
    </row>
    <row r="29" spans="2:6" x14ac:dyDescent="0.25">
      <c r="B29" s="8"/>
      <c r="C29" s="89"/>
      <c r="D29" s="89"/>
      <c r="E29" s="89"/>
      <c r="F29" s="95"/>
    </row>
    <row r="30" spans="2:6" x14ac:dyDescent="0.25">
      <c r="B30" s="53" t="s">
        <v>29</v>
      </c>
      <c r="C30" s="93">
        <f>SUM(C7:C28)</f>
        <v>8.193287037037035E-2</v>
      </c>
      <c r="D30" s="135">
        <f>SUM(D7:D28)</f>
        <v>1.0000000000000002</v>
      </c>
      <c r="E30" s="93">
        <f>SUM(E7:E28)</f>
        <v>0.92480324074074083</v>
      </c>
      <c r="F30" s="136">
        <f>SUM(F7:F28)</f>
        <v>0.99999999999999978</v>
      </c>
    </row>
    <row r="31" spans="2:6" x14ac:dyDescent="0.25">
      <c r="B31" s="68"/>
      <c r="C31" s="27"/>
      <c r="D31" s="52"/>
      <c r="E31" s="52"/>
      <c r="F31" s="48"/>
    </row>
    <row r="32" spans="2:6" ht="81.95" customHeight="1" thickBot="1" x14ac:dyDescent="0.3">
      <c r="B32" s="195" t="s">
        <v>136</v>
      </c>
      <c r="C32" s="196"/>
      <c r="D32" s="196"/>
      <c r="E32" s="196"/>
      <c r="F32" s="19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9" t="s">
        <v>93</v>
      </c>
      <c r="C3" s="200"/>
      <c r="D3" s="200"/>
      <c r="E3" s="200"/>
      <c r="F3" s="201"/>
    </row>
    <row r="4" spans="2:6" x14ac:dyDescent="0.25">
      <c r="B4" s="202" t="s">
        <v>133</v>
      </c>
      <c r="C4" s="198"/>
      <c r="D4" s="198"/>
      <c r="E4" s="198"/>
      <c r="F4" s="203"/>
    </row>
    <row r="5" spans="2:6" x14ac:dyDescent="0.25">
      <c r="B5" s="72"/>
      <c r="C5" s="192" t="s">
        <v>56</v>
      </c>
      <c r="D5" s="198"/>
      <c r="E5" s="192" t="s">
        <v>57</v>
      </c>
      <c r="F5" s="203"/>
    </row>
    <row r="6" spans="2:6" x14ac:dyDescent="0.25">
      <c r="B6" s="3" t="s">
        <v>23</v>
      </c>
      <c r="C6" s="73" t="s">
        <v>24</v>
      </c>
      <c r="D6" s="73" t="s">
        <v>25</v>
      </c>
      <c r="E6" s="73" t="s">
        <v>24</v>
      </c>
      <c r="F6" s="74" t="s">
        <v>25</v>
      </c>
    </row>
    <row r="7" spans="2:6" x14ac:dyDescent="0.25">
      <c r="B7" s="8" t="s">
        <v>10</v>
      </c>
      <c r="C7" s="47"/>
      <c r="D7" s="59"/>
      <c r="E7" s="47"/>
      <c r="F7" s="48"/>
    </row>
    <row r="8" spans="2:6" x14ac:dyDescent="0.25">
      <c r="B8" s="8" t="s">
        <v>13</v>
      </c>
      <c r="C8" s="47"/>
      <c r="D8" s="59"/>
      <c r="E8" s="47"/>
      <c r="F8" s="48"/>
    </row>
    <row r="9" spans="2:6" x14ac:dyDescent="0.25">
      <c r="B9" s="8" t="s">
        <v>0</v>
      </c>
      <c r="C9" s="85"/>
      <c r="D9" s="137"/>
      <c r="E9" s="47"/>
      <c r="F9" s="48"/>
    </row>
    <row r="10" spans="2:6" x14ac:dyDescent="0.25">
      <c r="B10" s="8" t="s">
        <v>8</v>
      </c>
      <c r="C10" s="85"/>
      <c r="D10" s="137"/>
      <c r="E10" s="47"/>
      <c r="F10" s="48"/>
    </row>
    <row r="11" spans="2:6" x14ac:dyDescent="0.25">
      <c r="B11" s="8" t="s">
        <v>26</v>
      </c>
      <c r="C11" s="85"/>
      <c r="D11" s="137"/>
      <c r="E11" s="47"/>
      <c r="F11" s="48"/>
    </row>
    <row r="12" spans="2:6" x14ac:dyDescent="0.25">
      <c r="B12" s="8" t="s">
        <v>3</v>
      </c>
      <c r="C12" s="85"/>
      <c r="D12" s="137"/>
      <c r="E12" s="47"/>
      <c r="F12" s="48"/>
    </row>
    <row r="13" spans="2:6" x14ac:dyDescent="0.25">
      <c r="B13" s="8" t="s">
        <v>7</v>
      </c>
      <c r="C13" s="85"/>
      <c r="D13" s="137"/>
      <c r="E13" s="47"/>
      <c r="F13" s="48"/>
    </row>
    <row r="14" spans="2:6" x14ac:dyDescent="0.25">
      <c r="B14" s="8" t="s">
        <v>2</v>
      </c>
      <c r="C14" s="85"/>
      <c r="D14" s="137"/>
      <c r="E14" s="47"/>
      <c r="F14" s="48"/>
    </row>
    <row r="15" spans="2:6" x14ac:dyDescent="0.25">
      <c r="B15" s="8" t="s">
        <v>9</v>
      </c>
      <c r="C15" s="85"/>
      <c r="D15" s="137"/>
      <c r="E15" s="47"/>
      <c r="F15" s="48"/>
    </row>
    <row r="16" spans="2:6" x14ac:dyDescent="0.25">
      <c r="B16" s="8" t="s">
        <v>1</v>
      </c>
      <c r="C16" s="85"/>
      <c r="D16" s="137"/>
      <c r="E16" s="47"/>
      <c r="F16" s="48"/>
    </row>
    <row r="17" spans="2:6" x14ac:dyDescent="0.25">
      <c r="B17" s="8" t="s">
        <v>27</v>
      </c>
      <c r="C17" s="85"/>
      <c r="D17" s="137"/>
      <c r="E17" s="47"/>
      <c r="F17" s="48"/>
    </row>
    <row r="18" spans="2:6" x14ac:dyDescent="0.25">
      <c r="B18" s="8" t="s">
        <v>16</v>
      </c>
      <c r="C18" s="85"/>
      <c r="D18" s="137"/>
      <c r="E18" s="47"/>
      <c r="F18" s="48"/>
    </row>
    <row r="19" spans="2:6" x14ac:dyDescent="0.25">
      <c r="B19" s="8" t="s">
        <v>4</v>
      </c>
      <c r="C19" s="85"/>
      <c r="D19" s="137"/>
      <c r="E19" s="47"/>
      <c r="F19" s="48"/>
    </row>
    <row r="20" spans="2:6" x14ac:dyDescent="0.25">
      <c r="B20" s="8" t="s">
        <v>14</v>
      </c>
      <c r="C20" s="85"/>
      <c r="D20" s="137"/>
      <c r="E20" s="47"/>
      <c r="F20" s="48"/>
    </row>
    <row r="21" spans="2:6" x14ac:dyDescent="0.25">
      <c r="B21" s="8" t="s">
        <v>11</v>
      </c>
      <c r="C21" s="152">
        <v>3.2986111111111111E-3</v>
      </c>
      <c r="D21" s="137">
        <f>C21/C30</f>
        <v>1</v>
      </c>
      <c r="E21" s="47"/>
      <c r="F21" s="48"/>
    </row>
    <row r="22" spans="2:6" x14ac:dyDescent="0.25">
      <c r="B22" s="8" t="s">
        <v>15</v>
      </c>
      <c r="C22" s="85"/>
      <c r="D22" s="137"/>
      <c r="E22" s="47"/>
      <c r="F22" s="48"/>
    </row>
    <row r="23" spans="2:6" s="49" customFormat="1" x14ac:dyDescent="0.25">
      <c r="B23" s="8" t="s">
        <v>92</v>
      </c>
      <c r="C23" s="85"/>
      <c r="D23" s="137"/>
      <c r="E23" s="47"/>
      <c r="F23" s="48"/>
    </row>
    <row r="24" spans="2:6" x14ac:dyDescent="0.25">
      <c r="B24" s="8" t="s">
        <v>12</v>
      </c>
      <c r="C24" s="85"/>
      <c r="D24" s="137"/>
      <c r="E24" s="47"/>
      <c r="F24" s="48"/>
    </row>
    <row r="25" spans="2:6" s="50" customFormat="1" x14ac:dyDescent="0.25">
      <c r="B25" s="8" t="s">
        <v>5</v>
      </c>
      <c r="C25" s="85"/>
      <c r="D25" s="137"/>
      <c r="E25" s="47"/>
      <c r="F25" s="48"/>
    </row>
    <row r="26" spans="2:6" x14ac:dyDescent="0.25">
      <c r="B26" s="8" t="s">
        <v>6</v>
      </c>
      <c r="C26" s="105"/>
      <c r="D26" s="137"/>
      <c r="E26" s="47"/>
      <c r="F26" s="48"/>
    </row>
    <row r="27" spans="2:6" x14ac:dyDescent="0.25">
      <c r="B27" s="8" t="s">
        <v>103</v>
      </c>
      <c r="C27" s="105"/>
      <c r="D27" s="137"/>
      <c r="E27" s="47"/>
      <c r="F27" s="48"/>
    </row>
    <row r="28" spans="2:6" x14ac:dyDescent="0.25">
      <c r="B28" s="8" t="s">
        <v>17</v>
      </c>
      <c r="C28" s="105"/>
      <c r="D28" s="137"/>
      <c r="E28" s="47"/>
      <c r="F28" s="48"/>
    </row>
    <row r="29" spans="2:6" x14ac:dyDescent="0.25">
      <c r="B29" s="8"/>
      <c r="C29" s="105"/>
      <c r="D29" s="85"/>
      <c r="E29" s="47"/>
      <c r="F29" s="48"/>
    </row>
    <row r="30" spans="2:6" x14ac:dyDescent="0.25">
      <c r="B30" s="53" t="s">
        <v>29</v>
      </c>
      <c r="C30" s="93">
        <f>SUM(C7:C29)</f>
        <v>3.2986111111111111E-3</v>
      </c>
      <c r="D30" s="135">
        <f>SUM(D7:D29)</f>
        <v>1</v>
      </c>
      <c r="E30" s="66"/>
      <c r="F30" s="6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4" t="s">
        <v>137</v>
      </c>
      <c r="C32" s="205"/>
      <c r="D32" s="205"/>
      <c r="E32" s="205"/>
      <c r="F32" s="20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7" t="s">
        <v>94</v>
      </c>
      <c r="C3" s="208"/>
      <c r="D3" s="208"/>
      <c r="E3" s="208"/>
      <c r="F3" s="209"/>
    </row>
    <row r="4" spans="2:6" x14ac:dyDescent="0.25">
      <c r="B4" s="189" t="s">
        <v>133</v>
      </c>
      <c r="C4" s="190"/>
      <c r="D4" s="190"/>
      <c r="E4" s="190"/>
      <c r="F4" s="191"/>
    </row>
    <row r="5" spans="2:6" x14ac:dyDescent="0.25">
      <c r="B5" s="42"/>
      <c r="C5" s="194" t="s">
        <v>64</v>
      </c>
      <c r="D5" s="190"/>
      <c r="E5" s="210" t="s">
        <v>65</v>
      </c>
      <c r="F5" s="21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5"/>
      <c r="D7" s="86"/>
      <c r="E7" s="47"/>
      <c r="F7" s="48"/>
    </row>
    <row r="8" spans="2:6" x14ac:dyDescent="0.25">
      <c r="B8" s="8" t="s">
        <v>13</v>
      </c>
      <c r="C8" s="85"/>
      <c r="D8" s="86"/>
      <c r="E8" s="47"/>
      <c r="F8" s="48"/>
    </row>
    <row r="9" spans="2:6" x14ac:dyDescent="0.25">
      <c r="B9" s="8" t="s">
        <v>0</v>
      </c>
      <c r="C9" s="85"/>
      <c r="D9" s="86"/>
      <c r="E9" s="47"/>
      <c r="F9" s="48"/>
    </row>
    <row r="10" spans="2:6" x14ac:dyDescent="0.25">
      <c r="B10" s="8" t="s">
        <v>8</v>
      </c>
      <c r="C10" s="85"/>
      <c r="D10" s="86"/>
      <c r="E10" s="47"/>
      <c r="F10" s="48"/>
    </row>
    <row r="11" spans="2:6" x14ac:dyDescent="0.25">
      <c r="B11" s="8" t="s">
        <v>26</v>
      </c>
      <c r="C11" s="85"/>
      <c r="D11" s="86"/>
      <c r="E11" s="47"/>
      <c r="F11" s="48"/>
    </row>
    <row r="12" spans="2:6" x14ac:dyDescent="0.25">
      <c r="B12" s="8" t="s">
        <v>3</v>
      </c>
      <c r="C12" s="85"/>
      <c r="D12" s="86"/>
      <c r="E12" s="47"/>
      <c r="F12" s="48"/>
    </row>
    <row r="13" spans="2:6" x14ac:dyDescent="0.25">
      <c r="B13" s="8" t="s">
        <v>7</v>
      </c>
      <c r="C13" s="85"/>
      <c r="D13" s="86"/>
      <c r="E13" s="47"/>
      <c r="F13" s="48"/>
    </row>
    <row r="14" spans="2:6" x14ac:dyDescent="0.25">
      <c r="B14" s="8" t="s">
        <v>2</v>
      </c>
      <c r="C14" s="85"/>
      <c r="D14" s="86"/>
      <c r="E14" s="47"/>
      <c r="F14" s="48"/>
    </row>
    <row r="15" spans="2:6" x14ac:dyDescent="0.25">
      <c r="B15" s="8" t="s">
        <v>9</v>
      </c>
      <c r="C15" s="85"/>
      <c r="D15" s="86"/>
      <c r="E15" s="47"/>
      <c r="F15" s="48"/>
    </row>
    <row r="16" spans="2:6" x14ac:dyDescent="0.25">
      <c r="B16" s="8" t="s">
        <v>1</v>
      </c>
      <c r="C16" s="85"/>
      <c r="D16" s="86"/>
      <c r="E16" s="47"/>
      <c r="F16" s="48"/>
    </row>
    <row r="17" spans="2:6" x14ac:dyDescent="0.25">
      <c r="B17" s="8" t="s">
        <v>27</v>
      </c>
      <c r="C17" s="85"/>
      <c r="D17" s="86"/>
      <c r="E17" s="47"/>
      <c r="F17" s="48"/>
    </row>
    <row r="18" spans="2:6" x14ac:dyDescent="0.25">
      <c r="B18" s="8" t="s">
        <v>16</v>
      </c>
      <c r="C18" s="85"/>
      <c r="D18" s="86"/>
      <c r="E18" s="47"/>
      <c r="F18" s="48"/>
    </row>
    <row r="19" spans="2:6" x14ac:dyDescent="0.25">
      <c r="B19" s="8" t="s">
        <v>4</v>
      </c>
      <c r="C19" s="105"/>
      <c r="D19" s="86"/>
      <c r="E19" s="47"/>
      <c r="F19" s="48"/>
    </row>
    <row r="20" spans="2:6" x14ac:dyDescent="0.25">
      <c r="B20" s="8" t="s">
        <v>14</v>
      </c>
      <c r="C20" s="105"/>
      <c r="D20" s="86"/>
      <c r="E20" s="47"/>
      <c r="F20" s="48"/>
    </row>
    <row r="21" spans="2:6" x14ac:dyDescent="0.25">
      <c r="B21" s="8" t="s">
        <v>11</v>
      </c>
      <c r="C21" s="105"/>
      <c r="D21" s="86"/>
      <c r="E21" s="47"/>
      <c r="F21" s="48"/>
    </row>
    <row r="22" spans="2:6" x14ac:dyDescent="0.25">
      <c r="B22" s="8" t="s">
        <v>15</v>
      </c>
      <c r="C22" s="105"/>
      <c r="D22" s="86"/>
      <c r="E22" s="47"/>
      <c r="F22" s="48"/>
    </row>
    <row r="23" spans="2:6" s="49" customFormat="1" x14ac:dyDescent="0.25">
      <c r="B23" s="8" t="s">
        <v>92</v>
      </c>
      <c r="C23" s="105"/>
      <c r="D23" s="86"/>
      <c r="E23" s="54"/>
      <c r="F23" s="58"/>
    </row>
    <row r="24" spans="2:6" x14ac:dyDescent="0.25">
      <c r="B24" s="8" t="s">
        <v>12</v>
      </c>
      <c r="C24" s="105"/>
      <c r="D24" s="137"/>
      <c r="E24" s="45"/>
      <c r="F24" s="71"/>
    </row>
    <row r="25" spans="2:6" s="50" customFormat="1" x14ac:dyDescent="0.25">
      <c r="B25" s="8" t="s">
        <v>5</v>
      </c>
      <c r="C25" s="105"/>
      <c r="D25" s="137"/>
      <c r="E25" s="43"/>
      <c r="F25" s="44"/>
    </row>
    <row r="26" spans="2:6" x14ac:dyDescent="0.25">
      <c r="B26" s="8" t="s">
        <v>6</v>
      </c>
      <c r="C26" s="105"/>
      <c r="D26" s="137"/>
      <c r="E26" s="47"/>
      <c r="F26" s="48"/>
    </row>
    <row r="27" spans="2:6" x14ac:dyDescent="0.25">
      <c r="B27" s="8" t="s">
        <v>103</v>
      </c>
      <c r="C27" s="105"/>
      <c r="D27" s="85"/>
      <c r="E27" s="47"/>
      <c r="F27" s="48"/>
    </row>
    <row r="28" spans="2:6" x14ac:dyDescent="0.25">
      <c r="B28" s="8" t="s">
        <v>17</v>
      </c>
      <c r="C28" s="105"/>
      <c r="D28" s="85"/>
      <c r="E28" s="47"/>
      <c r="F28" s="48"/>
    </row>
    <row r="29" spans="2:6" x14ac:dyDescent="0.25">
      <c r="B29" s="8"/>
      <c r="C29" s="106"/>
      <c r="D29" s="89"/>
      <c r="E29" s="52"/>
      <c r="F29" s="48"/>
    </row>
    <row r="30" spans="2:6" x14ac:dyDescent="0.25">
      <c r="B30" s="53" t="s">
        <v>29</v>
      </c>
      <c r="C30" s="93"/>
      <c r="D30" s="135"/>
      <c r="E30" s="47"/>
      <c r="F30" s="4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4" t="s">
        <v>101</v>
      </c>
      <c r="C32" s="205"/>
      <c r="D32" s="205"/>
      <c r="E32" s="205"/>
      <c r="F32" s="20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topLeftCell="A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0.85546875" style="34" customWidth="1"/>
    <col min="11" max="16384" width="8.85546875" style="34"/>
  </cols>
  <sheetData>
    <row r="1" spans="2:10" s="21" customFormat="1" x14ac:dyDescent="0.25"/>
    <row r="2" spans="2:10" s="21" customFormat="1" ht="15.75" thickBot="1" x14ac:dyDescent="0.3"/>
    <row r="3" spans="2:10" s="21" customFormat="1" x14ac:dyDescent="0.25">
      <c r="B3" s="173" t="s">
        <v>33</v>
      </c>
      <c r="C3" s="174"/>
      <c r="D3" s="174"/>
      <c r="E3" s="174"/>
      <c r="F3" s="175"/>
      <c r="G3" s="174"/>
      <c r="H3" s="174"/>
      <c r="I3" s="174"/>
      <c r="J3" s="175"/>
    </row>
    <row r="4" spans="2:10" s="21" customFormat="1" x14ac:dyDescent="0.25">
      <c r="B4" s="161" t="s">
        <v>133</v>
      </c>
      <c r="C4" s="162"/>
      <c r="D4" s="162"/>
      <c r="E4" s="162"/>
      <c r="F4" s="162"/>
      <c r="G4" s="162"/>
      <c r="H4" s="162"/>
      <c r="I4" s="162"/>
      <c r="J4" s="163"/>
    </row>
    <row r="5" spans="2:10" s="21" customFormat="1" x14ac:dyDescent="0.25">
      <c r="B5" s="22"/>
      <c r="C5" s="176" t="s">
        <v>19</v>
      </c>
      <c r="D5" s="176"/>
      <c r="E5" s="176" t="s">
        <v>20</v>
      </c>
      <c r="F5" s="176"/>
      <c r="G5" s="176" t="s">
        <v>21</v>
      </c>
      <c r="H5" s="176"/>
      <c r="I5" s="177" t="s">
        <v>22</v>
      </c>
      <c r="J5" s="178"/>
    </row>
    <row r="6" spans="2:10" s="21" customFormat="1" x14ac:dyDescent="0.25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 x14ac:dyDescent="0.25">
      <c r="B7" s="8" t="s">
        <v>10</v>
      </c>
      <c r="C7" s="105">
        <v>7.4016203703703681E-2</v>
      </c>
      <c r="D7" s="97">
        <f>C7/$C$30</f>
        <v>1.9212743201182488E-2</v>
      </c>
      <c r="E7" s="105">
        <v>1.8715277777777779E-2</v>
      </c>
      <c r="F7" s="97">
        <f>E7/$E$30</f>
        <v>1.7381863524960229E-2</v>
      </c>
      <c r="G7" s="105">
        <v>1.6030092592592592E-2</v>
      </c>
      <c r="H7" s="97">
        <f>G7/$G$30</f>
        <v>2.3275746168324816E-2</v>
      </c>
      <c r="I7" s="106">
        <f>C7+E7+G7</f>
        <v>0.10876157407407405</v>
      </c>
      <c r="J7" s="98">
        <f>I7/$I$30</f>
        <v>1.9359929457913726E-2</v>
      </c>
    </row>
    <row r="8" spans="2:10" s="21" customFormat="1" x14ac:dyDescent="0.25">
      <c r="B8" s="8" t="s">
        <v>13</v>
      </c>
      <c r="C8" s="105">
        <v>0.13738425925925932</v>
      </c>
      <c r="D8" s="97">
        <f t="shared" ref="D8:D28" si="0">C8/$C$30</f>
        <v>3.5661495199067444E-2</v>
      </c>
      <c r="E8" s="105">
        <v>4.4386574074074078E-2</v>
      </c>
      <c r="F8" s="97">
        <f t="shared" ref="F8:F28" si="1">E8/$E$30</f>
        <v>4.1224147568474021E-2</v>
      </c>
      <c r="G8" s="105">
        <v>2.9490740740740731E-2</v>
      </c>
      <c r="H8" s="97">
        <f t="shared" ref="H8:H28" si="2">G8/$G$30</f>
        <v>4.2820650712557119E-2</v>
      </c>
      <c r="I8" s="106">
        <f t="shared" ref="I8:I27" si="3">C8+E8+G8</f>
        <v>0.21126157407407412</v>
      </c>
      <c r="J8" s="98">
        <f t="shared" ref="J8:J28" si="4">I8/$I$30</f>
        <v>3.760527747103324E-2</v>
      </c>
    </row>
    <row r="9" spans="2:10" s="21" customFormat="1" x14ac:dyDescent="0.25">
      <c r="B9" s="8" t="s">
        <v>0</v>
      </c>
      <c r="C9" s="105">
        <v>0.61115740740740565</v>
      </c>
      <c r="D9" s="97">
        <f t="shared" si="0"/>
        <v>0.15864107771622166</v>
      </c>
      <c r="E9" s="105">
        <v>0.14921296296296285</v>
      </c>
      <c r="F9" s="97">
        <f t="shared" si="1"/>
        <v>0.13858193232145152</v>
      </c>
      <c r="G9" s="105">
        <v>0.12703703703703723</v>
      </c>
      <c r="H9" s="97">
        <f t="shared" si="2"/>
        <v>0.18445818768486177</v>
      </c>
      <c r="I9" s="106">
        <f t="shared" si="3"/>
        <v>0.88740740740740565</v>
      </c>
      <c r="J9" s="98">
        <f t="shared" si="4"/>
        <v>0.15796153148847064</v>
      </c>
    </row>
    <row r="10" spans="2:10" s="21" customFormat="1" x14ac:dyDescent="0.25">
      <c r="B10" s="8" t="s">
        <v>8</v>
      </c>
      <c r="C10" s="105">
        <v>0.12248842592592607</v>
      </c>
      <c r="D10" s="97">
        <f t="shared" si="0"/>
        <v>3.1794911852715338E-2</v>
      </c>
      <c r="E10" s="105">
        <v>3.0763888888888889E-2</v>
      </c>
      <c r="F10" s="97">
        <f t="shared" si="1"/>
        <v>2.8572042825815887E-2</v>
      </c>
      <c r="G10" s="105">
        <v>3.3113425925925914E-2</v>
      </c>
      <c r="H10" s="97">
        <f t="shared" si="2"/>
        <v>4.8080801290669509E-2</v>
      </c>
      <c r="I10" s="106">
        <f t="shared" si="3"/>
        <v>0.18636574074074089</v>
      </c>
      <c r="J10" s="98">
        <f t="shared" si="4"/>
        <v>3.3173734610123136E-2</v>
      </c>
    </row>
    <row r="11" spans="2:10" s="21" customFormat="1" x14ac:dyDescent="0.25">
      <c r="B11" s="8" t="s">
        <v>26</v>
      </c>
      <c r="C11" s="105">
        <v>2.8657407407407402E-2</v>
      </c>
      <c r="D11" s="97">
        <f t="shared" si="0"/>
        <v>7.4387415427877796E-3</v>
      </c>
      <c r="E11" s="105">
        <v>5.2546296296296299E-3</v>
      </c>
      <c r="F11" s="97">
        <f t="shared" si="1"/>
        <v>4.8802511071935339E-3</v>
      </c>
      <c r="G11" s="105">
        <v>1.1215277777777777E-2</v>
      </c>
      <c r="H11" s="97">
        <f t="shared" si="2"/>
        <v>1.6284619521376709E-2</v>
      </c>
      <c r="I11" s="106">
        <f t="shared" si="3"/>
        <v>4.5127314814814808E-2</v>
      </c>
      <c r="J11" s="98">
        <f t="shared" si="4"/>
        <v>8.0328152555502411E-3</v>
      </c>
    </row>
    <row r="12" spans="2:10" s="21" customFormat="1" x14ac:dyDescent="0.25">
      <c r="B12" s="8" t="s">
        <v>3</v>
      </c>
      <c r="C12" s="105">
        <v>0.34634259259259575</v>
      </c>
      <c r="D12" s="97">
        <f t="shared" si="0"/>
        <v>8.9901818225518418E-2</v>
      </c>
      <c r="E12" s="105">
        <v>5.5370370370370389E-2</v>
      </c>
      <c r="F12" s="97">
        <f t="shared" si="1"/>
        <v>5.1425377305757428E-2</v>
      </c>
      <c r="G12" s="105">
        <v>8.9525462962963057E-2</v>
      </c>
      <c r="H12" s="97">
        <f t="shared" si="2"/>
        <v>0.12999126109169143</v>
      </c>
      <c r="I12" s="106">
        <f t="shared" si="3"/>
        <v>0.4912384259259292</v>
      </c>
      <c r="J12" s="98">
        <f t="shared" si="4"/>
        <v>8.7442107692054696E-2</v>
      </c>
    </row>
    <row r="13" spans="2:10" s="21" customFormat="1" x14ac:dyDescent="0.25">
      <c r="B13" s="8" t="s">
        <v>7</v>
      </c>
      <c r="C13" s="105">
        <v>0.1961921296296297</v>
      </c>
      <c r="D13" s="97">
        <f t="shared" si="0"/>
        <v>5.0926537920757561E-2</v>
      </c>
      <c r="E13" s="105">
        <v>4.9131944444444478E-2</v>
      </c>
      <c r="F13" s="97">
        <f t="shared" si="1"/>
        <v>4.5631422797437371E-2</v>
      </c>
      <c r="G13" s="105">
        <v>4.3101851851851877E-2</v>
      </c>
      <c r="H13" s="97">
        <f t="shared" si="2"/>
        <v>6.2584027964506614E-2</v>
      </c>
      <c r="I13" s="106">
        <f t="shared" si="3"/>
        <v>0.28842592592592609</v>
      </c>
      <c r="J13" s="98">
        <f t="shared" si="4"/>
        <v>5.1340794092924379E-2</v>
      </c>
    </row>
    <row r="14" spans="2:10" s="21" customFormat="1" x14ac:dyDescent="0.25">
      <c r="B14" s="8" t="s">
        <v>2</v>
      </c>
      <c r="C14" s="105">
        <v>0.25334490740740762</v>
      </c>
      <c r="D14" s="97">
        <f t="shared" si="0"/>
        <v>6.5761960270630804E-2</v>
      </c>
      <c r="E14" s="105">
        <v>6.2812500000000021E-2</v>
      </c>
      <c r="F14" s="97">
        <f t="shared" si="1"/>
        <v>5.8337274798985282E-2</v>
      </c>
      <c r="G14" s="105">
        <v>3.2430555555555539E-2</v>
      </c>
      <c r="H14" s="97">
        <f t="shared" si="2"/>
        <v>4.7089271309491768E-2</v>
      </c>
      <c r="I14" s="106">
        <f t="shared" si="3"/>
        <v>0.34858796296296313</v>
      </c>
      <c r="J14" s="98">
        <f t="shared" si="4"/>
        <v>6.2049840950670003E-2</v>
      </c>
    </row>
    <row r="15" spans="2:10" s="21" customFormat="1" x14ac:dyDescent="0.25">
      <c r="B15" s="8" t="s">
        <v>9</v>
      </c>
      <c r="C15" s="105">
        <v>0.44937499999999975</v>
      </c>
      <c r="D15" s="97">
        <f t="shared" si="0"/>
        <v>0.11664643745568587</v>
      </c>
      <c r="E15" s="105">
        <v>0.12359953703703705</v>
      </c>
      <c r="F15" s="97">
        <f t="shared" si="1"/>
        <v>0.11479339553682764</v>
      </c>
      <c r="G15" s="105">
        <v>3.4155092592592591E-2</v>
      </c>
      <c r="H15" s="97">
        <f t="shared" si="2"/>
        <v>4.9593304651788107E-2</v>
      </c>
      <c r="I15" s="106">
        <f t="shared" si="3"/>
        <v>0.60712962962962946</v>
      </c>
      <c r="J15" s="98">
        <f t="shared" si="4"/>
        <v>0.1080711354309165</v>
      </c>
    </row>
    <row r="16" spans="2:10" s="21" customFormat="1" x14ac:dyDescent="0.25">
      <c r="B16" s="8" t="s">
        <v>1</v>
      </c>
      <c r="C16" s="105">
        <v>9.0659722222222308E-2</v>
      </c>
      <c r="D16" s="97">
        <f t="shared" si="0"/>
        <v>2.3532981625467183E-2</v>
      </c>
      <c r="E16" s="105">
        <v>1.6585648148148148E-2</v>
      </c>
      <c r="F16" s="97">
        <f t="shared" si="1"/>
        <v>1.5403964397815714E-2</v>
      </c>
      <c r="G16" s="105">
        <v>1.9224537037037037E-2</v>
      </c>
      <c r="H16" s="97">
        <f t="shared" si="2"/>
        <v>2.7914089809088459E-2</v>
      </c>
      <c r="I16" s="106">
        <f t="shared" si="3"/>
        <v>0.12646990740740749</v>
      </c>
      <c r="J16" s="98">
        <f t="shared" si="4"/>
        <v>2.2512072915464879E-2</v>
      </c>
    </row>
    <row r="17" spans="2:10" s="21" customFormat="1" x14ac:dyDescent="0.25">
      <c r="B17" s="8" t="s">
        <v>27</v>
      </c>
      <c r="C17" s="105">
        <v>6.0752314814814842E-2</v>
      </c>
      <c r="D17" s="97">
        <f t="shared" si="0"/>
        <v>1.5769771550118369E-2</v>
      </c>
      <c r="E17" s="105">
        <v>1.7905092592592587E-2</v>
      </c>
      <c r="F17" s="97">
        <f t="shared" si="1"/>
        <v>1.662940190050307E-2</v>
      </c>
      <c r="G17" s="105">
        <v>1.908564814814815E-2</v>
      </c>
      <c r="H17" s="97">
        <f t="shared" si="2"/>
        <v>2.7712422694272654E-2</v>
      </c>
      <c r="I17" s="106">
        <f t="shared" si="3"/>
        <v>9.7743055555555569E-2</v>
      </c>
      <c r="J17" s="98">
        <f t="shared" si="4"/>
        <v>1.7398595750993028E-2</v>
      </c>
    </row>
    <row r="18" spans="2:10" s="21" customFormat="1" x14ac:dyDescent="0.25">
      <c r="B18" s="8" t="s">
        <v>16</v>
      </c>
      <c r="C18" s="105">
        <v>2.5613425925925932E-2</v>
      </c>
      <c r="D18" s="97">
        <f t="shared" si="0"/>
        <v>6.6486005792364151E-3</v>
      </c>
      <c r="E18" s="105">
        <v>1.3182870370370373E-2</v>
      </c>
      <c r="F18" s="97">
        <f t="shared" si="1"/>
        <v>1.2243625575095674E-2</v>
      </c>
      <c r="G18" s="105">
        <v>1.4363425925925927E-2</v>
      </c>
      <c r="H18" s="97">
        <f t="shared" si="2"/>
        <v>2.085574079053509E-2</v>
      </c>
      <c r="I18" s="106">
        <f t="shared" si="3"/>
        <v>5.3159722222222226E-2</v>
      </c>
      <c r="J18" s="98">
        <f t="shared" si="4"/>
        <v>9.4626110460995817E-3</v>
      </c>
    </row>
    <row r="19" spans="2:10" s="21" customFormat="1" x14ac:dyDescent="0.25">
      <c r="B19" s="8" t="s">
        <v>4</v>
      </c>
      <c r="C19" s="105">
        <v>9.4421296296296323E-2</v>
      </c>
      <c r="D19" s="97">
        <f t="shared" si="0"/>
        <v>2.4509391561414674E-2</v>
      </c>
      <c r="E19" s="105">
        <v>1.8923611111111103E-2</v>
      </c>
      <c r="F19" s="97">
        <f t="shared" si="1"/>
        <v>1.7575353656963489E-2</v>
      </c>
      <c r="G19" s="105">
        <v>2.613425925925926E-2</v>
      </c>
      <c r="H19" s="97">
        <f t="shared" si="2"/>
        <v>3.7947028771175041E-2</v>
      </c>
      <c r="I19" s="106">
        <f t="shared" si="3"/>
        <v>0.13947916666666668</v>
      </c>
      <c r="J19" s="98">
        <f t="shared" si="4"/>
        <v>2.4827765233299819E-2</v>
      </c>
    </row>
    <row r="20" spans="2:10" s="21" customFormat="1" x14ac:dyDescent="0.25">
      <c r="B20" s="8" t="s">
        <v>14</v>
      </c>
      <c r="C20" s="105">
        <v>6.8182870370370408E-2</v>
      </c>
      <c r="D20" s="97">
        <f t="shared" si="0"/>
        <v>1.7698556715897755E-2</v>
      </c>
      <c r="E20" s="105">
        <v>1.637731481481482E-2</v>
      </c>
      <c r="F20" s="97">
        <f t="shared" si="1"/>
        <v>1.521047426581245E-2</v>
      </c>
      <c r="G20" s="105">
        <v>1.3090277777777777E-2</v>
      </c>
      <c r="H20" s="97">
        <f t="shared" si="2"/>
        <v>1.9007125571390154E-2</v>
      </c>
      <c r="I20" s="106">
        <f t="shared" si="3"/>
        <v>9.7650462962963008E-2</v>
      </c>
      <c r="J20" s="98">
        <f t="shared" si="4"/>
        <v>1.7382113955136554E-2</v>
      </c>
    </row>
    <row r="21" spans="2:10" s="21" customFormat="1" x14ac:dyDescent="0.25">
      <c r="B21" s="8" t="s">
        <v>11</v>
      </c>
      <c r="C21" s="105">
        <v>3.2499999999999994E-2</v>
      </c>
      <c r="D21" s="97">
        <f t="shared" si="0"/>
        <v>8.4361818465864633E-3</v>
      </c>
      <c r="E21" s="105">
        <v>6.0416666666666657E-3</v>
      </c>
      <c r="F21" s="97">
        <f t="shared" si="1"/>
        <v>5.6112138280947667E-3</v>
      </c>
      <c r="G21" s="105">
        <v>1.9560185185185184E-2</v>
      </c>
      <c r="H21" s="97">
        <f t="shared" si="2"/>
        <v>2.8401452003226666E-2</v>
      </c>
      <c r="I21" s="106">
        <f t="shared" si="3"/>
        <v>5.8101851851851849E-2</v>
      </c>
      <c r="J21" s="98">
        <f t="shared" si="4"/>
        <v>1.0342326899939015E-2</v>
      </c>
    </row>
    <row r="22" spans="2:10" s="21" customFormat="1" x14ac:dyDescent="0.25">
      <c r="B22" s="8" t="s">
        <v>15</v>
      </c>
      <c r="C22" s="105">
        <v>2.5960648148148146E-2</v>
      </c>
      <c r="D22" s="97">
        <f t="shared" si="0"/>
        <v>6.7387307271700291E-3</v>
      </c>
      <c r="E22" s="105">
        <v>4.1319444444444442E-3</v>
      </c>
      <c r="F22" s="97">
        <f t="shared" si="1"/>
        <v>3.8375542847314788E-3</v>
      </c>
      <c r="G22" s="105">
        <v>4.3171296296296308E-3</v>
      </c>
      <c r="H22" s="97">
        <f t="shared" si="2"/>
        <v>6.2684861521914497E-3</v>
      </c>
      <c r="I22" s="106">
        <f t="shared" si="3"/>
        <v>3.4409722222222223E-2</v>
      </c>
      <c r="J22" s="98">
        <f t="shared" si="4"/>
        <v>6.1250473851630861E-3</v>
      </c>
    </row>
    <row r="23" spans="2:10" s="28" customFormat="1" x14ac:dyDescent="0.25">
      <c r="B23" s="8" t="s">
        <v>92</v>
      </c>
      <c r="C23" s="105">
        <v>6.8333333333333315E-2</v>
      </c>
      <c r="D23" s="97">
        <f t="shared" si="0"/>
        <v>1.7737613113335642E-2</v>
      </c>
      <c r="E23" s="105">
        <v>9.6064814814814815E-3</v>
      </c>
      <c r="F23" s="97">
        <f t="shared" si="1"/>
        <v>8.9220449757062403E-3</v>
      </c>
      <c r="G23" s="105">
        <v>3.9432870370370382E-2</v>
      </c>
      <c r="H23" s="97">
        <f t="shared" si="2"/>
        <v>5.7256655014788931E-2</v>
      </c>
      <c r="I23" s="106">
        <f t="shared" si="3"/>
        <v>0.11737268518518518</v>
      </c>
      <c r="J23" s="98">
        <f t="shared" si="4"/>
        <v>2.0892736472566044E-2</v>
      </c>
    </row>
    <row r="24" spans="2:10" s="21" customFormat="1" x14ac:dyDescent="0.25">
      <c r="B24" s="8" t="s">
        <v>12</v>
      </c>
      <c r="C24" s="105">
        <v>0.11104166666666662</v>
      </c>
      <c r="D24" s="97">
        <f t="shared" si="0"/>
        <v>2.8823621309170412E-2</v>
      </c>
      <c r="E24" s="105">
        <v>5.1006944444444452E-2</v>
      </c>
      <c r="F24" s="97">
        <f t="shared" si="1"/>
        <v>4.7372833985466753E-2</v>
      </c>
      <c r="G24" s="105">
        <v>2.8009259259259258E-2</v>
      </c>
      <c r="H24" s="97">
        <f t="shared" si="2"/>
        <v>4.0669534821188486E-2</v>
      </c>
      <c r="I24" s="106">
        <f t="shared" si="3"/>
        <v>0.19005787037037034</v>
      </c>
      <c r="J24" s="98">
        <f t="shared" si="4"/>
        <v>3.3830946219900106E-2</v>
      </c>
    </row>
    <row r="25" spans="2:10" s="21" customFormat="1" x14ac:dyDescent="0.25">
      <c r="B25" s="8" t="s">
        <v>5</v>
      </c>
      <c r="C25" s="105">
        <v>0.15633101851851858</v>
      </c>
      <c r="D25" s="97">
        <f t="shared" si="0"/>
        <v>4.0579596937978434E-2</v>
      </c>
      <c r="E25" s="105">
        <v>3.9305555555555566E-2</v>
      </c>
      <c r="F25" s="97">
        <f t="shared" si="1"/>
        <v>3.6505138237949881E-2</v>
      </c>
      <c r="G25" s="105">
        <v>4.2187499999999989E-2</v>
      </c>
      <c r="H25" s="97">
        <f t="shared" si="2"/>
        <v>6.1256386125302473E-2</v>
      </c>
      <c r="I25" s="106">
        <f t="shared" si="3"/>
        <v>0.23782407407407413</v>
      </c>
      <c r="J25" s="98">
        <f t="shared" si="4"/>
        <v>4.2333492657359945E-2</v>
      </c>
    </row>
    <row r="26" spans="2:10" s="21" customFormat="1" x14ac:dyDescent="0.25">
      <c r="B26" s="8" t="s">
        <v>6</v>
      </c>
      <c r="C26" s="105">
        <v>0.56072916666666706</v>
      </c>
      <c r="D26" s="97">
        <f t="shared" si="0"/>
        <v>0.14555117589799671</v>
      </c>
      <c r="E26" s="105">
        <v>0.26010416666666669</v>
      </c>
      <c r="F26" s="97">
        <f t="shared" si="1"/>
        <v>0.24157242980607996</v>
      </c>
      <c r="G26" s="105">
        <v>4.8263888888888887E-3</v>
      </c>
      <c r="H26" s="97">
        <f t="shared" si="2"/>
        <v>7.0079322398494204E-3</v>
      </c>
      <c r="I26" s="106">
        <f t="shared" si="3"/>
        <v>0.82565972222222261</v>
      </c>
      <c r="J26" s="98">
        <f t="shared" si="4"/>
        <v>0.14697023387668323</v>
      </c>
    </row>
    <row r="27" spans="2:10" s="21" customFormat="1" x14ac:dyDescent="0.25">
      <c r="B27" s="8" t="s">
        <v>103</v>
      </c>
      <c r="C27" s="105">
        <v>0.29146990740740703</v>
      </c>
      <c r="D27" s="97">
        <f t="shared" si="0"/>
        <v>7.5658250513741698E-2</v>
      </c>
      <c r="E27" s="105">
        <v>7.4918981481481475E-2</v>
      </c>
      <c r="F27" s="97">
        <f t="shared" si="1"/>
        <v>6.9581201358730707E-2</v>
      </c>
      <c r="G27" s="105">
        <v>4.0057870370370369E-2</v>
      </c>
      <c r="H27" s="97">
        <f t="shared" si="2"/>
        <v>5.8164157031460058E-2</v>
      </c>
      <c r="I27" s="106">
        <f t="shared" si="3"/>
        <v>0.40644675925925888</v>
      </c>
      <c r="J27" s="98">
        <f t="shared" si="4"/>
        <v>7.2348903136485662E-2</v>
      </c>
    </row>
    <row r="28" spans="2:10" s="21" customFormat="1" x14ac:dyDescent="0.25">
      <c r="B28" s="8" t="s">
        <v>17</v>
      </c>
      <c r="C28" s="105">
        <v>4.7499999999999994E-2</v>
      </c>
      <c r="D28" s="97">
        <f t="shared" si="0"/>
        <v>1.2329804237318678E-2</v>
      </c>
      <c r="E28" s="105">
        <v>9.3749999999999997E-3</v>
      </c>
      <c r="F28" s="97">
        <f t="shared" si="1"/>
        <v>8.707055940147054E-3</v>
      </c>
      <c r="G28" s="105">
        <v>2.3148148148148147E-3</v>
      </c>
      <c r="H28" s="97">
        <f t="shared" si="2"/>
        <v>3.361118580263511E-3</v>
      </c>
      <c r="I28" s="106">
        <f>C28+E28+G28</f>
        <v>5.9189814814814806E-2</v>
      </c>
      <c r="J28" s="98">
        <f t="shared" si="4"/>
        <v>1.0535988001252612E-2</v>
      </c>
    </row>
    <row r="29" spans="2:10" s="21" customFormat="1" x14ac:dyDescent="0.25">
      <c r="B29" s="18"/>
      <c r="C29" s="107"/>
      <c r="D29" s="107"/>
      <c r="E29" s="107"/>
      <c r="F29" s="107"/>
      <c r="G29" s="107"/>
      <c r="H29" s="107"/>
      <c r="I29" s="107"/>
      <c r="J29" s="108"/>
    </row>
    <row r="30" spans="2:10" s="21" customFormat="1" x14ac:dyDescent="0.25">
      <c r="B30" s="29" t="s">
        <v>29</v>
      </c>
      <c r="C30" s="102">
        <f t="shared" ref="C30:J30" si="5">SUM(C7:C28)</f>
        <v>3.8524537037037061</v>
      </c>
      <c r="D30" s="103">
        <f t="shared" si="5"/>
        <v>0.99999999999999967</v>
      </c>
      <c r="E30" s="102">
        <f t="shared" si="5"/>
        <v>1.0767129629629628</v>
      </c>
      <c r="F30" s="103">
        <f t="shared" si="5"/>
        <v>1</v>
      </c>
      <c r="G30" s="102">
        <f>SUM(G7:G28)</f>
        <v>0.68870370370370382</v>
      </c>
      <c r="H30" s="103">
        <f t="shared" si="5"/>
        <v>1.0000000000000002</v>
      </c>
      <c r="I30" s="102">
        <f t="shared" si="5"/>
        <v>5.6178703703703716</v>
      </c>
      <c r="J30" s="104">
        <f t="shared" si="5"/>
        <v>1</v>
      </c>
    </row>
    <row r="31" spans="2:10" s="21" customFormat="1" x14ac:dyDescent="0.25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 x14ac:dyDescent="0.3">
      <c r="B32" s="170" t="s">
        <v>34</v>
      </c>
      <c r="C32" s="171"/>
      <c r="D32" s="171"/>
      <c r="E32" s="171"/>
      <c r="F32" s="172"/>
      <c r="G32" s="171"/>
      <c r="H32" s="171"/>
      <c r="I32" s="171"/>
      <c r="J32" s="172"/>
    </row>
    <row r="33" spans="9:9" s="21" customFormat="1" x14ac:dyDescent="0.25">
      <c r="I33" s="33"/>
    </row>
    <row r="34" spans="9:9" s="21" customFormat="1" x14ac:dyDescent="0.25"/>
    <row r="35" spans="9:9" s="21" customFormat="1" x14ac:dyDescent="0.25"/>
    <row r="36" spans="9:9" s="21" customFormat="1" x14ac:dyDescent="0.25"/>
    <row r="37" spans="9:9" s="21" customFormat="1" x14ac:dyDescent="0.25"/>
    <row r="38" spans="9:9" s="21" customFormat="1" x14ac:dyDescent="0.25"/>
    <row r="39" spans="9:9" s="21" customFormat="1" x14ac:dyDescent="0.25"/>
    <row r="40" spans="9:9" s="21" customFormat="1" x14ac:dyDescent="0.25"/>
    <row r="41" spans="9:9" s="21" customFormat="1" x14ac:dyDescent="0.25"/>
    <row r="42" spans="9:9" s="21" customFormat="1" x14ac:dyDescent="0.25"/>
    <row r="43" spans="9:9" s="21" customFormat="1" x14ac:dyDescent="0.25"/>
    <row r="44" spans="9:9" s="21" customFormat="1" x14ac:dyDescent="0.25"/>
    <row r="45" spans="9:9" s="21" customFormat="1" x14ac:dyDescent="0.25"/>
    <row r="46" spans="9:9" s="21" customFormat="1" x14ac:dyDescent="0.25"/>
    <row r="47" spans="9:9" s="21" customFormat="1" x14ac:dyDescent="0.25"/>
    <row r="48" spans="9:9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12" t="s">
        <v>127</v>
      </c>
      <c r="C3" s="213"/>
      <c r="D3" s="213"/>
      <c r="E3" s="213"/>
      <c r="F3" s="214"/>
    </row>
    <row r="4" spans="2:6" x14ac:dyDescent="0.25">
      <c r="B4" s="189" t="s">
        <v>133</v>
      </c>
      <c r="C4" s="190"/>
      <c r="D4" s="190"/>
      <c r="E4" s="190"/>
      <c r="F4" s="191"/>
    </row>
    <row r="5" spans="2:6" x14ac:dyDescent="0.25">
      <c r="B5" s="42"/>
      <c r="C5" s="194" t="s">
        <v>70</v>
      </c>
      <c r="D5" s="190"/>
      <c r="E5" s="210" t="s">
        <v>71</v>
      </c>
      <c r="F5" s="21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4"/>
      <c r="D7" s="86"/>
      <c r="E7" s="134"/>
      <c r="F7" s="139"/>
    </row>
    <row r="8" spans="2:6" x14ac:dyDescent="0.25">
      <c r="B8" s="8" t="s">
        <v>13</v>
      </c>
      <c r="C8" s="134"/>
      <c r="D8" s="137"/>
      <c r="E8" s="134"/>
      <c r="F8" s="139"/>
    </row>
    <row r="9" spans="2:6" x14ac:dyDescent="0.25">
      <c r="B9" s="8" t="s">
        <v>0</v>
      </c>
      <c r="C9" s="134"/>
      <c r="D9" s="137"/>
      <c r="E9" s="134"/>
      <c r="F9" s="139"/>
    </row>
    <row r="10" spans="2:6" x14ac:dyDescent="0.25">
      <c r="B10" s="8" t="s">
        <v>8</v>
      </c>
      <c r="C10" s="134">
        <v>6.5509259259259262E-3</v>
      </c>
      <c r="D10" s="137">
        <f>C10/C30</f>
        <v>0.67541766109785195</v>
      </c>
      <c r="E10" s="134"/>
      <c r="F10" s="139"/>
    </row>
    <row r="11" spans="2:6" x14ac:dyDescent="0.25">
      <c r="B11" s="8" t="s">
        <v>26</v>
      </c>
      <c r="C11" s="134"/>
      <c r="D11" s="137"/>
      <c r="E11" s="134"/>
      <c r="F11" s="139"/>
    </row>
    <row r="12" spans="2:6" x14ac:dyDescent="0.25">
      <c r="B12" s="8" t="s">
        <v>3</v>
      </c>
      <c r="C12" s="134">
        <v>3.1481481481481482E-3</v>
      </c>
      <c r="D12" s="137">
        <f>C12/C30</f>
        <v>0.32458233890214794</v>
      </c>
      <c r="E12" s="134"/>
      <c r="F12" s="139"/>
    </row>
    <row r="13" spans="2:6" x14ac:dyDescent="0.25">
      <c r="B13" s="8" t="s">
        <v>7</v>
      </c>
      <c r="C13" s="134"/>
      <c r="D13" s="137"/>
      <c r="E13" s="134"/>
      <c r="F13" s="139"/>
    </row>
    <row r="14" spans="2:6" x14ac:dyDescent="0.25">
      <c r="B14" s="8" t="s">
        <v>2</v>
      </c>
      <c r="C14" s="134"/>
      <c r="D14" s="137"/>
      <c r="E14" s="134"/>
      <c r="F14" s="139"/>
    </row>
    <row r="15" spans="2:6" x14ac:dyDescent="0.25">
      <c r="B15" s="8" t="s">
        <v>9</v>
      </c>
      <c r="C15" s="134"/>
      <c r="D15" s="137"/>
      <c r="E15" s="134"/>
      <c r="F15" s="139"/>
    </row>
    <row r="16" spans="2:6" x14ac:dyDescent="0.25">
      <c r="B16" s="8" t="s">
        <v>1</v>
      </c>
      <c r="C16" s="134"/>
      <c r="D16" s="137"/>
      <c r="E16" s="134"/>
      <c r="F16" s="139"/>
    </row>
    <row r="17" spans="2:6" x14ac:dyDescent="0.25">
      <c r="B17" s="8" t="s">
        <v>27</v>
      </c>
      <c r="C17" s="134"/>
      <c r="D17" s="137"/>
      <c r="E17" s="134"/>
      <c r="F17" s="139"/>
    </row>
    <row r="18" spans="2:6" x14ac:dyDescent="0.25">
      <c r="B18" s="8" t="s">
        <v>16</v>
      </c>
      <c r="C18" s="134"/>
      <c r="D18" s="137"/>
      <c r="E18" s="134"/>
      <c r="F18" s="139"/>
    </row>
    <row r="19" spans="2:6" x14ac:dyDescent="0.25">
      <c r="B19" s="8" t="s">
        <v>4</v>
      </c>
      <c r="C19" s="134"/>
      <c r="D19" s="137"/>
      <c r="E19" s="134"/>
      <c r="F19" s="139"/>
    </row>
    <row r="20" spans="2:6" x14ac:dyDescent="0.25">
      <c r="B20" s="8" t="s">
        <v>14</v>
      </c>
      <c r="C20" s="134"/>
      <c r="D20" s="137"/>
      <c r="E20" s="134"/>
      <c r="F20" s="139"/>
    </row>
    <row r="21" spans="2:6" x14ac:dyDescent="0.25">
      <c r="B21" s="8" t="s">
        <v>11</v>
      </c>
      <c r="C21" s="134"/>
      <c r="D21" s="137"/>
      <c r="E21" s="134"/>
      <c r="F21" s="139"/>
    </row>
    <row r="22" spans="2:6" x14ac:dyDescent="0.25">
      <c r="B22" s="8" t="s">
        <v>15</v>
      </c>
      <c r="C22" s="134"/>
      <c r="D22" s="137"/>
      <c r="E22" s="134"/>
      <c r="F22" s="139"/>
    </row>
    <row r="23" spans="2:6" s="49" customFormat="1" x14ac:dyDescent="0.25">
      <c r="B23" s="8" t="s">
        <v>92</v>
      </c>
      <c r="C23" s="85"/>
      <c r="D23" s="137"/>
      <c r="E23" s="85"/>
      <c r="F23" s="139"/>
    </row>
    <row r="24" spans="2:6" x14ac:dyDescent="0.25">
      <c r="B24" s="8" t="s">
        <v>12</v>
      </c>
      <c r="C24" s="85"/>
      <c r="D24" s="137"/>
      <c r="E24" s="85"/>
      <c r="F24" s="139"/>
    </row>
    <row r="25" spans="2:6" s="50" customFormat="1" x14ac:dyDescent="0.25">
      <c r="B25" s="8" t="s">
        <v>5</v>
      </c>
      <c r="C25" s="85"/>
      <c r="D25" s="137"/>
      <c r="E25" s="85"/>
      <c r="F25" s="139"/>
    </row>
    <row r="26" spans="2:6" x14ac:dyDescent="0.25">
      <c r="B26" s="8" t="s">
        <v>6</v>
      </c>
      <c r="C26" s="105"/>
      <c r="D26" s="137"/>
      <c r="E26" s="85"/>
      <c r="F26" s="139"/>
    </row>
    <row r="27" spans="2:6" x14ac:dyDescent="0.25">
      <c r="B27" s="8" t="s">
        <v>103</v>
      </c>
      <c r="C27" s="105"/>
      <c r="D27" s="137"/>
      <c r="E27" s="85"/>
      <c r="F27" s="139"/>
    </row>
    <row r="28" spans="2:6" x14ac:dyDescent="0.25">
      <c r="B28" s="8" t="s">
        <v>17</v>
      </c>
      <c r="C28" s="105"/>
      <c r="D28" s="137"/>
      <c r="E28" s="85"/>
      <c r="F28" s="139"/>
    </row>
    <row r="29" spans="2:6" x14ac:dyDescent="0.25">
      <c r="B29" s="8"/>
      <c r="C29" s="106"/>
      <c r="D29" s="89"/>
      <c r="E29" s="89"/>
      <c r="F29" s="95"/>
    </row>
    <row r="30" spans="2:6" x14ac:dyDescent="0.25">
      <c r="B30" s="53" t="s">
        <v>29</v>
      </c>
      <c r="C30" s="93">
        <f>SUM(C7:C28)</f>
        <v>9.6990740740740752E-3</v>
      </c>
      <c r="D30" s="135">
        <f>SUM(D7:D28)</f>
        <v>0.99999999999999989</v>
      </c>
      <c r="E30" s="93"/>
      <c r="F30" s="136"/>
    </row>
    <row r="31" spans="2:6" x14ac:dyDescent="0.25">
      <c r="B31" s="60"/>
      <c r="C31" s="76"/>
      <c r="D31" s="77"/>
      <c r="E31" s="77"/>
      <c r="F31" s="78"/>
    </row>
    <row r="32" spans="2:6" ht="66" customHeight="1" thickBot="1" x14ac:dyDescent="0.3">
      <c r="B32" s="204" t="s">
        <v>138</v>
      </c>
      <c r="C32" s="205"/>
      <c r="D32" s="205"/>
      <c r="E32" s="205"/>
      <c r="F32" s="20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7" t="s">
        <v>126</v>
      </c>
      <c r="C3" s="208"/>
      <c r="D3" s="208"/>
      <c r="E3" s="208"/>
      <c r="F3" s="209"/>
    </row>
    <row r="4" spans="2:6" x14ac:dyDescent="0.25">
      <c r="B4" s="189" t="s">
        <v>133</v>
      </c>
      <c r="C4" s="190"/>
      <c r="D4" s="190"/>
      <c r="E4" s="190"/>
      <c r="F4" s="191"/>
    </row>
    <row r="5" spans="2:6" x14ac:dyDescent="0.25">
      <c r="B5" s="42"/>
      <c r="C5" s="194" t="s">
        <v>66</v>
      </c>
      <c r="D5" s="190"/>
      <c r="E5" s="210" t="s">
        <v>67</v>
      </c>
      <c r="F5" s="21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5"/>
      <c r="D7" s="86"/>
      <c r="E7" s="85"/>
      <c r="F7" s="95"/>
    </row>
    <row r="8" spans="2:6" x14ac:dyDescent="0.25">
      <c r="B8" s="8" t="s">
        <v>13</v>
      </c>
      <c r="C8" s="85"/>
      <c r="D8" s="137"/>
      <c r="E8" s="85">
        <v>3.0787037037037042E-3</v>
      </c>
      <c r="F8" s="95">
        <f t="shared" ref="F8:F25" si="0">E8/$E$30</f>
        <v>3.648834019204391E-2</v>
      </c>
    </row>
    <row r="9" spans="2:6" x14ac:dyDescent="0.25">
      <c r="B9" s="8" t="s">
        <v>0</v>
      </c>
      <c r="C9" s="85"/>
      <c r="D9" s="137"/>
      <c r="E9" s="85">
        <v>4.43287037037037E-3</v>
      </c>
      <c r="F9" s="95">
        <f t="shared" si="0"/>
        <v>5.253772290809329E-2</v>
      </c>
    </row>
    <row r="10" spans="2:6" x14ac:dyDescent="0.25">
      <c r="B10" s="8" t="s">
        <v>8</v>
      </c>
      <c r="C10" s="85"/>
      <c r="D10" s="137"/>
      <c r="E10" s="85">
        <v>4.3981481481481481E-4</v>
      </c>
      <c r="F10" s="95">
        <f t="shared" si="0"/>
        <v>5.2126200274348437E-3</v>
      </c>
    </row>
    <row r="11" spans="2:6" x14ac:dyDescent="0.25">
      <c r="B11" s="8" t="s">
        <v>26</v>
      </c>
      <c r="C11" s="85"/>
      <c r="D11" s="137"/>
      <c r="E11" s="85"/>
      <c r="F11" s="95"/>
    </row>
    <row r="12" spans="2:6" x14ac:dyDescent="0.25">
      <c r="B12" s="8" t="s">
        <v>3</v>
      </c>
      <c r="C12" s="85">
        <v>1.0324074074074074E-2</v>
      </c>
      <c r="D12" s="86">
        <f>C12/$C$30</f>
        <v>1</v>
      </c>
      <c r="E12" s="153">
        <v>7.8703703703703696E-3</v>
      </c>
      <c r="F12" s="95">
        <f t="shared" si="0"/>
        <v>9.3278463648834034E-2</v>
      </c>
    </row>
    <row r="13" spans="2:6" x14ac:dyDescent="0.25">
      <c r="B13" s="8" t="s">
        <v>7</v>
      </c>
      <c r="C13" s="85"/>
      <c r="D13" s="137"/>
      <c r="E13" s="85">
        <v>5.1504629629629626E-3</v>
      </c>
      <c r="F13" s="95">
        <f t="shared" si="0"/>
        <v>6.104252400548698E-2</v>
      </c>
    </row>
    <row r="14" spans="2:6" x14ac:dyDescent="0.25">
      <c r="B14" s="8" t="s">
        <v>2</v>
      </c>
      <c r="C14" s="85"/>
      <c r="D14" s="137"/>
      <c r="E14" s="85">
        <v>2.6967592592592594E-3</v>
      </c>
      <c r="F14" s="95">
        <f t="shared" si="0"/>
        <v>3.1961591220850488E-2</v>
      </c>
    </row>
    <row r="15" spans="2:6" x14ac:dyDescent="0.25">
      <c r="B15" s="8" t="s">
        <v>9</v>
      </c>
      <c r="C15" s="85"/>
      <c r="D15" s="137"/>
      <c r="E15" s="85">
        <v>2.8935185185185184E-3</v>
      </c>
      <c r="F15" s="95">
        <f t="shared" si="0"/>
        <v>3.4293552812071339E-2</v>
      </c>
    </row>
    <row r="16" spans="2:6" x14ac:dyDescent="0.25">
      <c r="B16" s="8" t="s">
        <v>1</v>
      </c>
      <c r="C16" s="85"/>
      <c r="D16" s="137"/>
      <c r="E16" s="85">
        <v>4.2824074074074075E-4</v>
      </c>
      <c r="F16" s="95">
        <f t="shared" si="0"/>
        <v>5.0754458161865581E-3</v>
      </c>
    </row>
    <row r="17" spans="2:6" x14ac:dyDescent="0.25">
      <c r="B17" s="8" t="s">
        <v>27</v>
      </c>
      <c r="C17" s="85"/>
      <c r="D17" s="137"/>
      <c r="E17" s="85">
        <v>1.9907407407407408E-2</v>
      </c>
      <c r="F17" s="95">
        <f t="shared" si="0"/>
        <v>0.23593964334705084</v>
      </c>
    </row>
    <row r="18" spans="2:6" x14ac:dyDescent="0.25">
      <c r="B18" s="8" t="s">
        <v>16</v>
      </c>
      <c r="C18" s="85"/>
      <c r="D18" s="137"/>
      <c r="E18" s="85"/>
      <c r="F18" s="95"/>
    </row>
    <row r="19" spans="2:6" x14ac:dyDescent="0.25">
      <c r="B19" s="8" t="s">
        <v>4</v>
      </c>
      <c r="C19" s="85"/>
      <c r="D19" s="137"/>
      <c r="E19" s="85">
        <v>8.4490740740740739E-4</v>
      </c>
      <c r="F19" s="95">
        <f t="shared" si="0"/>
        <v>1.0013717421124831E-2</v>
      </c>
    </row>
    <row r="20" spans="2:6" x14ac:dyDescent="0.25">
      <c r="B20" s="8" t="s">
        <v>14</v>
      </c>
      <c r="C20" s="85"/>
      <c r="D20" s="137"/>
      <c r="E20" s="85">
        <v>4.6296296296296298E-4</v>
      </c>
      <c r="F20" s="95">
        <f t="shared" si="0"/>
        <v>5.4869684499314142E-3</v>
      </c>
    </row>
    <row r="21" spans="2:6" x14ac:dyDescent="0.25">
      <c r="B21" s="8" t="s">
        <v>11</v>
      </c>
      <c r="C21" s="85"/>
      <c r="D21" s="137"/>
      <c r="E21" s="85">
        <v>5.48611111111111E-3</v>
      </c>
      <c r="F21" s="95">
        <f t="shared" si="0"/>
        <v>6.5020576131687241E-2</v>
      </c>
    </row>
    <row r="22" spans="2:6" x14ac:dyDescent="0.25">
      <c r="B22" s="8" t="s">
        <v>15</v>
      </c>
      <c r="C22" s="85"/>
      <c r="D22" s="86"/>
      <c r="E22" s="85">
        <v>5.9606481481481489E-3</v>
      </c>
      <c r="F22" s="95">
        <f t="shared" si="0"/>
        <v>7.0644718792866976E-2</v>
      </c>
    </row>
    <row r="23" spans="2:6" s="49" customFormat="1" x14ac:dyDescent="0.25">
      <c r="B23" s="8" t="s">
        <v>92</v>
      </c>
      <c r="C23" s="85"/>
      <c r="D23" s="137"/>
      <c r="E23" s="85">
        <v>2.1122685185185178E-2</v>
      </c>
      <c r="F23" s="95">
        <f t="shared" si="0"/>
        <v>0.2503429355281207</v>
      </c>
    </row>
    <row r="24" spans="2:6" x14ac:dyDescent="0.25">
      <c r="B24" s="8" t="s">
        <v>12</v>
      </c>
      <c r="C24" s="85"/>
      <c r="D24" s="137"/>
      <c r="E24" s="85">
        <v>8.2175925925925917E-4</v>
      </c>
      <c r="F24" s="95">
        <f t="shared" si="0"/>
        <v>9.7393689986282599E-3</v>
      </c>
    </row>
    <row r="25" spans="2:6" s="50" customFormat="1" x14ac:dyDescent="0.25">
      <c r="B25" s="8" t="s">
        <v>5</v>
      </c>
      <c r="C25" s="85"/>
      <c r="D25" s="137"/>
      <c r="E25" s="85">
        <v>1.0879629629629629E-3</v>
      </c>
      <c r="F25" s="95">
        <f t="shared" si="0"/>
        <v>1.2894375857338823E-2</v>
      </c>
    </row>
    <row r="26" spans="2:6" x14ac:dyDescent="0.25">
      <c r="B26" s="8" t="s">
        <v>6</v>
      </c>
      <c r="C26" s="85"/>
      <c r="D26" s="137"/>
      <c r="E26" s="85"/>
      <c r="F26" s="95"/>
    </row>
    <row r="27" spans="2:6" x14ac:dyDescent="0.25">
      <c r="B27" s="8" t="s">
        <v>103</v>
      </c>
      <c r="C27" s="85"/>
      <c r="D27" s="137"/>
      <c r="E27" s="85"/>
      <c r="F27" s="95"/>
    </row>
    <row r="28" spans="2:6" x14ac:dyDescent="0.25">
      <c r="B28" s="8" t="s">
        <v>17</v>
      </c>
      <c r="C28" s="85"/>
      <c r="D28" s="85"/>
      <c r="E28" s="85">
        <v>1.689814814814815E-3</v>
      </c>
      <c r="F28" s="95">
        <f t="shared" ref="F28" si="1">E28/$E$30</f>
        <v>2.0027434842249666E-2</v>
      </c>
    </row>
    <row r="29" spans="2:6" x14ac:dyDescent="0.25">
      <c r="B29" s="8"/>
      <c r="C29" s="106"/>
      <c r="D29" s="89"/>
      <c r="E29" s="89"/>
      <c r="F29" s="95"/>
    </row>
    <row r="30" spans="2:6" x14ac:dyDescent="0.25">
      <c r="B30" s="53" t="s">
        <v>29</v>
      </c>
      <c r="C30" s="93">
        <f>SUM(C7:C28)</f>
        <v>1.0324074074074074E-2</v>
      </c>
      <c r="D30" s="135">
        <f>SUM(D7:D28)</f>
        <v>1</v>
      </c>
      <c r="E30" s="154">
        <f>SUM(E7:E28)</f>
        <v>8.4374999999999978E-2</v>
      </c>
      <c r="F30" s="136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4" t="s">
        <v>139</v>
      </c>
      <c r="C32" s="205"/>
      <c r="D32" s="205"/>
      <c r="E32" s="205"/>
      <c r="F32" s="20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95</v>
      </c>
      <c r="C3" s="187"/>
      <c r="D3" s="187"/>
      <c r="E3" s="187"/>
      <c r="F3" s="188"/>
    </row>
    <row r="4" spans="2:6" x14ac:dyDescent="0.25">
      <c r="B4" s="189" t="s">
        <v>133</v>
      </c>
      <c r="C4" s="190"/>
      <c r="D4" s="190"/>
      <c r="E4" s="190"/>
      <c r="F4" s="191"/>
    </row>
    <row r="5" spans="2:6" x14ac:dyDescent="0.25">
      <c r="B5" s="42"/>
      <c r="C5" s="194" t="s">
        <v>52</v>
      </c>
      <c r="D5" s="190"/>
      <c r="E5" s="194" t="s">
        <v>53</v>
      </c>
      <c r="F5" s="19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4"/>
      <c r="D7" s="86"/>
      <c r="E7" s="65"/>
      <c r="F7" s="69"/>
    </row>
    <row r="8" spans="2:6" x14ac:dyDescent="0.25">
      <c r="B8" s="8" t="s">
        <v>13</v>
      </c>
      <c r="C8" s="134"/>
      <c r="D8" s="86"/>
      <c r="E8" s="65"/>
      <c r="F8" s="69"/>
    </row>
    <row r="9" spans="2:6" x14ac:dyDescent="0.25">
      <c r="B9" s="8" t="s">
        <v>0</v>
      </c>
      <c r="C9" s="134"/>
      <c r="D9" s="86"/>
      <c r="E9" s="65"/>
      <c r="F9" s="69"/>
    </row>
    <row r="10" spans="2:6" x14ac:dyDescent="0.25">
      <c r="B10" s="8" t="s">
        <v>8</v>
      </c>
      <c r="C10" s="134"/>
      <c r="D10" s="86"/>
      <c r="E10" s="65"/>
      <c r="F10" s="69"/>
    </row>
    <row r="11" spans="2:6" x14ac:dyDescent="0.25">
      <c r="B11" s="8" t="s">
        <v>26</v>
      </c>
      <c r="C11" s="134"/>
      <c r="D11" s="86"/>
      <c r="E11" s="65"/>
      <c r="F11" s="69"/>
    </row>
    <row r="12" spans="2:6" x14ac:dyDescent="0.25">
      <c r="B12" s="8" t="s">
        <v>3</v>
      </c>
      <c r="C12" s="134"/>
      <c r="D12" s="137"/>
      <c r="E12" s="65"/>
      <c r="F12" s="69"/>
    </row>
    <row r="13" spans="2:6" x14ac:dyDescent="0.25">
      <c r="B13" s="8" t="s">
        <v>7</v>
      </c>
      <c r="C13" s="134"/>
      <c r="D13" s="137"/>
      <c r="E13" s="65"/>
      <c r="F13" s="69"/>
    </row>
    <row r="14" spans="2:6" x14ac:dyDescent="0.25">
      <c r="B14" s="8" t="s">
        <v>2</v>
      </c>
      <c r="C14" s="134"/>
      <c r="D14" s="86"/>
      <c r="E14" s="65"/>
      <c r="F14" s="69"/>
    </row>
    <row r="15" spans="2:6" x14ac:dyDescent="0.25">
      <c r="B15" s="8" t="s">
        <v>9</v>
      </c>
      <c r="C15" s="134"/>
      <c r="D15" s="86"/>
      <c r="E15" s="65"/>
      <c r="F15" s="69"/>
    </row>
    <row r="16" spans="2:6" x14ac:dyDescent="0.25">
      <c r="B16" s="8" t="s">
        <v>1</v>
      </c>
      <c r="C16" s="134"/>
      <c r="D16" s="86"/>
      <c r="E16" s="65"/>
      <c r="F16" s="69"/>
    </row>
    <row r="17" spans="2:6" x14ac:dyDescent="0.25">
      <c r="B17" s="8" t="s">
        <v>27</v>
      </c>
      <c r="C17" s="85"/>
      <c r="D17" s="86"/>
      <c r="E17" s="65"/>
      <c r="F17" s="69"/>
    </row>
    <row r="18" spans="2:6" x14ac:dyDescent="0.25">
      <c r="B18" s="8" t="s">
        <v>16</v>
      </c>
      <c r="C18" s="85"/>
      <c r="D18" s="86"/>
      <c r="E18" s="65"/>
      <c r="F18" s="69"/>
    </row>
    <row r="19" spans="2:6" x14ac:dyDescent="0.25">
      <c r="B19" s="8" t="s">
        <v>4</v>
      </c>
      <c r="C19" s="85"/>
      <c r="D19" s="86"/>
      <c r="E19" s="65"/>
      <c r="F19" s="69"/>
    </row>
    <row r="20" spans="2:6" x14ac:dyDescent="0.25">
      <c r="B20" s="8" t="s">
        <v>14</v>
      </c>
      <c r="C20" s="85"/>
      <c r="D20" s="86"/>
      <c r="E20" s="65"/>
      <c r="F20" s="69"/>
    </row>
    <row r="21" spans="2:6" x14ac:dyDescent="0.25">
      <c r="B21" s="8" t="s">
        <v>11</v>
      </c>
      <c r="C21" s="88"/>
      <c r="D21" s="86"/>
      <c r="E21" s="65"/>
      <c r="F21" s="69"/>
    </row>
    <row r="22" spans="2:6" x14ac:dyDescent="0.25">
      <c r="B22" s="8" t="s">
        <v>15</v>
      </c>
      <c r="C22" s="85"/>
      <c r="D22" s="86"/>
      <c r="E22" s="65"/>
      <c r="F22" s="69"/>
    </row>
    <row r="23" spans="2:6" s="49" customFormat="1" x14ac:dyDescent="0.25">
      <c r="B23" s="8" t="s">
        <v>92</v>
      </c>
      <c r="C23" s="91"/>
      <c r="D23" s="86"/>
      <c r="E23" s="65"/>
      <c r="F23" s="70"/>
    </row>
    <row r="24" spans="2:6" x14ac:dyDescent="0.25">
      <c r="B24" s="8" t="s">
        <v>12</v>
      </c>
      <c r="C24" s="88"/>
      <c r="D24" s="137"/>
      <c r="E24" s="47"/>
      <c r="F24" s="71"/>
    </row>
    <row r="25" spans="2:6" s="50" customFormat="1" x14ac:dyDescent="0.25">
      <c r="B25" s="8" t="s">
        <v>5</v>
      </c>
      <c r="C25" s="85"/>
      <c r="D25" s="137"/>
      <c r="E25" s="47"/>
      <c r="F25" s="44"/>
    </row>
    <row r="26" spans="2:6" x14ac:dyDescent="0.25">
      <c r="B26" s="8" t="s">
        <v>6</v>
      </c>
      <c r="C26" s="105"/>
      <c r="D26" s="85"/>
      <c r="E26" s="65"/>
      <c r="F26" s="69"/>
    </row>
    <row r="27" spans="2:6" x14ac:dyDescent="0.25">
      <c r="B27" s="8" t="s">
        <v>103</v>
      </c>
      <c r="C27" s="105"/>
      <c r="D27" s="85"/>
      <c r="E27" s="65"/>
      <c r="F27" s="69"/>
    </row>
    <row r="28" spans="2:6" x14ac:dyDescent="0.25">
      <c r="B28" s="8" t="s">
        <v>17</v>
      </c>
      <c r="C28" s="105"/>
      <c r="D28" s="85"/>
      <c r="E28" s="65"/>
      <c r="F28" s="69"/>
    </row>
    <row r="29" spans="2:6" x14ac:dyDescent="0.25">
      <c r="B29" s="8"/>
      <c r="C29" s="106"/>
      <c r="D29" s="89"/>
      <c r="E29" s="52"/>
      <c r="F29" s="48"/>
    </row>
    <row r="30" spans="2:6" x14ac:dyDescent="0.25">
      <c r="B30" s="53" t="s">
        <v>29</v>
      </c>
      <c r="C30" s="93"/>
      <c r="D30" s="13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5" t="s">
        <v>124</v>
      </c>
      <c r="C32" s="205"/>
      <c r="D32" s="205"/>
      <c r="E32" s="205"/>
      <c r="F32" s="20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9" t="s">
        <v>96</v>
      </c>
      <c r="C3" s="200"/>
      <c r="D3" s="200"/>
      <c r="E3" s="200"/>
      <c r="F3" s="201"/>
    </row>
    <row r="4" spans="2:6" x14ac:dyDescent="0.25">
      <c r="B4" s="189" t="s">
        <v>133</v>
      </c>
      <c r="C4" s="190"/>
      <c r="D4" s="190"/>
      <c r="E4" s="190"/>
      <c r="F4" s="191"/>
    </row>
    <row r="5" spans="2:6" x14ac:dyDescent="0.25">
      <c r="B5" s="42"/>
      <c r="C5" s="194" t="s">
        <v>60</v>
      </c>
      <c r="D5" s="190"/>
      <c r="E5" s="210" t="s">
        <v>61</v>
      </c>
      <c r="F5" s="21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4"/>
      <c r="D7" s="86"/>
      <c r="E7" s="65"/>
      <c r="F7" s="69"/>
    </row>
    <row r="8" spans="2:6" x14ac:dyDescent="0.25">
      <c r="B8" s="8" t="s">
        <v>13</v>
      </c>
      <c r="C8" s="134"/>
      <c r="D8" s="86"/>
      <c r="E8" s="65"/>
      <c r="F8" s="69"/>
    </row>
    <row r="9" spans="2:6" x14ac:dyDescent="0.25">
      <c r="B9" s="8" t="s">
        <v>0</v>
      </c>
      <c r="C9" s="134"/>
      <c r="D9" s="86"/>
      <c r="E9" s="65"/>
      <c r="F9" s="69"/>
    </row>
    <row r="10" spans="2:6" x14ac:dyDescent="0.25">
      <c r="B10" s="8" t="s">
        <v>8</v>
      </c>
      <c r="C10" s="134"/>
      <c r="D10" s="86"/>
      <c r="E10" s="65"/>
      <c r="F10" s="69"/>
    </row>
    <row r="11" spans="2:6" x14ac:dyDescent="0.25">
      <c r="B11" s="8" t="s">
        <v>26</v>
      </c>
      <c r="C11" s="134"/>
      <c r="D11" s="86"/>
      <c r="E11" s="65"/>
      <c r="F11" s="69"/>
    </row>
    <row r="12" spans="2:6" x14ac:dyDescent="0.25">
      <c r="B12" s="8" t="s">
        <v>3</v>
      </c>
      <c r="C12" s="134"/>
      <c r="D12" s="86"/>
      <c r="E12" s="65"/>
      <c r="F12" s="69"/>
    </row>
    <row r="13" spans="2:6" x14ac:dyDescent="0.25">
      <c r="B13" s="8" t="s">
        <v>7</v>
      </c>
      <c r="C13" s="134"/>
      <c r="D13" s="86"/>
      <c r="E13" s="65"/>
      <c r="F13" s="69"/>
    </row>
    <row r="14" spans="2:6" x14ac:dyDescent="0.25">
      <c r="B14" s="8" t="s">
        <v>2</v>
      </c>
      <c r="C14" s="134"/>
      <c r="D14" s="86"/>
      <c r="E14" s="65"/>
      <c r="F14" s="69"/>
    </row>
    <row r="15" spans="2:6" x14ac:dyDescent="0.25">
      <c r="B15" s="8" t="s">
        <v>9</v>
      </c>
      <c r="C15" s="134"/>
      <c r="D15" s="86"/>
      <c r="E15" s="65"/>
      <c r="F15" s="69"/>
    </row>
    <row r="16" spans="2:6" x14ac:dyDescent="0.25">
      <c r="B16" s="8" t="s">
        <v>1</v>
      </c>
      <c r="C16" s="134"/>
      <c r="D16" s="86"/>
      <c r="E16" s="65"/>
      <c r="F16" s="69"/>
    </row>
    <row r="17" spans="2:6" x14ac:dyDescent="0.25">
      <c r="B17" s="8" t="s">
        <v>27</v>
      </c>
      <c r="C17" s="134"/>
      <c r="D17" s="86"/>
      <c r="E17" s="65"/>
      <c r="F17" s="69"/>
    </row>
    <row r="18" spans="2:6" x14ac:dyDescent="0.25">
      <c r="B18" s="8" t="s">
        <v>16</v>
      </c>
      <c r="C18" s="134"/>
      <c r="D18" s="86"/>
      <c r="E18" s="65"/>
      <c r="F18" s="69"/>
    </row>
    <row r="19" spans="2:6" x14ac:dyDescent="0.25">
      <c r="B19" s="8" t="s">
        <v>4</v>
      </c>
      <c r="C19" s="134"/>
      <c r="D19" s="86"/>
      <c r="E19" s="65"/>
      <c r="F19" s="69"/>
    </row>
    <row r="20" spans="2:6" x14ac:dyDescent="0.25">
      <c r="B20" s="8" t="s">
        <v>14</v>
      </c>
      <c r="C20" s="134"/>
      <c r="D20" s="86"/>
      <c r="E20" s="65"/>
      <c r="F20" s="69"/>
    </row>
    <row r="21" spans="2:6" x14ac:dyDescent="0.25">
      <c r="B21" s="8" t="s">
        <v>11</v>
      </c>
      <c r="C21" s="134"/>
      <c r="D21" s="86"/>
      <c r="E21" s="65"/>
      <c r="F21" s="69"/>
    </row>
    <row r="22" spans="2:6" x14ac:dyDescent="0.25">
      <c r="B22" s="8" t="s">
        <v>15</v>
      </c>
      <c r="C22" s="134"/>
      <c r="D22" s="86"/>
      <c r="E22" s="65"/>
      <c r="F22" s="69"/>
    </row>
    <row r="23" spans="2:6" s="49" customFormat="1" x14ac:dyDescent="0.25">
      <c r="B23" s="8" t="s">
        <v>92</v>
      </c>
      <c r="C23" s="134"/>
      <c r="D23" s="86"/>
      <c r="E23" s="75"/>
      <c r="F23" s="70"/>
    </row>
    <row r="24" spans="2:6" x14ac:dyDescent="0.25">
      <c r="B24" s="8" t="s">
        <v>12</v>
      </c>
      <c r="C24" s="88"/>
      <c r="D24" s="88"/>
      <c r="E24" s="45"/>
      <c r="F24" s="71"/>
    </row>
    <row r="25" spans="2:6" s="50" customFormat="1" x14ac:dyDescent="0.25">
      <c r="B25" s="8" t="s">
        <v>5</v>
      </c>
      <c r="C25" s="43"/>
      <c r="D25" s="43"/>
      <c r="E25" s="43"/>
      <c r="F25" s="44"/>
    </row>
    <row r="26" spans="2:6" x14ac:dyDescent="0.25">
      <c r="B26" s="8" t="s">
        <v>6</v>
      </c>
      <c r="C26" s="105"/>
      <c r="D26" s="86"/>
      <c r="E26" s="47"/>
      <c r="F26" s="69"/>
    </row>
    <row r="27" spans="2:6" x14ac:dyDescent="0.25">
      <c r="B27" s="8" t="s">
        <v>103</v>
      </c>
      <c r="C27" s="105"/>
      <c r="D27" s="85"/>
      <c r="E27" s="47"/>
      <c r="F27" s="69"/>
    </row>
    <row r="28" spans="2:6" x14ac:dyDescent="0.25">
      <c r="B28" s="8" t="s">
        <v>17</v>
      </c>
      <c r="C28" s="105"/>
      <c r="D28" s="138"/>
      <c r="E28" s="47"/>
      <c r="F28" s="69"/>
    </row>
    <row r="29" spans="2:6" x14ac:dyDescent="0.25">
      <c r="B29" s="8"/>
      <c r="C29" s="106"/>
      <c r="D29" s="89"/>
      <c r="E29" s="52"/>
      <c r="F29" s="48"/>
    </row>
    <row r="30" spans="2:6" x14ac:dyDescent="0.25">
      <c r="B30" s="53" t="s">
        <v>29</v>
      </c>
      <c r="C30" s="93"/>
      <c r="D30" s="13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4" t="s">
        <v>125</v>
      </c>
      <c r="C32" s="205"/>
      <c r="D32" s="205"/>
      <c r="E32" s="205"/>
      <c r="F32" s="20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7" t="s">
        <v>97</v>
      </c>
      <c r="C3" s="208"/>
      <c r="D3" s="208"/>
      <c r="E3" s="208"/>
      <c r="F3" s="209"/>
    </row>
    <row r="4" spans="2:6" x14ac:dyDescent="0.25">
      <c r="B4" s="189" t="s">
        <v>133</v>
      </c>
      <c r="C4" s="190"/>
      <c r="D4" s="190"/>
      <c r="E4" s="190"/>
      <c r="F4" s="191"/>
    </row>
    <row r="5" spans="2:6" x14ac:dyDescent="0.25">
      <c r="B5" s="42"/>
      <c r="C5" s="194" t="s">
        <v>68</v>
      </c>
      <c r="D5" s="190"/>
      <c r="E5" s="210" t="s">
        <v>69</v>
      </c>
      <c r="F5" s="21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5">
        <v>3.5416666666666669E-3</v>
      </c>
      <c r="D7" s="137">
        <f t="shared" ref="D7:D26" si="0">C7/$C$30</f>
        <v>0.13409290096406662</v>
      </c>
      <c r="E7" s="85"/>
      <c r="F7" s="95"/>
    </row>
    <row r="8" spans="2:6" x14ac:dyDescent="0.25">
      <c r="B8" s="8" t="s">
        <v>13</v>
      </c>
      <c r="C8" s="85"/>
      <c r="D8" s="137"/>
      <c r="E8" s="85"/>
      <c r="F8" s="95"/>
    </row>
    <row r="9" spans="2:6" x14ac:dyDescent="0.25">
      <c r="B9" s="8" t="s">
        <v>0</v>
      </c>
      <c r="C9" s="85"/>
      <c r="D9" s="137"/>
      <c r="E9" s="85">
        <v>1.7141203703703704E-2</v>
      </c>
      <c r="F9" s="95">
        <f t="shared" ref="F9:F28" si="1">E9/$E$30</f>
        <v>7.3747634697739262E-2</v>
      </c>
    </row>
    <row r="10" spans="2:6" x14ac:dyDescent="0.25">
      <c r="B10" s="8" t="s">
        <v>8</v>
      </c>
      <c r="C10" s="85">
        <v>1.8171296296296295E-3</v>
      </c>
      <c r="D10" s="137">
        <f t="shared" si="0"/>
        <v>6.8799298860648547E-2</v>
      </c>
      <c r="E10" s="85">
        <v>5.4861111111111109E-3</v>
      </c>
      <c r="F10" s="95">
        <f t="shared" si="1"/>
        <v>2.3603226770242004E-2</v>
      </c>
    </row>
    <row r="11" spans="2:6" x14ac:dyDescent="0.25">
      <c r="B11" s="8" t="s">
        <v>26</v>
      </c>
      <c r="C11" s="85"/>
      <c r="D11" s="137"/>
      <c r="E11" s="85">
        <v>2.0833333333333335E-4</v>
      </c>
      <c r="F11" s="95">
        <f t="shared" si="1"/>
        <v>8.9632506722437993E-4</v>
      </c>
    </row>
    <row r="12" spans="2:6" x14ac:dyDescent="0.25">
      <c r="B12" s="8" t="s">
        <v>3</v>
      </c>
      <c r="C12" s="85"/>
      <c r="D12" s="137"/>
      <c r="E12" s="85">
        <v>4.8796296296296317E-2</v>
      </c>
      <c r="F12" s="95">
        <f t="shared" si="1"/>
        <v>0.20993924907877706</v>
      </c>
    </row>
    <row r="13" spans="2:6" x14ac:dyDescent="0.25">
      <c r="B13" s="8" t="s">
        <v>7</v>
      </c>
      <c r="C13" s="85">
        <v>1.2152777777777781E-2</v>
      </c>
      <c r="D13" s="137">
        <f t="shared" si="0"/>
        <v>0.46012269938650319</v>
      </c>
      <c r="E13" s="85">
        <v>3.4629629629629621E-2</v>
      </c>
      <c r="F13" s="95">
        <f t="shared" si="1"/>
        <v>0.14898914450751913</v>
      </c>
    </row>
    <row r="14" spans="2:6" x14ac:dyDescent="0.25">
      <c r="B14" s="8" t="s">
        <v>2</v>
      </c>
      <c r="C14" s="85"/>
      <c r="D14" s="137"/>
      <c r="E14" s="85">
        <v>8.4143518518518499E-3</v>
      </c>
      <c r="F14" s="95">
        <f t="shared" si="1"/>
        <v>3.6201573548451334E-2</v>
      </c>
    </row>
    <row r="15" spans="2:6" ht="15.95" customHeight="1" x14ac:dyDescent="0.25">
      <c r="B15" s="8" t="s">
        <v>9</v>
      </c>
      <c r="C15" s="85"/>
      <c r="D15" s="137"/>
      <c r="E15" s="85"/>
      <c r="F15" s="95"/>
    </row>
    <row r="16" spans="2:6" x14ac:dyDescent="0.25">
      <c r="B16" s="8" t="s">
        <v>1</v>
      </c>
      <c r="C16" s="85">
        <v>1.0879629629629629E-3</v>
      </c>
      <c r="D16" s="137">
        <f t="shared" si="0"/>
        <v>4.1191936897458363E-2</v>
      </c>
      <c r="E16" s="85"/>
      <c r="F16" s="95"/>
    </row>
    <row r="17" spans="2:6" x14ac:dyDescent="0.25">
      <c r="B17" s="8" t="s">
        <v>27</v>
      </c>
      <c r="C17" s="85"/>
      <c r="D17" s="137"/>
      <c r="E17" s="85">
        <v>4.7800925925925927E-3</v>
      </c>
      <c r="F17" s="95">
        <f t="shared" si="1"/>
        <v>2.0565680709092718E-2</v>
      </c>
    </row>
    <row r="18" spans="2:6" x14ac:dyDescent="0.25">
      <c r="B18" s="8" t="s">
        <v>16</v>
      </c>
      <c r="C18" s="85"/>
      <c r="D18" s="137"/>
      <c r="E18" s="85"/>
      <c r="F18" s="95"/>
    </row>
    <row r="19" spans="2:6" x14ac:dyDescent="0.25">
      <c r="B19" s="8" t="s">
        <v>4</v>
      </c>
      <c r="C19" s="85"/>
      <c r="D19" s="137"/>
      <c r="E19" s="85"/>
      <c r="F19" s="95"/>
    </row>
    <row r="20" spans="2:6" x14ac:dyDescent="0.25">
      <c r="B20" s="8" t="s">
        <v>14</v>
      </c>
      <c r="C20" s="85">
        <v>3.7731481481481483E-3</v>
      </c>
      <c r="D20" s="137">
        <f t="shared" si="0"/>
        <v>0.14285714285714285</v>
      </c>
      <c r="E20" s="85">
        <v>7.534722222222223E-3</v>
      </c>
      <c r="F20" s="95">
        <f t="shared" si="1"/>
        <v>3.2417089931281742E-2</v>
      </c>
    </row>
    <row r="21" spans="2:6" x14ac:dyDescent="0.25">
      <c r="B21" s="8" t="s">
        <v>11</v>
      </c>
      <c r="C21" s="85"/>
      <c r="D21" s="137"/>
      <c r="E21" s="85">
        <v>4.3333333333333335E-2</v>
      </c>
      <c r="F21" s="95">
        <f t="shared" si="1"/>
        <v>0.18643561398267103</v>
      </c>
    </row>
    <row r="22" spans="2:6" x14ac:dyDescent="0.25">
      <c r="B22" s="8" t="s">
        <v>15</v>
      </c>
      <c r="C22" s="85"/>
      <c r="D22" s="137"/>
      <c r="E22" s="85">
        <v>6.9675925925925938E-3</v>
      </c>
      <c r="F22" s="95">
        <f t="shared" si="1"/>
        <v>2.997709391494871E-2</v>
      </c>
    </row>
    <row r="23" spans="2:6" s="49" customFormat="1" x14ac:dyDescent="0.25">
      <c r="B23" s="8" t="s">
        <v>92</v>
      </c>
      <c r="C23" s="85"/>
      <c r="D23" s="137"/>
      <c r="E23" s="85">
        <v>9.479166666666667E-3</v>
      </c>
      <c r="F23" s="95">
        <f t="shared" si="1"/>
        <v>4.0782790558709286E-2</v>
      </c>
    </row>
    <row r="24" spans="2:6" x14ac:dyDescent="0.25">
      <c r="B24" s="8" t="s">
        <v>12</v>
      </c>
      <c r="C24" s="85">
        <v>2.3379629629629627E-3</v>
      </c>
      <c r="D24" s="137">
        <f t="shared" si="0"/>
        <v>8.8518843120070093E-2</v>
      </c>
      <c r="E24" s="85">
        <v>3.0173611111111109E-2</v>
      </c>
      <c r="F24" s="95">
        <f t="shared" si="1"/>
        <v>0.12981774723633102</v>
      </c>
    </row>
    <row r="25" spans="2:6" s="50" customFormat="1" x14ac:dyDescent="0.25">
      <c r="B25" s="8" t="s">
        <v>5</v>
      </c>
      <c r="C25" s="85"/>
      <c r="D25" s="137"/>
      <c r="E25" s="85">
        <v>1.5219907407407408E-2</v>
      </c>
      <c r="F25" s="95">
        <f t="shared" si="1"/>
        <v>6.5481525744447752E-2</v>
      </c>
    </row>
    <row r="26" spans="2:6" x14ac:dyDescent="0.25">
      <c r="B26" s="8" t="s">
        <v>6</v>
      </c>
      <c r="C26" s="105">
        <v>1.701388888888889E-3</v>
      </c>
      <c r="D26" s="137">
        <f t="shared" si="0"/>
        <v>6.4417177914110432E-2</v>
      </c>
      <c r="E26" s="85"/>
      <c r="F26" s="95"/>
    </row>
    <row r="27" spans="2:6" x14ac:dyDescent="0.25">
      <c r="B27" s="8" t="s">
        <v>103</v>
      </c>
      <c r="C27" s="105"/>
      <c r="D27" s="137"/>
      <c r="E27" s="85"/>
      <c r="F27" s="95"/>
    </row>
    <row r="28" spans="2:6" x14ac:dyDescent="0.25">
      <c r="B28" s="8" t="s">
        <v>17</v>
      </c>
      <c r="C28" s="105"/>
      <c r="D28" s="137"/>
      <c r="E28" s="85">
        <v>2.6620370370370372E-4</v>
      </c>
      <c r="F28" s="95">
        <f t="shared" si="1"/>
        <v>1.1453042525644856E-3</v>
      </c>
    </row>
    <row r="29" spans="2:6" x14ac:dyDescent="0.25">
      <c r="B29" s="8"/>
      <c r="C29" s="106"/>
      <c r="D29" s="89"/>
      <c r="E29" s="89"/>
      <c r="F29" s="95"/>
    </row>
    <row r="30" spans="2:6" x14ac:dyDescent="0.25">
      <c r="B30" s="53" t="s">
        <v>29</v>
      </c>
      <c r="C30" s="93">
        <f>SUM(C7:C28)</f>
        <v>2.6412037037037039E-2</v>
      </c>
      <c r="D30" s="135">
        <f>SUM(D7:D28)</f>
        <v>1.0000000000000002</v>
      </c>
      <c r="E30" s="93">
        <f>SUM(E7:E28)</f>
        <v>0.23243055555555558</v>
      </c>
      <c r="F30" s="136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4" t="s">
        <v>140</v>
      </c>
      <c r="C32" s="205"/>
      <c r="D32" s="205"/>
      <c r="E32" s="205"/>
      <c r="F32" s="20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98</v>
      </c>
      <c r="C3" s="187"/>
      <c r="D3" s="187"/>
      <c r="E3" s="187"/>
      <c r="F3" s="188"/>
    </row>
    <row r="4" spans="2:6" x14ac:dyDescent="0.25">
      <c r="B4" s="189" t="s">
        <v>133</v>
      </c>
      <c r="C4" s="190"/>
      <c r="D4" s="190"/>
      <c r="E4" s="190"/>
      <c r="F4" s="191"/>
    </row>
    <row r="5" spans="2:6" x14ac:dyDescent="0.25">
      <c r="B5" s="42"/>
      <c r="C5" s="194" t="s">
        <v>54</v>
      </c>
      <c r="D5" s="190"/>
      <c r="E5" s="194" t="s">
        <v>55</v>
      </c>
      <c r="F5" s="19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65"/>
      <c r="D7" s="46"/>
      <c r="E7" s="65"/>
      <c r="F7" s="69"/>
    </row>
    <row r="8" spans="2:6" x14ac:dyDescent="0.25">
      <c r="B8" s="8" t="s">
        <v>13</v>
      </c>
      <c r="C8" s="65"/>
      <c r="D8" s="46"/>
      <c r="E8" s="65"/>
      <c r="F8" s="69"/>
    </row>
    <row r="9" spans="2:6" x14ac:dyDescent="0.25">
      <c r="B9" s="8" t="s">
        <v>0</v>
      </c>
      <c r="C9" s="65"/>
      <c r="D9" s="46"/>
      <c r="E9" s="65"/>
      <c r="F9" s="69"/>
    </row>
    <row r="10" spans="2:6" x14ac:dyDescent="0.25">
      <c r="B10" s="8" t="s">
        <v>8</v>
      </c>
      <c r="C10" s="65"/>
      <c r="D10" s="46"/>
      <c r="E10" s="65"/>
      <c r="F10" s="69"/>
    </row>
    <row r="11" spans="2:6" x14ac:dyDescent="0.25">
      <c r="B11" s="8" t="s">
        <v>26</v>
      </c>
      <c r="C11" s="65"/>
      <c r="D11" s="46"/>
      <c r="E11" s="65"/>
      <c r="F11" s="69"/>
    </row>
    <row r="12" spans="2:6" x14ac:dyDescent="0.25">
      <c r="B12" s="8" t="s">
        <v>3</v>
      </c>
      <c r="C12" s="65"/>
      <c r="D12" s="46"/>
      <c r="E12" s="65"/>
      <c r="F12" s="69"/>
    </row>
    <row r="13" spans="2:6" x14ac:dyDescent="0.25">
      <c r="B13" s="8" t="s">
        <v>7</v>
      </c>
      <c r="C13" s="65"/>
      <c r="D13" s="46"/>
      <c r="E13" s="65"/>
      <c r="F13" s="69"/>
    </row>
    <row r="14" spans="2:6" x14ac:dyDescent="0.25">
      <c r="B14" s="8" t="s">
        <v>2</v>
      </c>
      <c r="C14" s="65"/>
      <c r="D14" s="46"/>
      <c r="E14" s="65"/>
      <c r="F14" s="69"/>
    </row>
    <row r="15" spans="2:6" x14ac:dyDescent="0.25">
      <c r="B15" s="8" t="s">
        <v>9</v>
      </c>
      <c r="C15" s="65"/>
      <c r="D15" s="46"/>
      <c r="E15" s="65"/>
      <c r="F15" s="69"/>
    </row>
    <row r="16" spans="2:6" x14ac:dyDescent="0.25">
      <c r="B16" s="8" t="s">
        <v>1</v>
      </c>
      <c r="C16" s="65"/>
      <c r="D16" s="46"/>
      <c r="E16" s="65"/>
      <c r="F16" s="69"/>
    </row>
    <row r="17" spans="2:6" x14ac:dyDescent="0.25">
      <c r="B17" s="8" t="s">
        <v>27</v>
      </c>
      <c r="C17" s="47"/>
      <c r="D17" s="46"/>
      <c r="E17" s="65"/>
      <c r="F17" s="69"/>
    </row>
    <row r="18" spans="2:6" x14ac:dyDescent="0.25">
      <c r="B18" s="8" t="s">
        <v>16</v>
      </c>
      <c r="C18" s="47"/>
      <c r="D18" s="46"/>
      <c r="E18" s="65"/>
      <c r="F18" s="69"/>
    </row>
    <row r="19" spans="2:6" x14ac:dyDescent="0.25">
      <c r="B19" s="8" t="s">
        <v>4</v>
      </c>
      <c r="C19" s="47"/>
      <c r="D19" s="46"/>
      <c r="E19" s="65"/>
      <c r="F19" s="69"/>
    </row>
    <row r="20" spans="2:6" x14ac:dyDescent="0.25">
      <c r="B20" s="8" t="s">
        <v>14</v>
      </c>
      <c r="C20" s="47"/>
      <c r="D20" s="46"/>
      <c r="E20" s="65"/>
      <c r="F20" s="69"/>
    </row>
    <row r="21" spans="2:6" x14ac:dyDescent="0.25">
      <c r="B21" s="8" t="s">
        <v>11</v>
      </c>
      <c r="C21" s="45"/>
      <c r="D21" s="46"/>
      <c r="E21" s="65"/>
      <c r="F21" s="69"/>
    </row>
    <row r="22" spans="2:6" x14ac:dyDescent="0.25">
      <c r="B22" s="8" t="s">
        <v>15</v>
      </c>
      <c r="C22" s="47"/>
      <c r="D22" s="46"/>
      <c r="E22" s="65"/>
      <c r="F22" s="69"/>
    </row>
    <row r="23" spans="2:6" s="49" customFormat="1" x14ac:dyDescent="0.25">
      <c r="B23" s="8" t="s">
        <v>92</v>
      </c>
      <c r="C23" s="54"/>
      <c r="D23" s="46"/>
      <c r="E23" s="65"/>
      <c r="F23" s="70"/>
    </row>
    <row r="24" spans="2:6" x14ac:dyDescent="0.25">
      <c r="B24" s="8" t="s">
        <v>12</v>
      </c>
      <c r="C24" s="45"/>
      <c r="D24" s="59"/>
      <c r="E24" s="47"/>
      <c r="F24" s="71"/>
    </row>
    <row r="25" spans="2:6" s="50" customFormat="1" x14ac:dyDescent="0.25">
      <c r="B25" s="8" t="s">
        <v>5</v>
      </c>
      <c r="C25" s="47"/>
      <c r="D25" s="59"/>
      <c r="E25" s="47"/>
      <c r="F25" s="44"/>
    </row>
    <row r="26" spans="2:6" x14ac:dyDescent="0.25">
      <c r="B26" s="8" t="s">
        <v>6</v>
      </c>
      <c r="C26" s="26"/>
      <c r="D26" s="47"/>
      <c r="E26" s="65"/>
      <c r="F26" s="69"/>
    </row>
    <row r="27" spans="2:6" x14ac:dyDescent="0.25">
      <c r="B27" s="8" t="s">
        <v>103</v>
      </c>
      <c r="C27" s="26"/>
      <c r="D27" s="47"/>
      <c r="E27" s="65"/>
      <c r="F27" s="69"/>
    </row>
    <row r="28" spans="2:6" x14ac:dyDescent="0.25">
      <c r="B28" s="8" t="s">
        <v>17</v>
      </c>
      <c r="C28" s="26"/>
      <c r="D28" s="47"/>
      <c r="E28" s="65"/>
      <c r="F28" s="69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5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6" t="s">
        <v>102</v>
      </c>
      <c r="C32" s="217"/>
      <c r="D32" s="217"/>
      <c r="E32" s="217"/>
      <c r="F32" s="21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9" t="s">
        <v>99</v>
      </c>
      <c r="C3" s="200"/>
      <c r="D3" s="200"/>
      <c r="E3" s="200"/>
      <c r="F3" s="201"/>
    </row>
    <row r="4" spans="2:6" x14ac:dyDescent="0.25">
      <c r="B4" s="189" t="s">
        <v>133</v>
      </c>
      <c r="C4" s="190"/>
      <c r="D4" s="190"/>
      <c r="E4" s="190"/>
      <c r="F4" s="191"/>
    </row>
    <row r="5" spans="2:6" x14ac:dyDescent="0.25">
      <c r="B5" s="42"/>
      <c r="C5" s="194" t="s">
        <v>58</v>
      </c>
      <c r="D5" s="190"/>
      <c r="E5" s="210" t="s">
        <v>59</v>
      </c>
      <c r="F5" s="21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5"/>
      <c r="D7" s="137"/>
      <c r="E7" s="85"/>
      <c r="F7" s="95"/>
    </row>
    <row r="8" spans="2:6" x14ac:dyDescent="0.25">
      <c r="B8" s="8" t="s">
        <v>13</v>
      </c>
      <c r="C8" s="85"/>
      <c r="D8" s="137"/>
      <c r="E8" s="85">
        <v>6.9444444444444441E-3</v>
      </c>
      <c r="F8" s="95">
        <f t="shared" ref="F8:F17" si="0">E8/$E$30</f>
        <v>1.7748328699047508E-2</v>
      </c>
    </row>
    <row r="9" spans="2:6" x14ac:dyDescent="0.25">
      <c r="B9" s="8" t="s">
        <v>0</v>
      </c>
      <c r="C9" s="85"/>
      <c r="D9" s="137"/>
      <c r="E9" s="85">
        <v>1.4722222222222223E-2</v>
      </c>
      <c r="F9" s="95">
        <f t="shared" si="0"/>
        <v>3.7626456841980724E-2</v>
      </c>
    </row>
    <row r="10" spans="2:6" x14ac:dyDescent="0.25">
      <c r="B10" s="8" t="s">
        <v>8</v>
      </c>
      <c r="C10" s="85"/>
      <c r="D10" s="137"/>
      <c r="E10" s="85">
        <v>1.3310185185185183E-3</v>
      </c>
      <c r="F10" s="95">
        <f t="shared" si="0"/>
        <v>3.4017630006507723E-3</v>
      </c>
    </row>
    <row r="11" spans="2:6" x14ac:dyDescent="0.25">
      <c r="B11" s="8" t="s">
        <v>26</v>
      </c>
      <c r="C11" s="85"/>
      <c r="D11" s="137"/>
      <c r="E11" s="85"/>
      <c r="F11" s="95"/>
    </row>
    <row r="12" spans="2:6" x14ac:dyDescent="0.25">
      <c r="B12" s="8" t="s">
        <v>3</v>
      </c>
      <c r="C12" s="85">
        <v>4.2824074074074075E-4</v>
      </c>
      <c r="D12" s="137">
        <f>C12/C$30</f>
        <v>0.12758620689655173</v>
      </c>
      <c r="E12" s="85">
        <v>2.6585648148148146E-2</v>
      </c>
      <c r="F12" s="95">
        <f t="shared" si="0"/>
        <v>6.7946518369520217E-2</v>
      </c>
    </row>
    <row r="13" spans="2:6" x14ac:dyDescent="0.25">
      <c r="B13" s="8" t="s">
        <v>7</v>
      </c>
      <c r="C13" s="85">
        <v>1.8981481481481479E-3</v>
      </c>
      <c r="D13" s="137">
        <f>C13/C$30</f>
        <v>0.56551724137931036</v>
      </c>
      <c r="E13" s="85">
        <v>2.6493055555555554E-2</v>
      </c>
      <c r="F13" s="95">
        <f t="shared" si="0"/>
        <v>6.7709873986866245E-2</v>
      </c>
    </row>
    <row r="14" spans="2:6" x14ac:dyDescent="0.25">
      <c r="B14" s="8" t="s">
        <v>2</v>
      </c>
      <c r="C14" s="85"/>
      <c r="D14" s="137"/>
      <c r="E14" s="85"/>
      <c r="F14" s="95"/>
    </row>
    <row r="15" spans="2:6" x14ac:dyDescent="0.25">
      <c r="B15" s="8" t="s">
        <v>9</v>
      </c>
      <c r="C15" s="85"/>
      <c r="D15" s="137"/>
      <c r="E15" s="85">
        <v>2.7870370370370372E-2</v>
      </c>
      <c r="F15" s="95">
        <f t="shared" si="0"/>
        <v>7.1229959178844005E-2</v>
      </c>
    </row>
    <row r="16" spans="2:6" x14ac:dyDescent="0.25">
      <c r="B16" s="8" t="s">
        <v>1</v>
      </c>
      <c r="C16" s="85"/>
      <c r="D16" s="137"/>
      <c r="E16" s="85">
        <v>1.1493055555555557E-2</v>
      </c>
      <c r="F16" s="95">
        <f t="shared" si="0"/>
        <v>2.9373483996923633E-2</v>
      </c>
    </row>
    <row r="17" spans="2:6" x14ac:dyDescent="0.25">
      <c r="B17" s="8" t="s">
        <v>27</v>
      </c>
      <c r="C17" s="85"/>
      <c r="D17" s="137"/>
      <c r="E17" s="85">
        <v>1.2962962962962961E-2</v>
      </c>
      <c r="F17" s="95">
        <f t="shared" si="0"/>
        <v>3.313021357155535E-2</v>
      </c>
    </row>
    <row r="18" spans="2:6" x14ac:dyDescent="0.25">
      <c r="B18" s="8" t="s">
        <v>16</v>
      </c>
      <c r="C18" s="85"/>
      <c r="D18" s="137"/>
      <c r="E18" s="85"/>
      <c r="F18" s="95"/>
    </row>
    <row r="19" spans="2:6" x14ac:dyDescent="0.25">
      <c r="B19" s="8" t="s">
        <v>4</v>
      </c>
      <c r="C19" s="85"/>
      <c r="D19" s="137"/>
      <c r="E19" s="85">
        <v>2.2916666666666665E-2</v>
      </c>
      <c r="F19" s="95">
        <f t="shared" ref="F19:F24" si="1">E19/$E$30</f>
        <v>5.8569484706856779E-2</v>
      </c>
    </row>
    <row r="20" spans="2:6" x14ac:dyDescent="0.25">
      <c r="B20" s="8" t="s">
        <v>14</v>
      </c>
      <c r="C20" s="85">
        <v>1.0300925925925926E-3</v>
      </c>
      <c r="D20" s="137">
        <f t="shared" ref="D20" si="2">C20/C$30</f>
        <v>0.30689655172413799</v>
      </c>
      <c r="E20" s="85">
        <v>4.2476851851851851E-3</v>
      </c>
      <c r="F20" s="95">
        <f t="shared" si="1"/>
        <v>1.0856061054250727E-2</v>
      </c>
    </row>
    <row r="21" spans="2:6" x14ac:dyDescent="0.25">
      <c r="B21" s="8" t="s">
        <v>11</v>
      </c>
      <c r="C21" s="85"/>
      <c r="D21" s="137"/>
      <c r="E21" s="85">
        <v>0.17592592592592593</v>
      </c>
      <c r="F21" s="95">
        <f t="shared" si="1"/>
        <v>0.44962432704253691</v>
      </c>
    </row>
    <row r="22" spans="2:6" x14ac:dyDescent="0.25">
      <c r="B22" s="8" t="s">
        <v>15</v>
      </c>
      <c r="C22" s="85"/>
      <c r="D22" s="137"/>
      <c r="E22" s="85">
        <v>1.6307870370370372E-2</v>
      </c>
      <c r="F22" s="95">
        <f t="shared" si="1"/>
        <v>4.1678991894929907E-2</v>
      </c>
    </row>
    <row r="23" spans="2:6" s="49" customFormat="1" x14ac:dyDescent="0.25">
      <c r="B23" s="8" t="s">
        <v>92</v>
      </c>
      <c r="C23" s="85"/>
      <c r="D23" s="137"/>
      <c r="E23" s="85">
        <v>2.630787037037037E-2</v>
      </c>
      <c r="F23" s="95">
        <f t="shared" si="1"/>
        <v>6.7236585221558315E-2</v>
      </c>
    </row>
    <row r="24" spans="2:6" x14ac:dyDescent="0.25">
      <c r="B24" s="8" t="s">
        <v>12</v>
      </c>
      <c r="C24" s="85"/>
      <c r="D24" s="137"/>
      <c r="E24" s="85">
        <v>5.9375000000000009E-3</v>
      </c>
      <c r="F24" s="95">
        <f t="shared" si="1"/>
        <v>1.5174821037685624E-2</v>
      </c>
    </row>
    <row r="25" spans="2:6" s="50" customFormat="1" x14ac:dyDescent="0.25">
      <c r="B25" s="8" t="s">
        <v>5</v>
      </c>
      <c r="C25" s="85"/>
      <c r="D25" s="137"/>
      <c r="E25" s="85">
        <v>1.1226851851851852E-2</v>
      </c>
      <c r="F25" s="95">
        <f>E25/$E$30</f>
        <v>2.8693131396793477E-2</v>
      </c>
    </row>
    <row r="26" spans="2:6" x14ac:dyDescent="0.25">
      <c r="B26" s="8" t="s">
        <v>6</v>
      </c>
      <c r="C26" s="105"/>
      <c r="D26" s="137"/>
      <c r="E26" s="85"/>
      <c r="F26" s="95"/>
    </row>
    <row r="27" spans="2:6" x14ac:dyDescent="0.25">
      <c r="B27" s="8" t="s">
        <v>103</v>
      </c>
      <c r="C27" s="105"/>
      <c r="D27" s="85"/>
      <c r="E27" s="85"/>
      <c r="F27" s="95"/>
    </row>
    <row r="28" spans="2:6" x14ac:dyDescent="0.25">
      <c r="B28" s="8" t="s">
        <v>17</v>
      </c>
      <c r="C28" s="105"/>
      <c r="D28" s="137"/>
      <c r="E28" s="85"/>
      <c r="F28" s="95"/>
    </row>
    <row r="29" spans="2:6" x14ac:dyDescent="0.25">
      <c r="B29" s="8"/>
      <c r="C29" s="106"/>
      <c r="D29" s="89"/>
      <c r="E29" s="89"/>
      <c r="F29" s="95"/>
    </row>
    <row r="30" spans="2:6" x14ac:dyDescent="0.25">
      <c r="B30" s="53" t="s">
        <v>29</v>
      </c>
      <c r="C30" s="93">
        <f>SUM(C7:C28)</f>
        <v>3.3564814814814811E-3</v>
      </c>
      <c r="D30" s="135">
        <f>D13</f>
        <v>0.56551724137931036</v>
      </c>
      <c r="E30" s="93">
        <f>SUM(E7:E28)</f>
        <v>0.39127314814814806</v>
      </c>
      <c r="F30" s="136">
        <f>SUM(F7:F28)</f>
        <v>1.0000000000000002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5" t="s">
        <v>141</v>
      </c>
      <c r="C32" s="219"/>
      <c r="D32" s="219"/>
      <c r="E32" s="219"/>
      <c r="F32" s="22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9" t="s">
        <v>100</v>
      </c>
      <c r="C3" s="200"/>
      <c r="D3" s="200"/>
      <c r="E3" s="200"/>
      <c r="F3" s="201"/>
    </row>
    <row r="4" spans="2:6" x14ac:dyDescent="0.25">
      <c r="B4" s="189" t="s">
        <v>133</v>
      </c>
      <c r="C4" s="190"/>
      <c r="D4" s="190"/>
      <c r="E4" s="190"/>
      <c r="F4" s="191"/>
    </row>
    <row r="5" spans="2:6" x14ac:dyDescent="0.25">
      <c r="B5" s="42"/>
      <c r="C5" s="194" t="s">
        <v>62</v>
      </c>
      <c r="D5" s="190"/>
      <c r="E5" s="210" t="s">
        <v>63</v>
      </c>
      <c r="F5" s="21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47"/>
      <c r="D7" s="46"/>
      <c r="E7" s="47"/>
      <c r="F7" s="48"/>
    </row>
    <row r="8" spans="2:6" x14ac:dyDescent="0.25">
      <c r="B8" s="8" t="s">
        <v>13</v>
      </c>
      <c r="C8" s="47"/>
      <c r="D8" s="46"/>
      <c r="E8" s="47"/>
      <c r="F8" s="48"/>
    </row>
    <row r="9" spans="2:6" x14ac:dyDescent="0.25">
      <c r="B9" s="8" t="s">
        <v>0</v>
      </c>
      <c r="C9" s="47"/>
      <c r="D9" s="46"/>
      <c r="E9" s="47"/>
      <c r="F9" s="48"/>
    </row>
    <row r="10" spans="2:6" x14ac:dyDescent="0.25">
      <c r="B10" s="8" t="s">
        <v>8</v>
      </c>
      <c r="C10" s="47"/>
      <c r="D10" s="46"/>
      <c r="E10" s="47"/>
      <c r="F10" s="48"/>
    </row>
    <row r="11" spans="2:6" x14ac:dyDescent="0.25">
      <c r="B11" s="8" t="s">
        <v>26</v>
      </c>
      <c r="C11" s="47"/>
      <c r="D11" s="46"/>
      <c r="E11" s="47"/>
      <c r="F11" s="48"/>
    </row>
    <row r="12" spans="2:6" x14ac:dyDescent="0.25">
      <c r="B12" s="8" t="s">
        <v>3</v>
      </c>
      <c r="C12" s="47"/>
      <c r="D12" s="46"/>
      <c r="E12" s="47"/>
      <c r="F12" s="48"/>
    </row>
    <row r="13" spans="2:6" x14ac:dyDescent="0.25">
      <c r="B13" s="8" t="s">
        <v>7</v>
      </c>
      <c r="C13" s="47"/>
      <c r="D13" s="46"/>
      <c r="E13" s="47"/>
      <c r="F13" s="48"/>
    </row>
    <row r="14" spans="2:6" x14ac:dyDescent="0.25">
      <c r="B14" s="8" t="s">
        <v>2</v>
      </c>
      <c r="C14" s="47"/>
      <c r="D14" s="46"/>
      <c r="E14" s="47"/>
      <c r="F14" s="48"/>
    </row>
    <row r="15" spans="2:6" x14ac:dyDescent="0.25">
      <c r="B15" s="8" t="s">
        <v>9</v>
      </c>
      <c r="C15" s="47"/>
      <c r="D15" s="46"/>
      <c r="E15" s="47"/>
      <c r="F15" s="48"/>
    </row>
    <row r="16" spans="2:6" x14ac:dyDescent="0.25">
      <c r="B16" s="8" t="s">
        <v>1</v>
      </c>
      <c r="C16" s="47"/>
      <c r="D16" s="46"/>
      <c r="E16" s="47"/>
      <c r="F16" s="48"/>
    </row>
    <row r="17" spans="2:6" x14ac:dyDescent="0.25">
      <c r="B17" s="8" t="s">
        <v>27</v>
      </c>
      <c r="C17" s="47"/>
      <c r="D17" s="46"/>
      <c r="E17" s="47"/>
      <c r="F17" s="48"/>
    </row>
    <row r="18" spans="2:6" x14ac:dyDescent="0.25">
      <c r="B18" s="8" t="s">
        <v>16</v>
      </c>
      <c r="C18" s="47"/>
      <c r="D18" s="46"/>
      <c r="E18" s="47"/>
      <c r="F18" s="48"/>
    </row>
    <row r="19" spans="2:6" x14ac:dyDescent="0.25">
      <c r="B19" s="8" t="s">
        <v>4</v>
      </c>
      <c r="C19" s="140"/>
      <c r="D19" s="141"/>
      <c r="E19" s="47"/>
      <c r="F19" s="48"/>
    </row>
    <row r="20" spans="2:6" x14ac:dyDescent="0.25">
      <c r="B20" s="8" t="s">
        <v>14</v>
      </c>
      <c r="C20" s="140"/>
      <c r="D20" s="141"/>
      <c r="E20" s="47"/>
      <c r="F20" s="48"/>
    </row>
    <row r="21" spans="2:6" x14ac:dyDescent="0.25">
      <c r="B21" s="8" t="s">
        <v>11</v>
      </c>
      <c r="C21" s="140"/>
      <c r="D21" s="141"/>
      <c r="E21" s="47"/>
      <c r="F21" s="48"/>
    </row>
    <row r="22" spans="2:6" x14ac:dyDescent="0.25">
      <c r="B22" s="8" t="s">
        <v>15</v>
      </c>
      <c r="C22" s="140"/>
      <c r="D22" s="141"/>
      <c r="E22" s="47"/>
      <c r="F22" s="48"/>
    </row>
    <row r="23" spans="2:6" s="49" customFormat="1" x14ac:dyDescent="0.25">
      <c r="B23" s="8" t="s">
        <v>92</v>
      </c>
      <c r="C23" s="142"/>
      <c r="D23" s="141"/>
      <c r="E23" s="54"/>
      <c r="F23" s="48"/>
    </row>
    <row r="24" spans="2:6" x14ac:dyDescent="0.25">
      <c r="B24" s="8" t="s">
        <v>12</v>
      </c>
      <c r="C24" s="143"/>
      <c r="D24" s="144"/>
      <c r="E24" s="45"/>
      <c r="F24" s="48"/>
    </row>
    <row r="25" spans="2:6" s="50" customFormat="1" x14ac:dyDescent="0.25">
      <c r="B25" s="8" t="s">
        <v>5</v>
      </c>
      <c r="C25" s="145"/>
      <c r="D25" s="144"/>
      <c r="E25" s="43"/>
      <c r="F25" s="48"/>
    </row>
    <row r="26" spans="2:6" x14ac:dyDescent="0.25">
      <c r="B26" s="8" t="s">
        <v>6</v>
      </c>
      <c r="C26" s="145"/>
      <c r="D26" s="144"/>
      <c r="E26" s="47"/>
      <c r="F26" s="48"/>
    </row>
    <row r="27" spans="2:6" x14ac:dyDescent="0.25">
      <c r="B27" s="8" t="s">
        <v>103</v>
      </c>
      <c r="C27" s="145"/>
      <c r="D27" s="140"/>
      <c r="E27" s="47"/>
      <c r="F27" s="48"/>
    </row>
    <row r="28" spans="2:6" x14ac:dyDescent="0.25">
      <c r="B28" s="8" t="s">
        <v>17</v>
      </c>
      <c r="C28" s="145"/>
      <c r="D28" s="140"/>
      <c r="E28" s="47"/>
      <c r="F28" s="48"/>
    </row>
    <row r="29" spans="2:6" x14ac:dyDescent="0.25">
      <c r="B29" s="8"/>
      <c r="C29" s="146"/>
      <c r="D29" s="147"/>
      <c r="E29" s="52"/>
      <c r="F29" s="48"/>
    </row>
    <row r="30" spans="2:6" x14ac:dyDescent="0.25">
      <c r="B30" s="53" t="s">
        <v>29</v>
      </c>
      <c r="C30" s="148"/>
      <c r="D30" s="149"/>
      <c r="E30" s="66"/>
      <c r="F30" s="6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21" t="s">
        <v>130</v>
      </c>
      <c r="C32" s="217"/>
      <c r="D32" s="217"/>
      <c r="E32" s="217"/>
      <c r="F32" s="21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7" t="s">
        <v>72</v>
      </c>
      <c r="C3" s="208"/>
      <c r="D3" s="208"/>
      <c r="E3" s="208"/>
      <c r="F3" s="209"/>
    </row>
    <row r="4" spans="2:6" x14ac:dyDescent="0.25">
      <c r="B4" s="189" t="s">
        <v>133</v>
      </c>
      <c r="C4" s="190"/>
      <c r="D4" s="190"/>
      <c r="E4" s="190"/>
      <c r="F4" s="191"/>
    </row>
    <row r="5" spans="2:6" x14ac:dyDescent="0.25">
      <c r="B5" s="42"/>
      <c r="C5" s="194" t="s">
        <v>73</v>
      </c>
      <c r="D5" s="190"/>
      <c r="E5" s="210" t="s">
        <v>74</v>
      </c>
      <c r="F5" s="21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4"/>
      <c r="D7" s="86"/>
      <c r="E7" s="65"/>
      <c r="F7" s="69"/>
    </row>
    <row r="8" spans="2:6" x14ac:dyDescent="0.25">
      <c r="B8" s="8" t="s">
        <v>13</v>
      </c>
      <c r="C8" s="134"/>
      <c r="D8" s="86"/>
      <c r="E8" s="65"/>
      <c r="F8" s="69"/>
    </row>
    <row r="9" spans="2:6" x14ac:dyDescent="0.25">
      <c r="B9" s="8" t="s">
        <v>0</v>
      </c>
      <c r="C9" s="134"/>
      <c r="D9" s="86"/>
      <c r="E9" s="65"/>
      <c r="F9" s="69"/>
    </row>
    <row r="10" spans="2:6" x14ac:dyDescent="0.25">
      <c r="B10" s="8" t="s">
        <v>8</v>
      </c>
      <c r="C10" s="134"/>
      <c r="D10" s="86"/>
      <c r="E10" s="65"/>
      <c r="F10" s="69"/>
    </row>
    <row r="11" spans="2:6" x14ac:dyDescent="0.25">
      <c r="B11" s="8" t="s">
        <v>26</v>
      </c>
      <c r="C11" s="134"/>
      <c r="D11" s="86"/>
      <c r="E11" s="65"/>
      <c r="F11" s="69"/>
    </row>
    <row r="12" spans="2:6" x14ac:dyDescent="0.25">
      <c r="B12" s="8" t="s">
        <v>3</v>
      </c>
      <c r="C12" s="134"/>
      <c r="D12" s="86"/>
      <c r="E12" s="65"/>
      <c r="F12" s="69"/>
    </row>
    <row r="13" spans="2:6" x14ac:dyDescent="0.25">
      <c r="B13" s="8" t="s">
        <v>7</v>
      </c>
      <c r="C13" s="134"/>
      <c r="D13" s="86"/>
      <c r="E13" s="65"/>
      <c r="F13" s="69"/>
    </row>
    <row r="14" spans="2:6" x14ac:dyDescent="0.25">
      <c r="B14" s="8" t="s">
        <v>2</v>
      </c>
      <c r="C14" s="134"/>
      <c r="D14" s="86"/>
      <c r="E14" s="65"/>
      <c r="F14" s="69"/>
    </row>
    <row r="15" spans="2:6" x14ac:dyDescent="0.25">
      <c r="B15" s="8" t="s">
        <v>9</v>
      </c>
      <c r="C15" s="134"/>
      <c r="D15" s="86"/>
      <c r="E15" s="65"/>
      <c r="F15" s="69"/>
    </row>
    <row r="16" spans="2:6" x14ac:dyDescent="0.25">
      <c r="B16" s="8" t="s">
        <v>1</v>
      </c>
      <c r="C16" s="134"/>
      <c r="D16" s="86"/>
      <c r="E16" s="65"/>
      <c r="F16" s="69"/>
    </row>
    <row r="17" spans="2:6" x14ac:dyDescent="0.25">
      <c r="B17" s="8" t="s">
        <v>27</v>
      </c>
      <c r="C17" s="134"/>
      <c r="D17" s="86"/>
      <c r="E17" s="65"/>
      <c r="F17" s="69"/>
    </row>
    <row r="18" spans="2:6" x14ac:dyDescent="0.25">
      <c r="B18" s="8" t="s">
        <v>16</v>
      </c>
      <c r="C18" s="134"/>
      <c r="D18" s="86"/>
      <c r="E18" s="65"/>
      <c r="F18" s="69"/>
    </row>
    <row r="19" spans="2:6" x14ac:dyDescent="0.25">
      <c r="B19" s="8" t="s">
        <v>4</v>
      </c>
      <c r="C19" s="134">
        <v>1.5856481481481481E-3</v>
      </c>
      <c r="D19" s="86">
        <f t="shared" ref="D19" si="0">C19/$C$30</f>
        <v>0.18315508021390375</v>
      </c>
      <c r="E19" s="65"/>
      <c r="F19" s="69"/>
    </row>
    <row r="20" spans="2:6" x14ac:dyDescent="0.25">
      <c r="B20" s="8" t="s">
        <v>14</v>
      </c>
      <c r="C20" s="134"/>
      <c r="D20" s="86"/>
      <c r="E20" s="65"/>
      <c r="F20" s="69"/>
    </row>
    <row r="21" spans="2:6" x14ac:dyDescent="0.25">
      <c r="B21" s="8" t="s">
        <v>11</v>
      </c>
      <c r="C21" s="85"/>
      <c r="D21" s="86"/>
      <c r="E21" s="65"/>
      <c r="F21" s="69"/>
    </row>
    <row r="22" spans="2:6" x14ac:dyDescent="0.25">
      <c r="B22" s="8" t="s">
        <v>15</v>
      </c>
      <c r="C22" s="134"/>
      <c r="D22" s="86"/>
      <c r="E22" s="65"/>
      <c r="F22" s="69"/>
    </row>
    <row r="23" spans="2:6" s="49" customFormat="1" x14ac:dyDescent="0.25">
      <c r="B23" s="8" t="s">
        <v>92</v>
      </c>
      <c r="C23" s="134"/>
      <c r="D23" s="86"/>
      <c r="E23" s="75"/>
      <c r="F23" s="70"/>
    </row>
    <row r="24" spans="2:6" x14ac:dyDescent="0.25">
      <c r="B24" s="79" t="s">
        <v>12</v>
      </c>
      <c r="C24" s="134"/>
      <c r="D24" s="86"/>
      <c r="E24" s="45"/>
      <c r="F24" s="71"/>
    </row>
    <row r="25" spans="2:6" s="50" customFormat="1" x14ac:dyDescent="0.25">
      <c r="B25" s="79" t="s">
        <v>5</v>
      </c>
      <c r="C25" s="85">
        <v>7.0717592592592585E-3</v>
      </c>
      <c r="D25" s="86">
        <f t="shared" ref="D25" si="1">C25/$C$30</f>
        <v>0.81684491978609619</v>
      </c>
      <c r="E25" s="43"/>
      <c r="F25" s="44"/>
    </row>
    <row r="26" spans="2:6" x14ac:dyDescent="0.25">
      <c r="B26" s="8" t="s">
        <v>6</v>
      </c>
      <c r="C26" s="105"/>
      <c r="D26" s="86"/>
      <c r="E26" s="47"/>
      <c r="F26" s="69"/>
    </row>
    <row r="27" spans="2:6" x14ac:dyDescent="0.25">
      <c r="B27" s="8" t="s">
        <v>103</v>
      </c>
      <c r="C27" s="105"/>
      <c r="D27" s="86"/>
      <c r="E27" s="47"/>
      <c r="F27" s="69"/>
    </row>
    <row r="28" spans="2:6" x14ac:dyDescent="0.25">
      <c r="B28" s="8" t="s">
        <v>17</v>
      </c>
      <c r="C28" s="105"/>
      <c r="D28" s="86"/>
      <c r="E28" s="47"/>
      <c r="F28" s="69"/>
    </row>
    <row r="29" spans="2:6" x14ac:dyDescent="0.25">
      <c r="B29" s="8"/>
      <c r="C29" s="106"/>
      <c r="D29" s="89"/>
      <c r="E29" s="52"/>
      <c r="F29" s="48"/>
    </row>
    <row r="30" spans="2:6" x14ac:dyDescent="0.25">
      <c r="B30" s="53" t="s">
        <v>29</v>
      </c>
      <c r="C30" s="93">
        <f>SUM(C7:C28)</f>
        <v>8.6574074074074071E-3</v>
      </c>
      <c r="D30" s="128">
        <f>SUM(D7:D28)</f>
        <v>1</v>
      </c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81" customHeight="1" thickBot="1" x14ac:dyDescent="0.3">
      <c r="B32" s="204" t="s">
        <v>142</v>
      </c>
      <c r="C32" s="205"/>
      <c r="D32" s="205"/>
      <c r="E32" s="205"/>
      <c r="F32" s="20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topLeftCell="B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104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s="82" customFormat="1" x14ac:dyDescent="0.25">
      <c r="B5" s="80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>
        <v>2.8587962962962963E-3</v>
      </c>
      <c r="D7" s="85">
        <v>6.2962962962962955E-3</v>
      </c>
      <c r="E7" s="85"/>
      <c r="F7" s="85"/>
      <c r="G7" s="85">
        <v>6.1342592592592594E-3</v>
      </c>
      <c r="H7" s="85"/>
      <c r="I7" s="85"/>
      <c r="J7" s="85"/>
      <c r="K7" s="87">
        <f t="shared" ref="K7:K27" si="0">J7+I7+H7+G7+F7+E7+D7+C7</f>
        <v>1.5289351851851853E-2</v>
      </c>
    </row>
    <row r="8" spans="2:11" x14ac:dyDescent="0.25">
      <c r="B8" s="8" t="s">
        <v>13</v>
      </c>
      <c r="C8" s="85">
        <v>1.8854166666666668E-2</v>
      </c>
      <c r="D8" s="85">
        <v>1.6782407407407409E-2</v>
      </c>
      <c r="E8" s="85"/>
      <c r="F8" s="85">
        <v>2.4421296296296296E-3</v>
      </c>
      <c r="G8" s="85">
        <v>1.7523148148148149E-2</v>
      </c>
      <c r="H8" s="85"/>
      <c r="I8" s="85"/>
      <c r="J8" s="85"/>
      <c r="K8" s="87">
        <f t="shared" si="0"/>
        <v>5.5601851851851861E-2</v>
      </c>
    </row>
    <row r="9" spans="2:11" x14ac:dyDescent="0.25">
      <c r="B9" s="8" t="s">
        <v>0</v>
      </c>
      <c r="C9" s="85">
        <v>3.7824074074074072E-2</v>
      </c>
      <c r="D9" s="85">
        <v>4.5625000000000013E-2</v>
      </c>
      <c r="E9" s="85"/>
      <c r="F9" s="85">
        <v>1.1574074074074076E-3</v>
      </c>
      <c r="G9" s="85">
        <v>7.7500000000000027E-2</v>
      </c>
      <c r="H9" s="85"/>
      <c r="I9" s="85"/>
      <c r="J9" s="85"/>
      <c r="K9" s="87">
        <f t="shared" si="0"/>
        <v>0.16210648148148152</v>
      </c>
    </row>
    <row r="10" spans="2:11" x14ac:dyDescent="0.25">
      <c r="B10" s="8" t="s">
        <v>8</v>
      </c>
      <c r="C10" s="85">
        <v>2.2013888888888888E-2</v>
      </c>
      <c r="D10" s="85">
        <v>3.4664351851851842E-2</v>
      </c>
      <c r="E10" s="85">
        <v>3.2986111111111111E-3</v>
      </c>
      <c r="F10" s="85">
        <v>5.4166666666666669E-3</v>
      </c>
      <c r="G10" s="85">
        <v>3.3680555555555554E-2</v>
      </c>
      <c r="H10" s="85"/>
      <c r="I10" s="85"/>
      <c r="J10" s="85"/>
      <c r="K10" s="87">
        <f t="shared" si="0"/>
        <v>9.9074074074074064E-2</v>
      </c>
    </row>
    <row r="11" spans="2:11" x14ac:dyDescent="0.25">
      <c r="B11" s="8" t="s">
        <v>26</v>
      </c>
      <c r="C11" s="85">
        <v>1.4699074074074074E-2</v>
      </c>
      <c r="D11" s="85">
        <v>4.0277777777777777E-3</v>
      </c>
      <c r="E11" s="85"/>
      <c r="F11" s="85"/>
      <c r="G11" s="85"/>
      <c r="H11" s="85"/>
      <c r="I11" s="85"/>
      <c r="J11" s="85"/>
      <c r="K11" s="87">
        <f t="shared" si="0"/>
        <v>1.8726851851851852E-2</v>
      </c>
    </row>
    <row r="12" spans="2:11" x14ac:dyDescent="0.25">
      <c r="B12" s="8" t="s">
        <v>3</v>
      </c>
      <c r="C12" s="85">
        <v>5.4120370370370388E-2</v>
      </c>
      <c r="D12" s="85">
        <v>0.10912037037037042</v>
      </c>
      <c r="E12" s="85"/>
      <c r="F12" s="85">
        <v>8.4490740740740741E-3</v>
      </c>
      <c r="G12" s="85">
        <v>0.10840277777777778</v>
      </c>
      <c r="H12" s="85">
        <v>3.1018518518518522E-3</v>
      </c>
      <c r="I12" s="85"/>
      <c r="J12" s="85"/>
      <c r="K12" s="87">
        <f t="shared" si="0"/>
        <v>0.28319444444444453</v>
      </c>
    </row>
    <row r="13" spans="2:11" x14ac:dyDescent="0.25">
      <c r="B13" s="8" t="s">
        <v>7</v>
      </c>
      <c r="C13" s="85">
        <v>2.5208333333333333E-2</v>
      </c>
      <c r="D13" s="85">
        <v>6.7291666666666652E-2</v>
      </c>
      <c r="E13" s="85">
        <v>1.6574074074074074E-2</v>
      </c>
      <c r="F13" s="85">
        <v>2.8055555555555556E-2</v>
      </c>
      <c r="G13" s="85">
        <v>2.6469907407407411E-2</v>
      </c>
      <c r="H13" s="85"/>
      <c r="I13" s="85"/>
      <c r="J13" s="85"/>
      <c r="K13" s="87">
        <f t="shared" si="0"/>
        <v>0.16359953703703703</v>
      </c>
    </row>
    <row r="14" spans="2:11" x14ac:dyDescent="0.25">
      <c r="B14" s="8" t="s">
        <v>2</v>
      </c>
      <c r="C14" s="85">
        <v>2.6979166666666662E-2</v>
      </c>
      <c r="D14" s="85">
        <v>5.8773148148148144E-2</v>
      </c>
      <c r="E14" s="85">
        <v>1.8634259259259261E-3</v>
      </c>
      <c r="F14" s="85">
        <v>1.6562499999999997E-2</v>
      </c>
      <c r="G14" s="85">
        <v>3.7349537037037035E-2</v>
      </c>
      <c r="H14" s="85"/>
      <c r="I14" s="85"/>
      <c r="J14" s="85"/>
      <c r="K14" s="87">
        <f t="shared" si="0"/>
        <v>0.14152777777777778</v>
      </c>
    </row>
    <row r="15" spans="2:11" x14ac:dyDescent="0.25">
      <c r="B15" s="8" t="s">
        <v>9</v>
      </c>
      <c r="C15" s="85">
        <v>1.4722222222222227E-2</v>
      </c>
      <c r="D15" s="85">
        <v>2.6701388888888889E-2</v>
      </c>
      <c r="E15" s="85">
        <v>2.0949074074074073E-3</v>
      </c>
      <c r="F15" s="85">
        <v>1.3182870370370371E-2</v>
      </c>
      <c r="G15" s="85">
        <v>1.1226851851851851E-2</v>
      </c>
      <c r="H15" s="85"/>
      <c r="I15" s="85"/>
      <c r="J15" s="85"/>
      <c r="K15" s="87">
        <f t="shared" si="0"/>
        <v>6.7928240740740747E-2</v>
      </c>
    </row>
    <row r="16" spans="2:11" x14ac:dyDescent="0.25">
      <c r="B16" s="8" t="s">
        <v>1</v>
      </c>
      <c r="C16" s="85">
        <v>4.0497685185185185E-2</v>
      </c>
      <c r="D16" s="85">
        <v>3.3483796296296296E-2</v>
      </c>
      <c r="E16" s="85"/>
      <c r="F16" s="85">
        <v>1.2245370370370372E-2</v>
      </c>
      <c r="G16" s="85">
        <v>1.3958333333333333E-2</v>
      </c>
      <c r="H16" s="85">
        <v>4.8726851851851856E-3</v>
      </c>
      <c r="I16" s="85">
        <v>6.7129629629629625E-4</v>
      </c>
      <c r="J16" s="85"/>
      <c r="K16" s="87">
        <f t="shared" si="0"/>
        <v>0.10572916666666665</v>
      </c>
    </row>
    <row r="17" spans="2:11" x14ac:dyDescent="0.25">
      <c r="B17" s="8" t="s">
        <v>27</v>
      </c>
      <c r="C17" s="85">
        <v>4.8923611111111091E-2</v>
      </c>
      <c r="D17" s="85">
        <v>5.8715277777777776E-2</v>
      </c>
      <c r="E17" s="85"/>
      <c r="F17" s="85">
        <v>3.7314814814814815E-2</v>
      </c>
      <c r="G17" s="85">
        <v>2.9004629629629627E-2</v>
      </c>
      <c r="H17" s="85"/>
      <c r="I17" s="85">
        <v>4.5949074074074078E-3</v>
      </c>
      <c r="J17" s="85"/>
      <c r="K17" s="87">
        <f t="shared" si="0"/>
        <v>0.17855324074074072</v>
      </c>
    </row>
    <row r="18" spans="2:11" x14ac:dyDescent="0.25">
      <c r="B18" s="8" t="s">
        <v>16</v>
      </c>
      <c r="C18" s="85"/>
      <c r="D18" s="85">
        <v>2.3148148148148146E-4</v>
      </c>
      <c r="E18" s="85"/>
      <c r="F18" s="85">
        <v>2.9398148148148148E-3</v>
      </c>
      <c r="G18" s="85"/>
      <c r="H18" s="85"/>
      <c r="I18" s="85"/>
      <c r="J18" s="85"/>
      <c r="K18" s="87">
        <f t="shared" si="0"/>
        <v>3.1712962962962962E-3</v>
      </c>
    </row>
    <row r="19" spans="2:11" x14ac:dyDescent="0.25">
      <c r="B19" s="8" t="s">
        <v>4</v>
      </c>
      <c r="C19" s="85">
        <v>7.7314814814814815E-3</v>
      </c>
      <c r="D19" s="85">
        <v>5.1215277777777776E-2</v>
      </c>
      <c r="E19" s="85">
        <v>5.0810185185185186E-3</v>
      </c>
      <c r="F19" s="85">
        <v>3.4293981481481481E-2</v>
      </c>
      <c r="G19" s="85">
        <v>9.1898148148148156E-3</v>
      </c>
      <c r="H19" s="85"/>
      <c r="I19" s="85"/>
      <c r="J19" s="85"/>
      <c r="K19" s="87">
        <f t="shared" si="0"/>
        <v>0.10751157407407408</v>
      </c>
    </row>
    <row r="20" spans="2:11" x14ac:dyDescent="0.25">
      <c r="B20" s="8" t="s">
        <v>14</v>
      </c>
      <c r="C20" s="85">
        <v>1.6145833333333331E-2</v>
      </c>
      <c r="D20" s="85">
        <v>6.4386574074074096E-2</v>
      </c>
      <c r="E20" s="85">
        <v>1.6597222222222225E-2</v>
      </c>
      <c r="F20" s="85">
        <v>2.011574074074074E-2</v>
      </c>
      <c r="G20" s="85">
        <v>3.2025462962962964E-2</v>
      </c>
      <c r="H20" s="85"/>
      <c r="I20" s="85"/>
      <c r="J20" s="85"/>
      <c r="K20" s="87">
        <f t="shared" si="0"/>
        <v>0.14927083333333335</v>
      </c>
    </row>
    <row r="21" spans="2:11" x14ac:dyDescent="0.25">
      <c r="B21" s="8" t="s">
        <v>11</v>
      </c>
      <c r="C21" s="85">
        <v>5.6875000000000002E-2</v>
      </c>
      <c r="D21" s="85">
        <v>0.11266203703703703</v>
      </c>
      <c r="E21" s="85"/>
      <c r="F21" s="85">
        <v>1.743055555555556E-2</v>
      </c>
      <c r="G21" s="85">
        <v>4.1354166666666671E-2</v>
      </c>
      <c r="H21" s="85"/>
      <c r="I21" s="85"/>
      <c r="J21" s="85"/>
      <c r="K21" s="87">
        <f t="shared" si="0"/>
        <v>0.22832175925925927</v>
      </c>
    </row>
    <row r="22" spans="2:11" x14ac:dyDescent="0.25">
      <c r="B22" s="8" t="s">
        <v>15</v>
      </c>
      <c r="C22" s="85">
        <v>2.6400462962962969E-2</v>
      </c>
      <c r="D22" s="85">
        <v>3.2997685185185179E-2</v>
      </c>
      <c r="E22" s="85">
        <v>2.4768518518518523E-2</v>
      </c>
      <c r="F22" s="85"/>
      <c r="G22" s="85">
        <v>9.0856481481481483E-3</v>
      </c>
      <c r="H22" s="85">
        <v>5.3703703703703708E-3</v>
      </c>
      <c r="I22" s="85"/>
      <c r="J22" s="85"/>
      <c r="K22" s="87">
        <f t="shared" si="0"/>
        <v>9.8622685185185188E-2</v>
      </c>
    </row>
    <row r="23" spans="2:11" x14ac:dyDescent="0.25">
      <c r="B23" s="8" t="s">
        <v>92</v>
      </c>
      <c r="C23" s="85">
        <v>8.6087962962962977E-2</v>
      </c>
      <c r="D23" s="85">
        <v>0.12190972222222222</v>
      </c>
      <c r="E23" s="85">
        <v>5.1041666666666666E-3</v>
      </c>
      <c r="F23" s="85">
        <v>1.7708333333333335E-3</v>
      </c>
      <c r="G23" s="85">
        <v>6.9305555555555551E-2</v>
      </c>
      <c r="H23" s="85"/>
      <c r="I23" s="85">
        <v>1.517361111111111E-2</v>
      </c>
      <c r="J23" s="85"/>
      <c r="K23" s="87">
        <f t="shared" si="0"/>
        <v>0.29935185185185187</v>
      </c>
    </row>
    <row r="24" spans="2:11" x14ac:dyDescent="0.25">
      <c r="B24" s="8" t="s">
        <v>12</v>
      </c>
      <c r="C24" s="85">
        <v>2.5949074074074069E-2</v>
      </c>
      <c r="D24" s="85">
        <v>1.314814814814815E-2</v>
      </c>
      <c r="E24" s="85"/>
      <c r="F24" s="85">
        <v>4.9652777777777777E-3</v>
      </c>
      <c r="G24" s="85">
        <v>1.893518518518518E-2</v>
      </c>
      <c r="H24" s="85"/>
      <c r="I24" s="85"/>
      <c r="J24" s="85"/>
      <c r="K24" s="87">
        <f t="shared" si="0"/>
        <v>6.299768518518517E-2</v>
      </c>
    </row>
    <row r="25" spans="2:11" x14ac:dyDescent="0.25">
      <c r="B25" s="8" t="s">
        <v>5</v>
      </c>
      <c r="C25" s="85"/>
      <c r="D25" s="85">
        <v>8.518518518518519E-3</v>
      </c>
      <c r="E25" s="85">
        <v>4.0509259259259257E-3</v>
      </c>
      <c r="F25" s="85">
        <v>9.7222222222222209E-4</v>
      </c>
      <c r="G25" s="85"/>
      <c r="H25" s="85"/>
      <c r="I25" s="85"/>
      <c r="J25" s="85"/>
      <c r="K25" s="87">
        <f t="shared" si="0"/>
        <v>1.3541666666666667E-2</v>
      </c>
    </row>
    <row r="26" spans="2:11" x14ac:dyDescent="0.25">
      <c r="B26" s="8" t="s">
        <v>6</v>
      </c>
      <c r="C26" s="85">
        <v>6.0648148148148145E-3</v>
      </c>
      <c r="D26" s="85">
        <v>1.5046296296296294E-3</v>
      </c>
      <c r="E26" s="85"/>
      <c r="F26" s="85"/>
      <c r="G26" s="85">
        <v>4.7106481481481478E-3</v>
      </c>
      <c r="H26" s="85"/>
      <c r="I26" s="85"/>
      <c r="J26" s="85"/>
      <c r="K26" s="87">
        <f t="shared" si="0"/>
        <v>1.2280092592592592E-2</v>
      </c>
    </row>
    <row r="27" spans="2:11" x14ac:dyDescent="0.25">
      <c r="B27" s="8" t="s">
        <v>103</v>
      </c>
      <c r="C27" s="85">
        <v>3.2407407407407406E-4</v>
      </c>
      <c r="D27" s="85">
        <v>1.9224537037037037E-2</v>
      </c>
      <c r="E27" s="85"/>
      <c r="F27" s="85">
        <v>3.8078703703703703E-3</v>
      </c>
      <c r="G27" s="85">
        <v>2.696759259259259E-3</v>
      </c>
      <c r="H27" s="85"/>
      <c r="I27" s="85"/>
      <c r="J27" s="85"/>
      <c r="K27" s="87">
        <f t="shared" si="0"/>
        <v>2.6053240740740738E-2</v>
      </c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1">
        <f>SUM(C7:C28)</f>
        <v>0.53228009259259257</v>
      </c>
      <c r="D30" s="91">
        <f t="shared" ref="D30:I30" si="1">SUM(D7:D28)</f>
        <v>0.88728009259259266</v>
      </c>
      <c r="E30" s="91">
        <f t="shared" si="1"/>
        <v>7.943287037037039E-2</v>
      </c>
      <c r="F30" s="91">
        <f t="shared" si="1"/>
        <v>0.21112268518518518</v>
      </c>
      <c r="G30" s="91">
        <f t="shared" si="1"/>
        <v>0.54855324074074074</v>
      </c>
      <c r="H30" s="91">
        <f t="shared" si="1"/>
        <v>1.3344907407407408E-2</v>
      </c>
      <c r="I30" s="91">
        <f t="shared" si="1"/>
        <v>2.0439814814814813E-2</v>
      </c>
      <c r="J30" s="91"/>
      <c r="K30" s="92">
        <f>SUM(K7:K28)</f>
        <v>2.2924537037037043</v>
      </c>
    </row>
    <row r="31" spans="2:11" x14ac:dyDescent="0.25">
      <c r="B31" s="53"/>
      <c r="C31" s="56"/>
      <c r="D31" s="56"/>
      <c r="E31" s="56"/>
      <c r="F31" s="56"/>
      <c r="G31" s="56"/>
      <c r="H31" s="56"/>
      <c r="I31" s="56"/>
      <c r="J31" s="52"/>
      <c r="K31" s="83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  <row r="65" spans="10:16" s="49" customFormat="1" x14ac:dyDescent="0.25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35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 x14ac:dyDescent="0.25">
      <c r="B7" s="8" t="s">
        <v>10</v>
      </c>
      <c r="C7" s="99">
        <v>6.3321759259259258E-2</v>
      </c>
      <c r="D7" s="97">
        <f>C7/$C$30</f>
        <v>2.7755793660457002E-2</v>
      </c>
      <c r="E7" s="99">
        <v>5.7870370370370378E-4</v>
      </c>
      <c r="F7" s="97">
        <f t="shared" ref="F7:F27" si="0">E7/$E$30</f>
        <v>1.7556179775280905E-3</v>
      </c>
      <c r="G7" s="99">
        <f>C7+E7</f>
        <v>6.3900462962962964E-2</v>
      </c>
      <c r="H7" s="98">
        <f>G7/$G$30</f>
        <v>2.447338558104898E-2</v>
      </c>
    </row>
    <row r="8" spans="2:8" s="1" customFormat="1" x14ac:dyDescent="0.25">
      <c r="B8" s="8" t="s">
        <v>13</v>
      </c>
      <c r="C8" s="99">
        <v>0.11851851851851855</v>
      </c>
      <c r="D8" s="97">
        <f t="shared" ref="D8:D27" si="1">C8/$C$30</f>
        <v>5.1950160314947869E-2</v>
      </c>
      <c r="E8" s="99">
        <v>2.3379629629629627E-3</v>
      </c>
      <c r="F8" s="97">
        <f t="shared" si="0"/>
        <v>7.0926966292134842E-3</v>
      </c>
      <c r="G8" s="99">
        <f t="shared" ref="G8:G27" si="2">C8+E8</f>
        <v>0.12085648148148151</v>
      </c>
      <c r="H8" s="98">
        <f t="shared" ref="H8:H27" si="3">G8/$G$30</f>
        <v>4.6287102379517026E-2</v>
      </c>
    </row>
    <row r="9" spans="2:8" s="1" customFormat="1" x14ac:dyDescent="0.25">
      <c r="B9" s="8" t="s">
        <v>0</v>
      </c>
      <c r="C9" s="99">
        <v>0.27511574074074069</v>
      </c>
      <c r="D9" s="97">
        <f t="shared" si="1"/>
        <v>0.12059133893420999</v>
      </c>
      <c r="E9" s="99">
        <v>9.5960648148148114E-2</v>
      </c>
      <c r="F9" s="97">
        <f t="shared" si="0"/>
        <v>0.29111657303370786</v>
      </c>
      <c r="G9" s="99">
        <f t="shared" si="2"/>
        <v>0.37107638888888883</v>
      </c>
      <c r="H9" s="98">
        <f t="shared" si="3"/>
        <v>0.14211940139721269</v>
      </c>
    </row>
    <row r="10" spans="2:8" s="1" customFormat="1" x14ac:dyDescent="0.25">
      <c r="B10" s="8" t="s">
        <v>8</v>
      </c>
      <c r="C10" s="99">
        <v>6.6840277777777873E-2</v>
      </c>
      <c r="D10" s="97">
        <f t="shared" si="1"/>
        <v>2.929806404480706E-2</v>
      </c>
      <c r="E10" s="99">
        <v>1.8877314814814816E-2</v>
      </c>
      <c r="F10" s="97">
        <f t="shared" si="0"/>
        <v>5.7268258426966305E-2</v>
      </c>
      <c r="G10" s="99">
        <f t="shared" si="2"/>
        <v>8.5717592592592692E-2</v>
      </c>
      <c r="H10" s="98">
        <f t="shared" si="3"/>
        <v>3.2829178339657483E-2</v>
      </c>
    </row>
    <row r="11" spans="2:8" s="1" customFormat="1" x14ac:dyDescent="0.25">
      <c r="B11" s="8" t="s">
        <v>26</v>
      </c>
      <c r="C11" s="99">
        <v>1.2048611111111114E-2</v>
      </c>
      <c r="D11" s="97">
        <f t="shared" si="1"/>
        <v>5.28126141483015E-3</v>
      </c>
      <c r="E11" s="99">
        <v>0</v>
      </c>
      <c r="F11" s="97">
        <f t="shared" si="0"/>
        <v>0</v>
      </c>
      <c r="G11" s="99">
        <f t="shared" si="2"/>
        <v>1.2048611111111114E-2</v>
      </c>
      <c r="H11" s="98">
        <f t="shared" si="3"/>
        <v>4.6145253377779371E-3</v>
      </c>
    </row>
    <row r="12" spans="2:8" s="1" customFormat="1" x14ac:dyDescent="0.25">
      <c r="B12" s="8" t="s">
        <v>3</v>
      </c>
      <c r="C12" s="99">
        <v>0.1572569444444448</v>
      </c>
      <c r="D12" s="97">
        <f t="shared" si="1"/>
        <v>6.8930354316327935E-2</v>
      </c>
      <c r="E12" s="99">
        <v>4.8159722222222222E-2</v>
      </c>
      <c r="F12" s="97">
        <f t="shared" si="0"/>
        <v>0.14610252808988766</v>
      </c>
      <c r="G12" s="99">
        <f t="shared" si="2"/>
        <v>0.20541666666666702</v>
      </c>
      <c r="H12" s="98">
        <f t="shared" si="3"/>
        <v>7.8673002588744434E-2</v>
      </c>
    </row>
    <row r="13" spans="2:8" s="1" customFormat="1" x14ac:dyDescent="0.25">
      <c r="B13" s="8" t="s">
        <v>7</v>
      </c>
      <c r="C13" s="99">
        <v>7.5451388888888915E-2</v>
      </c>
      <c r="D13" s="97">
        <f t="shared" si="1"/>
        <v>3.307256788018996E-2</v>
      </c>
      <c r="E13" s="99">
        <v>2.9166666666666646E-2</v>
      </c>
      <c r="F13" s="97">
        <f t="shared" si="0"/>
        <v>8.8483146067415697E-2</v>
      </c>
      <c r="G13" s="99">
        <f t="shared" si="2"/>
        <v>0.10461805555555556</v>
      </c>
      <c r="H13" s="98">
        <f t="shared" si="3"/>
        <v>4.0067910209581913E-2</v>
      </c>
    </row>
    <row r="14" spans="2:8" s="1" customFormat="1" x14ac:dyDescent="0.25">
      <c r="B14" s="8" t="s">
        <v>2</v>
      </c>
      <c r="C14" s="99">
        <v>3.6527777777777812E-2</v>
      </c>
      <c r="D14" s="97">
        <f t="shared" si="1"/>
        <v>1.6011201753317928E-2</v>
      </c>
      <c r="E14" s="99">
        <v>2.1666666666666667E-2</v>
      </c>
      <c r="F14" s="97">
        <f t="shared" si="0"/>
        <v>6.573033707865171E-2</v>
      </c>
      <c r="G14" s="99">
        <f t="shared" si="2"/>
        <v>5.8194444444444479E-2</v>
      </c>
      <c r="H14" s="98">
        <f t="shared" si="3"/>
        <v>2.2288024398028315E-2</v>
      </c>
    </row>
    <row r="15" spans="2:8" s="1" customFormat="1" x14ac:dyDescent="0.25">
      <c r="B15" s="8" t="s">
        <v>9</v>
      </c>
      <c r="C15" s="99">
        <v>6.2685185185185191E-2</v>
      </c>
      <c r="D15" s="97">
        <f t="shared" si="1"/>
        <v>2.7476764479077893E-2</v>
      </c>
      <c r="E15" s="99">
        <v>2.5173611111111108E-2</v>
      </c>
      <c r="F15" s="97">
        <f t="shared" si="0"/>
        <v>7.6369382022471927E-2</v>
      </c>
      <c r="G15" s="99">
        <f t="shared" si="2"/>
        <v>8.7858796296296296E-2</v>
      </c>
      <c r="H15" s="98">
        <f t="shared" si="3"/>
        <v>3.364924288095323E-2</v>
      </c>
    </row>
    <row r="16" spans="2:8" s="1" customFormat="1" x14ac:dyDescent="0.25">
      <c r="B16" s="8" t="s">
        <v>1</v>
      </c>
      <c r="C16" s="99">
        <v>1.6249999999999994E-2</v>
      </c>
      <c r="D16" s="97">
        <f t="shared" si="1"/>
        <v>7.1228540119323011E-3</v>
      </c>
      <c r="E16" s="99">
        <v>8.7847222222222233E-3</v>
      </c>
      <c r="F16" s="97">
        <f t="shared" si="0"/>
        <v>2.6650280898876413E-2</v>
      </c>
      <c r="G16" s="99">
        <f t="shared" si="2"/>
        <v>2.5034722222222215E-2</v>
      </c>
      <c r="H16" s="98">
        <f t="shared" si="3"/>
        <v>9.588105961204298E-3</v>
      </c>
    </row>
    <row r="17" spans="2:8" s="1" customFormat="1" x14ac:dyDescent="0.25">
      <c r="B17" s="8" t="s">
        <v>27</v>
      </c>
      <c r="C17" s="99">
        <v>3.1481481481481482E-3</v>
      </c>
      <c r="D17" s="97">
        <f t="shared" si="1"/>
        <v>1.3799261333658024E-3</v>
      </c>
      <c r="E17" s="99">
        <v>8.3449074074074068E-3</v>
      </c>
      <c r="F17" s="97">
        <f t="shared" si="0"/>
        <v>2.531601123595506E-2</v>
      </c>
      <c r="G17" s="99">
        <f t="shared" si="2"/>
        <v>1.1493055555555555E-2</v>
      </c>
      <c r="H17" s="98">
        <f t="shared" si="3"/>
        <v>4.4017518351714604E-3</v>
      </c>
    </row>
    <row r="18" spans="2:8" s="1" customFormat="1" x14ac:dyDescent="0.25">
      <c r="B18" s="8" t="s">
        <v>16</v>
      </c>
      <c r="C18" s="99">
        <v>7.0937500000000112E-2</v>
      </c>
      <c r="D18" s="97">
        <f t="shared" si="1"/>
        <v>3.1093997321319913E-2</v>
      </c>
      <c r="E18" s="99">
        <v>1.3888888888888889E-4</v>
      </c>
      <c r="F18" s="97">
        <f t="shared" si="0"/>
        <v>4.2134831460674169E-4</v>
      </c>
      <c r="G18" s="99">
        <f t="shared" si="2"/>
        <v>7.1076388888888994E-2</v>
      </c>
      <c r="H18" s="98">
        <f t="shared" si="3"/>
        <v>2.7221709989715993E-2</v>
      </c>
    </row>
    <row r="19" spans="2:8" s="1" customFormat="1" x14ac:dyDescent="0.25">
      <c r="B19" s="8" t="s">
        <v>4</v>
      </c>
      <c r="C19" s="99">
        <v>0.21291666666666662</v>
      </c>
      <c r="D19" s="97">
        <f t="shared" si="1"/>
        <v>9.3327651284548882E-2</v>
      </c>
      <c r="E19" s="99">
        <v>1.5497685185185187E-2</v>
      </c>
      <c r="F19" s="97">
        <f t="shared" si="0"/>
        <v>4.7015449438202267E-2</v>
      </c>
      <c r="G19" s="99">
        <f t="shared" si="2"/>
        <v>0.2284143518518518</v>
      </c>
      <c r="H19" s="98">
        <f t="shared" si="3"/>
        <v>8.7480939040391503E-2</v>
      </c>
    </row>
    <row r="20" spans="2:8" s="1" customFormat="1" x14ac:dyDescent="0.25">
      <c r="B20" s="8" t="s">
        <v>14</v>
      </c>
      <c r="C20" s="99">
        <v>2.3692129629629615E-2</v>
      </c>
      <c r="D20" s="97">
        <f t="shared" si="1"/>
        <v>1.0384958805146309E-2</v>
      </c>
      <c r="E20" s="99">
        <v>1.8935185185185187E-2</v>
      </c>
      <c r="F20" s="97">
        <f t="shared" si="0"/>
        <v>5.7443820224719118E-2</v>
      </c>
      <c r="G20" s="99">
        <f t="shared" si="2"/>
        <v>4.2627314814814798E-2</v>
      </c>
      <c r="H20" s="98">
        <f t="shared" si="3"/>
        <v>1.6325933543742684E-2</v>
      </c>
    </row>
    <row r="21" spans="2:8" s="1" customFormat="1" x14ac:dyDescent="0.25">
      <c r="B21" s="8" t="s">
        <v>11</v>
      </c>
      <c r="C21" s="99">
        <v>8.2523148148148165E-3</v>
      </c>
      <c r="D21" s="97">
        <f t="shared" si="1"/>
        <v>3.6172328422419756E-3</v>
      </c>
      <c r="E21" s="99">
        <v>1.2037037037037039E-2</v>
      </c>
      <c r="F21" s="97">
        <f t="shared" si="0"/>
        <v>3.6516853932584283E-2</v>
      </c>
      <c r="G21" s="99">
        <f t="shared" si="2"/>
        <v>2.0289351851851857E-2</v>
      </c>
      <c r="H21" s="98">
        <f t="shared" si="3"/>
        <v>7.7706656264406575E-3</v>
      </c>
    </row>
    <row r="22" spans="2:8" s="1" customFormat="1" x14ac:dyDescent="0.25">
      <c r="B22" s="8" t="s">
        <v>15</v>
      </c>
      <c r="C22" s="99">
        <v>2.9629629629629628E-3</v>
      </c>
      <c r="D22" s="97">
        <f t="shared" si="1"/>
        <v>1.2987540078736963E-3</v>
      </c>
      <c r="E22" s="99">
        <v>2.9513888888888892E-3</v>
      </c>
      <c r="F22" s="97">
        <f t="shared" si="0"/>
        <v>8.9536516853932612E-3</v>
      </c>
      <c r="G22" s="99">
        <f t="shared" si="2"/>
        <v>5.9143518518518521E-3</v>
      </c>
      <c r="H22" s="98">
        <f t="shared" si="3"/>
        <v>2.2651512464981031E-3</v>
      </c>
    </row>
    <row r="23" spans="2:8" s="1" customFormat="1" x14ac:dyDescent="0.25">
      <c r="B23" s="8" t="s">
        <v>92</v>
      </c>
      <c r="C23" s="99">
        <v>1.1944444444444448E-2</v>
      </c>
      <c r="D23" s="97">
        <f t="shared" si="1"/>
        <v>5.2356020942408406E-3</v>
      </c>
      <c r="E23" s="99">
        <v>1.2233796296296298E-2</v>
      </c>
      <c r="F23" s="97">
        <f t="shared" si="0"/>
        <v>3.7113764044943834E-2</v>
      </c>
      <c r="G23" s="99">
        <f t="shared" si="2"/>
        <v>2.4178240740740747E-2</v>
      </c>
      <c r="H23" s="98">
        <f t="shared" si="3"/>
        <v>9.2600801446859858E-3</v>
      </c>
    </row>
    <row r="24" spans="2:8" s="1" customFormat="1" x14ac:dyDescent="0.25">
      <c r="B24" s="8" t="s">
        <v>12</v>
      </c>
      <c r="C24" s="99">
        <v>4.5312500000000026E-2</v>
      </c>
      <c r="D24" s="97">
        <f t="shared" si="1"/>
        <v>1.9861804456349705E-2</v>
      </c>
      <c r="E24" s="99">
        <v>9.3749999999999997E-4</v>
      </c>
      <c r="F24" s="97">
        <f t="shared" si="0"/>
        <v>2.8441011235955061E-3</v>
      </c>
      <c r="G24" s="99">
        <f t="shared" si="2"/>
        <v>4.6250000000000027E-2</v>
      </c>
      <c r="H24" s="98">
        <f t="shared" si="3"/>
        <v>1.771339409198909E-2</v>
      </c>
    </row>
    <row r="25" spans="2:8" s="1" customFormat="1" x14ac:dyDescent="0.25">
      <c r="B25" s="8" t="s">
        <v>5</v>
      </c>
      <c r="C25" s="99">
        <v>5.1423611111111094E-2</v>
      </c>
      <c r="D25" s="97">
        <f t="shared" si="1"/>
        <v>2.2540484597589186E-2</v>
      </c>
      <c r="E25" s="99">
        <v>2.9050925925925928E-3</v>
      </c>
      <c r="F25" s="97">
        <f t="shared" si="0"/>
        <v>8.8132022471910133E-3</v>
      </c>
      <c r="G25" s="99">
        <f t="shared" si="2"/>
        <v>5.4328703703703685E-2</v>
      </c>
      <c r="H25" s="98">
        <f t="shared" si="3"/>
        <v>2.080747544239157E-2</v>
      </c>
    </row>
    <row r="26" spans="2:8" s="1" customFormat="1" x14ac:dyDescent="0.25">
      <c r="B26" s="8" t="s">
        <v>6</v>
      </c>
      <c r="C26" s="99">
        <v>0.4227662037037036</v>
      </c>
      <c r="D26" s="97">
        <f t="shared" si="1"/>
        <v>0.18531088924063477</v>
      </c>
      <c r="E26" s="99">
        <v>1.0763888888888889E-3</v>
      </c>
      <c r="F26" s="97">
        <f t="shared" si="0"/>
        <v>3.2654494382022481E-3</v>
      </c>
      <c r="G26" s="99">
        <f t="shared" si="2"/>
        <v>0.42384259259259249</v>
      </c>
      <c r="H26" s="98">
        <f t="shared" si="3"/>
        <v>0.16232845136352353</v>
      </c>
    </row>
    <row r="27" spans="2:8" s="1" customFormat="1" x14ac:dyDescent="0.25">
      <c r="B27" s="8" t="s">
        <v>103</v>
      </c>
      <c r="C27" s="99">
        <v>0.54401620370370274</v>
      </c>
      <c r="D27" s="97">
        <f t="shared" si="1"/>
        <v>0.23845833840659081</v>
      </c>
      <c r="E27" s="99">
        <v>3.8657407407407421E-3</v>
      </c>
      <c r="F27" s="97">
        <f t="shared" si="0"/>
        <v>1.1727528089887647E-2</v>
      </c>
      <c r="G27" s="99">
        <f t="shared" si="2"/>
        <v>0.54788194444444349</v>
      </c>
      <c r="H27" s="98">
        <f t="shared" si="3"/>
        <v>0.20983456860172314</v>
      </c>
    </row>
    <row r="28" spans="2:8" s="1" customFormat="1" x14ac:dyDescent="0.25">
      <c r="B28" s="36" t="s">
        <v>17</v>
      </c>
      <c r="C28" s="109"/>
      <c r="D28" s="97"/>
      <c r="E28" s="109"/>
      <c r="F28" s="97"/>
      <c r="G28" s="99"/>
      <c r="H28" s="98"/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>SUM(C7:C28)</f>
        <v>2.2813888888888885</v>
      </c>
      <c r="D30" s="113">
        <f t="shared" ref="D30:H30" si="4">SUM(D7:D28)</f>
        <v>0.99999999999999989</v>
      </c>
      <c r="E30" s="112">
        <f>SUM(E7:E28)</f>
        <v>0.32962962962962955</v>
      </c>
      <c r="F30" s="113">
        <f>SUM(F7:F28)</f>
        <v>1.0000000000000002</v>
      </c>
      <c r="G30" s="112">
        <f t="shared" si="4"/>
        <v>2.611018518518518</v>
      </c>
      <c r="H30" s="114">
        <f t="shared" si="4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6"/>
      <c r="G31" s="156"/>
      <c r="H31" s="157"/>
    </row>
    <row r="32" spans="2:8" s="1" customFormat="1" x14ac:dyDescent="0.25">
      <c r="C32" s="35"/>
      <c r="D32" s="35"/>
      <c r="E32" s="35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5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105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>
        <v>7.2800925925925923E-3</v>
      </c>
      <c r="D10" s="85"/>
      <c r="E10" s="85"/>
      <c r="F10" s="85"/>
      <c r="G10" s="85">
        <v>2.9976851851851848E-3</v>
      </c>
      <c r="H10" s="85"/>
      <c r="I10" s="85"/>
      <c r="J10" s="85"/>
      <c r="K10" s="87">
        <f t="shared" ref="K10:K26" si="0">J10+I10+H10+G10+F10+E10+D10+C10</f>
        <v>1.0277777777777778E-2</v>
      </c>
    </row>
    <row r="11" spans="2:11" x14ac:dyDescent="0.25">
      <c r="B11" s="8" t="s">
        <v>26</v>
      </c>
      <c r="C11" s="85"/>
      <c r="D11" s="85"/>
      <c r="E11" s="85"/>
      <c r="F11" s="85"/>
      <c r="G11" s="85">
        <v>2.1874999999999998E-3</v>
      </c>
      <c r="H11" s="85"/>
      <c r="I11" s="85"/>
      <c r="J11" s="85"/>
      <c r="K11" s="87">
        <f t="shared" si="0"/>
        <v>2.1874999999999998E-3</v>
      </c>
    </row>
    <row r="12" spans="2:11" x14ac:dyDescent="0.25">
      <c r="B12" s="8" t="s">
        <v>3</v>
      </c>
      <c r="C12" s="85"/>
      <c r="D12" s="85">
        <v>3.2870370370370371E-3</v>
      </c>
      <c r="E12" s="85"/>
      <c r="F12" s="85"/>
      <c r="G12" s="85"/>
      <c r="H12" s="85"/>
      <c r="I12" s="85"/>
      <c r="J12" s="85"/>
      <c r="K12" s="87">
        <f t="shared" si="0"/>
        <v>3.2870370370370371E-3</v>
      </c>
    </row>
    <row r="13" spans="2:11" x14ac:dyDescent="0.25">
      <c r="B13" s="8" t="s">
        <v>7</v>
      </c>
      <c r="C13" s="85">
        <v>5.138888888888889E-3</v>
      </c>
      <c r="D13" s="85">
        <v>6.4699074074074077E-3</v>
      </c>
      <c r="E13" s="85"/>
      <c r="F13" s="85"/>
      <c r="G13" s="85">
        <v>5.6481481481481487E-3</v>
      </c>
      <c r="H13" s="85"/>
      <c r="I13" s="85"/>
      <c r="J13" s="85"/>
      <c r="K13" s="87">
        <f t="shared" si="0"/>
        <v>1.7256944444444443E-2</v>
      </c>
    </row>
    <row r="14" spans="2:11" x14ac:dyDescent="0.25">
      <c r="B14" s="8" t="s">
        <v>2</v>
      </c>
      <c r="C14" s="85"/>
      <c r="D14" s="85"/>
      <c r="E14" s="85"/>
      <c r="F14" s="85"/>
      <c r="G14" s="85">
        <v>4.7222222222222223E-3</v>
      </c>
      <c r="H14" s="85"/>
      <c r="I14" s="85"/>
      <c r="J14" s="85"/>
      <c r="K14" s="87">
        <f t="shared" si="0"/>
        <v>4.7222222222222223E-3</v>
      </c>
    </row>
    <row r="15" spans="2:11" x14ac:dyDescent="0.25">
      <c r="B15" s="8" t="s">
        <v>9</v>
      </c>
      <c r="C15" s="85"/>
      <c r="D15" s="85"/>
      <c r="E15" s="85"/>
      <c r="F15" s="85"/>
      <c r="G15" s="85">
        <v>6.4814814814814813E-4</v>
      </c>
      <c r="H15" s="85"/>
      <c r="I15" s="85"/>
      <c r="J15" s="85"/>
      <c r="K15" s="87">
        <f t="shared" si="0"/>
        <v>6.4814814814814813E-4</v>
      </c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>
        <v>2.2581018518518514E-2</v>
      </c>
      <c r="D17" s="85"/>
      <c r="E17" s="85"/>
      <c r="F17" s="85"/>
      <c r="G17" s="85">
        <v>1.9212962962962962E-3</v>
      </c>
      <c r="H17" s="85"/>
      <c r="I17" s="85"/>
      <c r="J17" s="85"/>
      <c r="K17" s="87">
        <f t="shared" si="0"/>
        <v>2.450231481481481E-2</v>
      </c>
    </row>
    <row r="18" spans="2:11" x14ac:dyDescent="0.25">
      <c r="B18" s="8" t="s">
        <v>16</v>
      </c>
      <c r="C18" s="85"/>
      <c r="D18" s="85"/>
      <c r="E18" s="85"/>
      <c r="F18" s="85"/>
      <c r="G18" s="85">
        <v>1.9444444444444442E-3</v>
      </c>
      <c r="H18" s="85"/>
      <c r="I18" s="85"/>
      <c r="J18" s="85"/>
      <c r="K18" s="87">
        <f t="shared" si="0"/>
        <v>1.9444444444444442E-3</v>
      </c>
    </row>
    <row r="19" spans="2:11" x14ac:dyDescent="0.25">
      <c r="B19" s="8" t="s">
        <v>4</v>
      </c>
      <c r="C19" s="85">
        <v>6.3194444444444444E-3</v>
      </c>
      <c r="D19" s="85">
        <v>6.0879629629629626E-3</v>
      </c>
      <c r="E19" s="85"/>
      <c r="F19" s="85"/>
      <c r="G19" s="85">
        <v>2.3379629629629631E-3</v>
      </c>
      <c r="H19" s="85"/>
      <c r="I19" s="85"/>
      <c r="J19" s="85"/>
      <c r="K19" s="87">
        <f t="shared" si="0"/>
        <v>1.474537037037037E-2</v>
      </c>
    </row>
    <row r="20" spans="2:11" x14ac:dyDescent="0.25">
      <c r="B20" s="8" t="s">
        <v>14</v>
      </c>
      <c r="C20" s="85">
        <v>4.6296296296296294E-3</v>
      </c>
      <c r="D20" s="85"/>
      <c r="E20" s="85"/>
      <c r="F20" s="85"/>
      <c r="G20" s="85"/>
      <c r="H20" s="85"/>
      <c r="I20" s="85"/>
      <c r="J20" s="85"/>
      <c r="K20" s="87">
        <f t="shared" si="0"/>
        <v>4.6296296296296294E-3</v>
      </c>
    </row>
    <row r="21" spans="2:11" x14ac:dyDescent="0.25">
      <c r="B21" s="8" t="s">
        <v>11</v>
      </c>
      <c r="C21" s="85">
        <v>8.0266203703703715E-2</v>
      </c>
      <c r="D21" s="85">
        <v>2.7685185185185188E-2</v>
      </c>
      <c r="E21" s="85">
        <v>9.5370370370370366E-3</v>
      </c>
      <c r="F21" s="85"/>
      <c r="G21" s="85">
        <v>3.3622685185185186E-2</v>
      </c>
      <c r="H21" s="85">
        <v>2.2453703703703702E-3</v>
      </c>
      <c r="I21" s="85"/>
      <c r="J21" s="85"/>
      <c r="K21" s="87">
        <f t="shared" si="0"/>
        <v>0.15335648148148151</v>
      </c>
    </row>
    <row r="22" spans="2:11" x14ac:dyDescent="0.25">
      <c r="B22" s="8" t="s">
        <v>15</v>
      </c>
      <c r="C22" s="85">
        <v>4.2129629629629626E-3</v>
      </c>
      <c r="D22" s="85">
        <v>2.1840277777777778E-2</v>
      </c>
      <c r="E22" s="85">
        <v>2.3379629629629631E-3</v>
      </c>
      <c r="F22" s="85"/>
      <c r="G22" s="85">
        <v>5.0578703703703706E-3</v>
      </c>
      <c r="H22" s="85"/>
      <c r="I22" s="85"/>
      <c r="J22" s="85">
        <v>3.5879629629629629E-3</v>
      </c>
      <c r="K22" s="87">
        <f t="shared" si="0"/>
        <v>3.7037037037037035E-2</v>
      </c>
    </row>
    <row r="23" spans="2:11" x14ac:dyDescent="0.25">
      <c r="B23" s="8" t="s">
        <v>92</v>
      </c>
      <c r="C23" s="85">
        <v>3.636574074074074E-2</v>
      </c>
      <c r="D23" s="85">
        <v>3.4270833333333334E-2</v>
      </c>
      <c r="E23" s="85"/>
      <c r="F23" s="85"/>
      <c r="G23" s="85">
        <v>1.7141203703703707E-2</v>
      </c>
      <c r="H23" s="85"/>
      <c r="I23" s="85"/>
      <c r="J23" s="85"/>
      <c r="K23" s="87">
        <f t="shared" si="0"/>
        <v>8.7777777777777788E-2</v>
      </c>
    </row>
    <row r="24" spans="2:11" x14ac:dyDescent="0.25">
      <c r="B24" s="8" t="s">
        <v>12</v>
      </c>
      <c r="C24" s="85">
        <v>6.2037037037037036E-2</v>
      </c>
      <c r="D24" s="85">
        <v>8.4317129629629617E-2</v>
      </c>
      <c r="E24" s="85">
        <v>1.2453703703703706E-2</v>
      </c>
      <c r="F24" s="85"/>
      <c r="G24" s="85">
        <v>1.2141203703703704E-2</v>
      </c>
      <c r="H24" s="85"/>
      <c r="I24" s="85"/>
      <c r="J24" s="85"/>
      <c r="K24" s="87">
        <f t="shared" si="0"/>
        <v>0.17094907407407406</v>
      </c>
    </row>
    <row r="25" spans="2:11" x14ac:dyDescent="0.25">
      <c r="B25" s="8" t="s">
        <v>5</v>
      </c>
      <c r="C25" s="85">
        <v>1.0208333333333333E-2</v>
      </c>
      <c r="D25" s="85">
        <v>2.0787037037037038E-2</v>
      </c>
      <c r="E25" s="85">
        <v>3.0798611111111117E-2</v>
      </c>
      <c r="F25" s="85"/>
      <c r="G25" s="85">
        <v>1.068287037037037E-2</v>
      </c>
      <c r="H25" s="85">
        <v>4.7569444444444439E-3</v>
      </c>
      <c r="I25" s="85"/>
      <c r="J25" s="85"/>
      <c r="K25" s="87">
        <f t="shared" si="0"/>
        <v>7.72337962962963E-2</v>
      </c>
    </row>
    <row r="26" spans="2:11" x14ac:dyDescent="0.25">
      <c r="B26" s="8" t="s">
        <v>6</v>
      </c>
      <c r="C26" s="85">
        <v>4.8379629629629623E-3</v>
      </c>
      <c r="D26" s="85">
        <v>2.0486111111111113E-3</v>
      </c>
      <c r="E26" s="85">
        <v>4.5717592592592598E-3</v>
      </c>
      <c r="F26" s="85"/>
      <c r="G26" s="85">
        <v>2.6620370370370374E-3</v>
      </c>
      <c r="H26" s="85"/>
      <c r="I26" s="85"/>
      <c r="J26" s="85"/>
      <c r="K26" s="87">
        <f t="shared" si="0"/>
        <v>1.4120370370370372E-2</v>
      </c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1">
        <f t="shared" ref="C30:J30" si="1">SUM(C7:C28)</f>
        <v>0.24387731481481484</v>
      </c>
      <c r="D30" s="91">
        <f t="shared" si="1"/>
        <v>0.20679398148148148</v>
      </c>
      <c r="E30" s="91">
        <f t="shared" si="1"/>
        <v>5.9699074074074085E-2</v>
      </c>
      <c r="F30" s="91"/>
      <c r="G30" s="91">
        <f t="shared" si="1"/>
        <v>0.10371527777777778</v>
      </c>
      <c r="H30" s="91">
        <f t="shared" si="1"/>
        <v>7.0023148148148136E-3</v>
      </c>
      <c r="I30" s="91"/>
      <c r="J30" s="91">
        <f t="shared" si="1"/>
        <v>3.5879629629629629E-3</v>
      </c>
      <c r="K30" s="92">
        <f>SUM(K7:K28)</f>
        <v>0.62467592592592602</v>
      </c>
    </row>
    <row r="31" spans="2:11" x14ac:dyDescent="0.25">
      <c r="B31" s="150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106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>
        <v>2.3842592592592596E-3</v>
      </c>
      <c r="E7" s="85"/>
      <c r="F7" s="85"/>
      <c r="G7" s="85"/>
      <c r="H7" s="85"/>
      <c r="I7" s="85"/>
      <c r="J7" s="85"/>
      <c r="K7" s="87">
        <f t="shared" ref="K7:K25" si="0">C7+D7+E7+F7+G7+H7+I7+J7</f>
        <v>2.3842592592592596E-3</v>
      </c>
    </row>
    <row r="8" spans="2:11" x14ac:dyDescent="0.25">
      <c r="B8" s="8" t="s">
        <v>13</v>
      </c>
      <c r="C8" s="85"/>
      <c r="D8" s="85">
        <v>9.780092592592592E-3</v>
      </c>
      <c r="E8" s="85"/>
      <c r="F8" s="85"/>
      <c r="G8" s="85"/>
      <c r="H8" s="85"/>
      <c r="I8" s="85"/>
      <c r="J8" s="85"/>
      <c r="K8" s="87">
        <f t="shared" si="0"/>
        <v>9.780092592592592E-3</v>
      </c>
    </row>
    <row r="9" spans="2:11" x14ac:dyDescent="0.25">
      <c r="B9" s="8" t="s">
        <v>0</v>
      </c>
      <c r="C9" s="85"/>
      <c r="D9" s="85">
        <v>1.5243055555555557E-2</v>
      </c>
      <c r="E9" s="85"/>
      <c r="F9" s="85">
        <v>6.076388888888889E-3</v>
      </c>
      <c r="G9" s="85"/>
      <c r="H9" s="85"/>
      <c r="I9" s="85"/>
      <c r="J9" s="85"/>
      <c r="K9" s="87">
        <f t="shared" si="0"/>
        <v>2.1319444444444446E-2</v>
      </c>
    </row>
    <row r="10" spans="2:11" x14ac:dyDescent="0.25">
      <c r="B10" s="8" t="s">
        <v>8</v>
      </c>
      <c r="C10" s="85"/>
      <c r="D10" s="85">
        <v>5.4317129629629632E-2</v>
      </c>
      <c r="E10" s="85"/>
      <c r="F10" s="85"/>
      <c r="G10" s="85"/>
      <c r="H10" s="85"/>
      <c r="I10" s="85"/>
      <c r="J10" s="85"/>
      <c r="K10" s="87">
        <f t="shared" si="0"/>
        <v>5.4317129629629632E-2</v>
      </c>
    </row>
    <row r="11" spans="2:11" x14ac:dyDescent="0.25">
      <c r="B11" s="8" t="s">
        <v>26</v>
      </c>
      <c r="C11" s="85"/>
      <c r="D11" s="85">
        <v>1.5162037037037036E-3</v>
      </c>
      <c r="E11" s="85"/>
      <c r="F11" s="85"/>
      <c r="G11" s="85"/>
      <c r="H11" s="85"/>
      <c r="I11" s="85"/>
      <c r="J11" s="85"/>
      <c r="K11" s="87">
        <f t="shared" si="0"/>
        <v>1.5162037037037036E-3</v>
      </c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>
        <v>1.1631944444444441E-2</v>
      </c>
      <c r="E13" s="85"/>
      <c r="F13" s="85"/>
      <c r="G13" s="85"/>
      <c r="H13" s="85"/>
      <c r="I13" s="85"/>
      <c r="J13" s="85"/>
      <c r="K13" s="87">
        <f t="shared" si="0"/>
        <v>1.1631944444444441E-2</v>
      </c>
    </row>
    <row r="14" spans="2:11" x14ac:dyDescent="0.25">
      <c r="B14" s="8" t="s">
        <v>2</v>
      </c>
      <c r="C14" s="85"/>
      <c r="D14" s="85">
        <v>9.837962962962965E-3</v>
      </c>
      <c r="E14" s="85"/>
      <c r="F14" s="85">
        <v>2.8634259259259259E-2</v>
      </c>
      <c r="G14" s="85"/>
      <c r="H14" s="85"/>
      <c r="I14" s="85"/>
      <c r="J14" s="85"/>
      <c r="K14" s="87">
        <f t="shared" si="0"/>
        <v>3.8472222222222227E-2</v>
      </c>
    </row>
    <row r="15" spans="2:11" x14ac:dyDescent="0.25">
      <c r="B15" s="8" t="s">
        <v>9</v>
      </c>
      <c r="C15" s="85"/>
      <c r="D15" s="85">
        <v>3.1712962962962966E-3</v>
      </c>
      <c r="E15" s="85"/>
      <c r="F15" s="85"/>
      <c r="G15" s="85"/>
      <c r="H15" s="85"/>
      <c r="I15" s="85"/>
      <c r="J15" s="85"/>
      <c r="K15" s="87">
        <f t="shared" si="0"/>
        <v>3.1712962962962966E-3</v>
      </c>
    </row>
    <row r="16" spans="2:11" x14ac:dyDescent="0.25">
      <c r="B16" s="8" t="s">
        <v>1</v>
      </c>
      <c r="C16" s="85"/>
      <c r="D16" s="85">
        <v>9.0509259259259258E-3</v>
      </c>
      <c r="E16" s="85"/>
      <c r="F16" s="85"/>
      <c r="G16" s="85"/>
      <c r="H16" s="85"/>
      <c r="I16" s="85"/>
      <c r="J16" s="85"/>
      <c r="K16" s="87">
        <f t="shared" si="0"/>
        <v>9.0509259259259258E-3</v>
      </c>
    </row>
    <row r="17" spans="2:11" x14ac:dyDescent="0.25">
      <c r="B17" s="8" t="s">
        <v>27</v>
      </c>
      <c r="C17" s="85"/>
      <c r="D17" s="85">
        <v>5.1493055555555563E-2</v>
      </c>
      <c r="E17" s="85"/>
      <c r="F17" s="85">
        <v>2.3807870370370375E-2</v>
      </c>
      <c r="G17" s="85"/>
      <c r="H17" s="85"/>
      <c r="I17" s="85"/>
      <c r="J17" s="85"/>
      <c r="K17" s="87">
        <f t="shared" si="0"/>
        <v>7.5300925925925938E-2</v>
      </c>
    </row>
    <row r="18" spans="2:11" x14ac:dyDescent="0.25">
      <c r="B18" s="8" t="s">
        <v>16</v>
      </c>
      <c r="C18" s="85"/>
      <c r="D18" s="85">
        <v>3.4490740740740745E-3</v>
      </c>
      <c r="E18" s="85"/>
      <c r="F18" s="85"/>
      <c r="G18" s="85"/>
      <c r="H18" s="85"/>
      <c r="I18" s="85"/>
      <c r="J18" s="85"/>
      <c r="K18" s="87">
        <f t="shared" si="0"/>
        <v>3.4490740740740745E-3</v>
      </c>
    </row>
    <row r="19" spans="2:11" x14ac:dyDescent="0.25">
      <c r="B19" s="8" t="s">
        <v>4</v>
      </c>
      <c r="C19" s="85"/>
      <c r="D19" s="85">
        <v>9.1898148148148139E-3</v>
      </c>
      <c r="E19" s="85"/>
      <c r="F19" s="85"/>
      <c r="G19" s="85"/>
      <c r="H19" s="85"/>
      <c r="I19" s="85"/>
      <c r="J19" s="85"/>
      <c r="K19" s="87">
        <f t="shared" si="0"/>
        <v>9.1898148148148139E-3</v>
      </c>
    </row>
    <row r="20" spans="2:11" x14ac:dyDescent="0.25">
      <c r="B20" s="8" t="s">
        <v>14</v>
      </c>
      <c r="C20" s="85"/>
      <c r="D20" s="85">
        <v>7.3032407407407404E-3</v>
      </c>
      <c r="E20" s="85"/>
      <c r="F20" s="85"/>
      <c r="G20" s="85"/>
      <c r="H20" s="85"/>
      <c r="I20" s="85"/>
      <c r="J20" s="85"/>
      <c r="K20" s="87">
        <f t="shared" si="0"/>
        <v>7.3032407407407404E-3</v>
      </c>
    </row>
    <row r="21" spans="2:11" x14ac:dyDescent="0.25">
      <c r="B21" s="8" t="s">
        <v>11</v>
      </c>
      <c r="C21" s="85"/>
      <c r="D21" s="85">
        <v>3.7534722222222219E-2</v>
      </c>
      <c r="E21" s="85"/>
      <c r="F21" s="85">
        <v>1.4583333333333332E-2</v>
      </c>
      <c r="G21" s="85"/>
      <c r="H21" s="85"/>
      <c r="I21" s="85"/>
      <c r="J21" s="85"/>
      <c r="K21" s="87">
        <f t="shared" si="0"/>
        <v>5.2118055555555549E-2</v>
      </c>
    </row>
    <row r="22" spans="2:11" x14ac:dyDescent="0.25">
      <c r="B22" s="8" t="s">
        <v>15</v>
      </c>
      <c r="C22" s="85"/>
      <c r="D22" s="85">
        <v>2.2013888888888892E-2</v>
      </c>
      <c r="E22" s="85"/>
      <c r="F22" s="85"/>
      <c r="G22" s="85"/>
      <c r="H22" s="85"/>
      <c r="I22" s="85"/>
      <c r="J22" s="85"/>
      <c r="K22" s="87">
        <f t="shared" si="0"/>
        <v>2.2013888888888892E-2</v>
      </c>
    </row>
    <row r="23" spans="2:11" x14ac:dyDescent="0.25">
      <c r="B23" s="8" t="s">
        <v>92</v>
      </c>
      <c r="C23" s="85"/>
      <c r="D23" s="85">
        <v>0.37011574074074072</v>
      </c>
      <c r="E23" s="85"/>
      <c r="F23" s="85">
        <v>0.16266203703703705</v>
      </c>
      <c r="G23" s="85"/>
      <c r="H23" s="85"/>
      <c r="I23" s="85"/>
      <c r="J23" s="85"/>
      <c r="K23" s="87">
        <f t="shared" si="0"/>
        <v>0.53277777777777779</v>
      </c>
    </row>
    <row r="24" spans="2:11" x14ac:dyDescent="0.25">
      <c r="B24" s="8" t="s">
        <v>12</v>
      </c>
      <c r="C24" s="88"/>
      <c r="D24" s="85">
        <v>1.5555555555555555E-2</v>
      </c>
      <c r="E24" s="85"/>
      <c r="F24" s="85">
        <v>0.25570601851851849</v>
      </c>
      <c r="G24" s="85"/>
      <c r="H24" s="85">
        <v>5.0462962962962961E-3</v>
      </c>
      <c r="I24" s="85"/>
      <c r="J24" s="85"/>
      <c r="K24" s="87">
        <f t="shared" si="0"/>
        <v>0.2763078703703703</v>
      </c>
    </row>
    <row r="25" spans="2:11" x14ac:dyDescent="0.25">
      <c r="B25" s="8" t="s">
        <v>5</v>
      </c>
      <c r="C25" s="43"/>
      <c r="D25" s="85"/>
      <c r="E25" s="85"/>
      <c r="F25" s="85">
        <v>1.4756944444444444E-2</v>
      </c>
      <c r="G25" s="85">
        <v>3.3449074074074076E-3</v>
      </c>
      <c r="H25" s="85"/>
      <c r="I25" s="85"/>
      <c r="J25" s="85"/>
      <c r="K25" s="87">
        <f t="shared" si="0"/>
        <v>1.8101851851851852E-2</v>
      </c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89"/>
      <c r="G29" s="90"/>
      <c r="H29" s="90"/>
      <c r="I29" s="89"/>
      <c r="J29" s="89"/>
      <c r="K29" s="87"/>
    </row>
    <row r="30" spans="2:11" x14ac:dyDescent="0.25">
      <c r="B30" s="53" t="s">
        <v>29</v>
      </c>
      <c r="C30" s="91"/>
      <c r="D30" s="91">
        <f>SUM(D7:D28)</f>
        <v>0.63358796296296294</v>
      </c>
      <c r="E30" s="91"/>
      <c r="F30" s="91">
        <f t="shared" ref="F30:H30" si="1">SUM(F7:F28)</f>
        <v>0.50622685185185179</v>
      </c>
      <c r="G30" s="91">
        <f t="shared" si="1"/>
        <v>3.3449074074074076E-3</v>
      </c>
      <c r="H30" s="91">
        <f t="shared" si="1"/>
        <v>5.0462962962962961E-3</v>
      </c>
      <c r="I30" s="91"/>
      <c r="J30" s="91"/>
      <c r="K30" s="92">
        <f>SUM(K7:K28)</f>
        <v>1.1482060185185186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09" zoomScaleNormal="109" zoomScaleSheetLayoutView="100" zoomScalePageLayoutView="109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107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5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>
        <v>6.4467592592592588E-3</v>
      </c>
      <c r="D7" s="85">
        <v>5.185185185185185E-3</v>
      </c>
      <c r="E7" s="85"/>
      <c r="F7" s="85"/>
      <c r="G7" s="85">
        <v>5.4745370370370364E-3</v>
      </c>
      <c r="H7" s="85"/>
      <c r="I7" s="85"/>
      <c r="J7" s="85"/>
      <c r="K7" s="87">
        <f t="shared" ref="K7:K28" si="0">SUM(C7:J7)</f>
        <v>1.7106481481481479E-2</v>
      </c>
    </row>
    <row r="8" spans="2:11" x14ac:dyDescent="0.25">
      <c r="B8" s="8" t="s">
        <v>13</v>
      </c>
      <c r="C8" s="85"/>
      <c r="D8" s="85"/>
      <c r="E8" s="85"/>
      <c r="F8" s="85"/>
      <c r="G8" s="85">
        <v>5.6134259259259262E-3</v>
      </c>
      <c r="H8" s="85"/>
      <c r="I8" s="85"/>
      <c r="J8" s="85"/>
      <c r="K8" s="87">
        <f t="shared" si="0"/>
        <v>5.6134259259259262E-3</v>
      </c>
    </row>
    <row r="9" spans="2:11" x14ac:dyDescent="0.25">
      <c r="B9" s="8" t="s">
        <v>0</v>
      </c>
      <c r="C9" s="85">
        <v>8.3912037037037045E-3</v>
      </c>
      <c r="D9" s="85">
        <v>7.9629629629629634E-3</v>
      </c>
      <c r="E9" s="85">
        <v>5.3819444444444444E-3</v>
      </c>
      <c r="F9" s="85">
        <v>7.3495370370370381E-3</v>
      </c>
      <c r="G9" s="85">
        <v>1.0300925925925926E-3</v>
      </c>
      <c r="H9" s="85">
        <v>2.0949074074074073E-3</v>
      </c>
      <c r="I9" s="85"/>
      <c r="J9" s="85"/>
      <c r="K9" s="87">
        <f t="shared" si="0"/>
        <v>3.2210648148148155E-2</v>
      </c>
    </row>
    <row r="10" spans="2:11" x14ac:dyDescent="0.25">
      <c r="B10" s="8" t="s">
        <v>8</v>
      </c>
      <c r="C10" s="85">
        <v>6.122685185185185E-3</v>
      </c>
      <c r="D10" s="85">
        <v>4.2592592592592595E-3</v>
      </c>
      <c r="E10" s="85">
        <v>2.9282407407407408E-3</v>
      </c>
      <c r="F10" s="85">
        <v>3.2870370370370371E-3</v>
      </c>
      <c r="G10" s="85">
        <v>2.8935185185185189E-4</v>
      </c>
      <c r="H10" s="85">
        <v>6.6898148148148142E-3</v>
      </c>
      <c r="I10" s="85"/>
      <c r="J10" s="85"/>
      <c r="K10" s="87">
        <f t="shared" si="0"/>
        <v>2.357638888888889E-2</v>
      </c>
    </row>
    <row r="11" spans="2:11" x14ac:dyDescent="0.25">
      <c r="B11" s="8" t="s">
        <v>26</v>
      </c>
      <c r="C11" s="85"/>
      <c r="D11" s="85"/>
      <c r="E11" s="85">
        <v>3.8194444444444441E-4</v>
      </c>
      <c r="F11" s="85"/>
      <c r="G11" s="85"/>
      <c r="H11" s="85"/>
      <c r="I11" s="85"/>
      <c r="J11" s="85"/>
      <c r="K11" s="87">
        <f t="shared" si="0"/>
        <v>3.8194444444444441E-4</v>
      </c>
    </row>
    <row r="12" spans="2:11" x14ac:dyDescent="0.25">
      <c r="B12" s="8" t="s">
        <v>3</v>
      </c>
      <c r="C12" s="85">
        <v>5.9351851851851857E-2</v>
      </c>
      <c r="D12" s="85">
        <v>6.7245370370370367E-3</v>
      </c>
      <c r="E12" s="85"/>
      <c r="F12" s="85">
        <v>1.238425925925926E-2</v>
      </c>
      <c r="G12" s="85">
        <v>3.6238425925925924E-2</v>
      </c>
      <c r="H12" s="85">
        <v>9.3981481481481468E-3</v>
      </c>
      <c r="I12" s="85"/>
      <c r="J12" s="85"/>
      <c r="K12" s="87">
        <f t="shared" si="0"/>
        <v>0.12409722222222222</v>
      </c>
    </row>
    <row r="13" spans="2:11" x14ac:dyDescent="0.25">
      <c r="B13" s="8" t="s">
        <v>7</v>
      </c>
      <c r="C13" s="85">
        <v>6.6192129629629615E-2</v>
      </c>
      <c r="D13" s="85">
        <v>9.7685185185185184E-3</v>
      </c>
      <c r="E13" s="85">
        <v>4.6793981481481485E-2</v>
      </c>
      <c r="F13" s="85">
        <v>1.3310185185185185E-3</v>
      </c>
      <c r="G13" s="85">
        <v>1.1863425925925927E-2</v>
      </c>
      <c r="H13" s="85">
        <v>1.0763888888888889E-3</v>
      </c>
      <c r="I13" s="85"/>
      <c r="J13" s="85"/>
      <c r="K13" s="87">
        <f t="shared" si="0"/>
        <v>0.13702546296296297</v>
      </c>
    </row>
    <row r="14" spans="2:11" x14ac:dyDescent="0.25">
      <c r="B14" s="8" t="s">
        <v>2</v>
      </c>
      <c r="C14" s="85">
        <v>1.5624999999999999E-3</v>
      </c>
      <c r="D14" s="85">
        <v>1.2743055555555554E-2</v>
      </c>
      <c r="E14" s="85">
        <v>3.0324074074074073E-3</v>
      </c>
      <c r="F14" s="85">
        <v>2.7199074074074074E-3</v>
      </c>
      <c r="G14" s="85">
        <v>1.0578703703703703E-2</v>
      </c>
      <c r="H14" s="85">
        <v>7.0023148148148145E-3</v>
      </c>
      <c r="I14" s="85"/>
      <c r="J14" s="85"/>
      <c r="K14" s="87">
        <f t="shared" si="0"/>
        <v>3.7638888888888888E-2</v>
      </c>
    </row>
    <row r="15" spans="2:11" x14ac:dyDescent="0.25">
      <c r="B15" s="8" t="s">
        <v>9</v>
      </c>
      <c r="C15" s="85">
        <v>1.9618055555555555E-2</v>
      </c>
      <c r="D15" s="85"/>
      <c r="E15" s="85">
        <v>1.1678240740740741E-2</v>
      </c>
      <c r="F15" s="85"/>
      <c r="G15" s="85"/>
      <c r="H15" s="85">
        <v>6.8171296296296304E-3</v>
      </c>
      <c r="I15" s="85"/>
      <c r="J15" s="85"/>
      <c r="K15" s="87">
        <f t="shared" si="0"/>
        <v>3.8113425925925926E-2</v>
      </c>
    </row>
    <row r="16" spans="2:11" x14ac:dyDescent="0.25">
      <c r="B16" s="8" t="s">
        <v>1</v>
      </c>
      <c r="C16" s="85">
        <v>8.9583333333333338E-3</v>
      </c>
      <c r="D16" s="85"/>
      <c r="E16" s="85">
        <v>2.6851851851851854E-3</v>
      </c>
      <c r="F16" s="85"/>
      <c r="G16" s="85"/>
      <c r="H16" s="85">
        <v>3.9004629629629632E-3</v>
      </c>
      <c r="I16" s="85"/>
      <c r="J16" s="85"/>
      <c r="K16" s="87">
        <f t="shared" si="0"/>
        <v>1.5543981481481482E-2</v>
      </c>
    </row>
    <row r="17" spans="2:11" x14ac:dyDescent="0.25">
      <c r="B17" s="8" t="s">
        <v>27</v>
      </c>
      <c r="C17" s="85">
        <v>1.7083333333333332E-2</v>
      </c>
      <c r="D17" s="85">
        <v>3.6701388888888895E-2</v>
      </c>
      <c r="E17" s="85">
        <v>5.1967592592592586E-3</v>
      </c>
      <c r="F17" s="85">
        <v>7.4537037037037037E-3</v>
      </c>
      <c r="G17" s="85"/>
      <c r="H17" s="85">
        <v>6.6550925925925935E-3</v>
      </c>
      <c r="I17" s="85"/>
      <c r="J17" s="85"/>
      <c r="K17" s="87">
        <f t="shared" si="0"/>
        <v>7.3090277777777768E-2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>
        <v>1.0057870370370368E-2</v>
      </c>
      <c r="D19" s="85">
        <v>1.9618055555555555E-2</v>
      </c>
      <c r="E19" s="85">
        <v>9.3055555555555565E-3</v>
      </c>
      <c r="F19" s="85">
        <v>1.6932870370370372E-2</v>
      </c>
      <c r="G19" s="85">
        <v>1.6655092592592593E-2</v>
      </c>
      <c r="H19" s="85">
        <v>3.2407407407407406E-4</v>
      </c>
      <c r="I19" s="85"/>
      <c r="J19" s="85"/>
      <c r="K19" s="87">
        <f t="shared" si="0"/>
        <v>7.2893518518518524E-2</v>
      </c>
    </row>
    <row r="20" spans="2:11" x14ac:dyDescent="0.25">
      <c r="B20" s="8" t="s">
        <v>14</v>
      </c>
      <c r="C20" s="85">
        <v>6.9328703703703705E-3</v>
      </c>
      <c r="D20" s="85">
        <v>2.1678240740740738E-2</v>
      </c>
      <c r="E20" s="85">
        <v>3.9814814814814808E-3</v>
      </c>
      <c r="F20" s="85">
        <v>1.2129629629629627E-2</v>
      </c>
      <c r="G20" s="85">
        <v>1.5868055555555552E-2</v>
      </c>
      <c r="H20" s="85"/>
      <c r="I20" s="85"/>
      <c r="J20" s="85"/>
      <c r="K20" s="87">
        <f t="shared" si="0"/>
        <v>6.0590277777777771E-2</v>
      </c>
    </row>
    <row r="21" spans="2:11" x14ac:dyDescent="0.25">
      <c r="B21" s="8" t="s">
        <v>11</v>
      </c>
      <c r="C21" s="85">
        <v>5.501157407407406E-2</v>
      </c>
      <c r="D21" s="85">
        <v>3.0150462962962966E-2</v>
      </c>
      <c r="E21" s="85">
        <v>2.3958333333333331E-3</v>
      </c>
      <c r="F21" s="85">
        <v>9.7453703703703713E-3</v>
      </c>
      <c r="G21" s="85">
        <v>1.2349537037037036E-2</v>
      </c>
      <c r="H21" s="85"/>
      <c r="I21" s="85"/>
      <c r="J21" s="85"/>
      <c r="K21" s="87">
        <f t="shared" si="0"/>
        <v>0.10965277777777777</v>
      </c>
    </row>
    <row r="22" spans="2:11" x14ac:dyDescent="0.25">
      <c r="B22" s="8" t="s">
        <v>15</v>
      </c>
      <c r="C22" s="85">
        <v>3.0740740740740742E-2</v>
      </c>
      <c r="D22" s="85">
        <v>1.1388888888888889E-2</v>
      </c>
      <c r="E22" s="85">
        <v>1.0787037037037036E-2</v>
      </c>
      <c r="F22" s="85">
        <v>1.0324074074074076E-2</v>
      </c>
      <c r="G22" s="85"/>
      <c r="H22" s="85">
        <v>1.0358796296296297E-2</v>
      </c>
      <c r="I22" s="85"/>
      <c r="J22" s="85"/>
      <c r="K22" s="87">
        <f t="shared" si="0"/>
        <v>7.3599537037037033E-2</v>
      </c>
    </row>
    <row r="23" spans="2:11" x14ac:dyDescent="0.25">
      <c r="B23" s="8" t="s">
        <v>92</v>
      </c>
      <c r="C23" s="85">
        <v>3.4004629629629628E-2</v>
      </c>
      <c r="D23" s="85">
        <v>1.1527777777777779E-2</v>
      </c>
      <c r="E23" s="85">
        <v>6.4814814814814813E-4</v>
      </c>
      <c r="F23" s="85">
        <v>4.6388888888888903E-2</v>
      </c>
      <c r="G23" s="85">
        <v>1.9837962962962963E-2</v>
      </c>
      <c r="H23" s="85">
        <v>1.0648148148148148E-2</v>
      </c>
      <c r="I23" s="85"/>
      <c r="J23" s="85"/>
      <c r="K23" s="87">
        <f t="shared" si="0"/>
        <v>0.12305555555555556</v>
      </c>
    </row>
    <row r="24" spans="2:11" x14ac:dyDescent="0.25">
      <c r="B24" s="8" t="s">
        <v>12</v>
      </c>
      <c r="C24" s="85">
        <v>8.6342592592592582E-3</v>
      </c>
      <c r="D24" s="85"/>
      <c r="E24" s="85"/>
      <c r="F24" s="85">
        <v>1.1909722222222221E-2</v>
      </c>
      <c r="G24" s="85">
        <v>4.8611111111111112E-3</v>
      </c>
      <c r="H24" s="85"/>
      <c r="I24" s="85"/>
      <c r="J24" s="85"/>
      <c r="K24" s="87">
        <f t="shared" si="0"/>
        <v>2.540509259259259E-2</v>
      </c>
    </row>
    <row r="25" spans="2:11" x14ac:dyDescent="0.25">
      <c r="B25" s="8" t="s">
        <v>5</v>
      </c>
      <c r="C25" s="85">
        <v>1.1134259259259259E-2</v>
      </c>
      <c r="D25" s="85">
        <v>6.1921296296296299E-3</v>
      </c>
      <c r="E25" s="85"/>
      <c r="F25" s="85">
        <v>4.0277777777777777E-3</v>
      </c>
      <c r="G25" s="85">
        <v>4.9421296296296297E-3</v>
      </c>
      <c r="H25" s="85">
        <v>2.0601851851851853E-3</v>
      </c>
      <c r="I25" s="85"/>
      <c r="J25" s="85"/>
      <c r="K25" s="87">
        <f t="shared" si="0"/>
        <v>2.8356481481481483E-2</v>
      </c>
    </row>
    <row r="26" spans="2:11" x14ac:dyDescent="0.25">
      <c r="B26" s="8" t="s">
        <v>6</v>
      </c>
      <c r="C26" s="85"/>
      <c r="D26" s="85">
        <v>2.7430555555555559E-3</v>
      </c>
      <c r="E26" s="85"/>
      <c r="F26" s="85"/>
      <c r="G26" s="85">
        <v>2.199074074074074E-4</v>
      </c>
      <c r="H26" s="85">
        <v>5.4398148148148144E-4</v>
      </c>
      <c r="I26" s="85"/>
      <c r="J26" s="85"/>
      <c r="K26" s="87">
        <f t="shared" si="0"/>
        <v>3.5069444444444445E-3</v>
      </c>
    </row>
    <row r="27" spans="2:11" x14ac:dyDescent="0.25">
      <c r="B27" s="8" t="s">
        <v>103</v>
      </c>
      <c r="C27" s="85"/>
      <c r="D27" s="85"/>
      <c r="E27" s="85"/>
      <c r="F27" s="85"/>
      <c r="G27" s="85">
        <v>1.1921296296296296E-3</v>
      </c>
      <c r="H27" s="85"/>
      <c r="I27" s="85"/>
      <c r="J27" s="85"/>
      <c r="K27" s="87">
        <f t="shared" si="0"/>
        <v>1.1921296296296296E-3</v>
      </c>
    </row>
    <row r="28" spans="2:11" x14ac:dyDescent="0.25">
      <c r="B28" s="8" t="s">
        <v>17</v>
      </c>
      <c r="C28" s="85">
        <v>3.1481481481481477E-3</v>
      </c>
      <c r="D28" s="85"/>
      <c r="E28" s="85"/>
      <c r="F28" s="85"/>
      <c r="G28" s="85">
        <v>9.3750000000000007E-4</v>
      </c>
      <c r="H28" s="85"/>
      <c r="I28" s="85"/>
      <c r="J28" s="85"/>
      <c r="K28" s="87">
        <f t="shared" si="0"/>
        <v>4.0856481481481481E-3</v>
      </c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>
        <f>SUM(C7:C28)</f>
        <v>0.35339120370370369</v>
      </c>
      <c r="D30" s="91">
        <f t="shared" ref="D30:H30" si="1">SUM(D7:D28)</f>
        <v>0.18664351851851851</v>
      </c>
      <c r="E30" s="91">
        <f t="shared" si="1"/>
        <v>0.10519675925925925</v>
      </c>
      <c r="F30" s="91">
        <f t="shared" si="1"/>
        <v>0.14598379629629632</v>
      </c>
      <c r="G30" s="91">
        <f t="shared" si="1"/>
        <v>0.14795138888888892</v>
      </c>
      <c r="H30" s="91">
        <f t="shared" si="1"/>
        <v>6.7569444444444446E-2</v>
      </c>
      <c r="I30" s="91"/>
      <c r="J30" s="85"/>
      <c r="K30" s="92">
        <f>SUM(K7:K28)</f>
        <v>1.0067361111111113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108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>
        <v>1.9560185185185184E-3</v>
      </c>
      <c r="E21" s="85"/>
      <c r="F21" s="85">
        <v>1.3425925925925927E-3</v>
      </c>
      <c r="G21" s="85"/>
      <c r="H21" s="85"/>
      <c r="I21" s="85"/>
      <c r="J21" s="85"/>
      <c r="K21" s="87">
        <f t="shared" ref="K21" si="0">SUM(C21:J21)</f>
        <v>3.2986111111111111E-3</v>
      </c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/>
      <c r="D30" s="91">
        <f t="shared" ref="D30:F30" si="1">SUM(D7:D29)</f>
        <v>1.9560185185185184E-3</v>
      </c>
      <c r="E30" s="91"/>
      <c r="F30" s="91">
        <f t="shared" si="1"/>
        <v>1.3425925925925927E-3</v>
      </c>
      <c r="G30" s="91"/>
      <c r="H30" s="91"/>
      <c r="I30" s="91"/>
      <c r="J30" s="91"/>
      <c r="K30" s="92">
        <f>SUM(K9:K28)</f>
        <v>3.2986111111111111E-3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0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109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85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129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>
        <v>6.5509259259259262E-3</v>
      </c>
      <c r="E10" s="85"/>
      <c r="F10" s="85"/>
      <c r="G10" s="85"/>
      <c r="H10" s="85"/>
      <c r="I10" s="85"/>
      <c r="J10" s="85"/>
      <c r="K10" s="87">
        <f t="shared" ref="K10:K12" si="0">J10+I10+H10+G10+F10+E10+D10+C10</f>
        <v>6.5509259259259262E-3</v>
      </c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>
        <v>3.1481481481481482E-3</v>
      </c>
      <c r="F12" s="85"/>
      <c r="G12" s="85"/>
      <c r="H12" s="85"/>
      <c r="I12" s="85"/>
      <c r="J12" s="85"/>
      <c r="K12" s="87">
        <f t="shared" si="0"/>
        <v>3.1481481481481482E-3</v>
      </c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3"/>
      <c r="D30" s="93">
        <f t="shared" ref="D30:E30" si="1">SUM(D7:D28)</f>
        <v>6.5509259259259262E-3</v>
      </c>
      <c r="E30" s="93">
        <f t="shared" si="1"/>
        <v>3.1481481481481482E-3</v>
      </c>
      <c r="F30" s="93"/>
      <c r="G30" s="93"/>
      <c r="H30" s="93"/>
      <c r="I30" s="91"/>
      <c r="J30" s="91"/>
      <c r="K30" s="92">
        <f>SUM(K7:K28)</f>
        <v>9.6990740740740752E-3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128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94"/>
    </row>
    <row r="8" spans="2:11" x14ac:dyDescent="0.25">
      <c r="B8" s="8" t="s">
        <v>13</v>
      </c>
      <c r="C8" s="85">
        <v>3.0787037037037042E-3</v>
      </c>
      <c r="D8" s="85"/>
      <c r="E8" s="85"/>
      <c r="F8" s="85"/>
      <c r="G8" s="85"/>
      <c r="H8" s="85"/>
      <c r="I8" s="85"/>
      <c r="J8" s="85"/>
      <c r="K8" s="94">
        <f>C8</f>
        <v>3.0787037037037042E-3</v>
      </c>
    </row>
    <row r="9" spans="2:11" x14ac:dyDescent="0.25">
      <c r="B9" s="8" t="s">
        <v>0</v>
      </c>
      <c r="C9" s="85">
        <v>4.43287037037037E-3</v>
      </c>
      <c r="D9" s="85"/>
      <c r="E9" s="85"/>
      <c r="F9" s="85"/>
      <c r="G9" s="85"/>
      <c r="H9" s="85"/>
      <c r="I9" s="85"/>
      <c r="J9" s="85"/>
      <c r="K9" s="94">
        <f t="shared" ref="K9:K28" si="0">C9</f>
        <v>4.43287037037037E-3</v>
      </c>
    </row>
    <row r="10" spans="2:11" x14ac:dyDescent="0.25">
      <c r="B10" s="8" t="s">
        <v>8</v>
      </c>
      <c r="C10" s="85">
        <v>4.3981481481481481E-4</v>
      </c>
      <c r="D10" s="85"/>
      <c r="E10" s="85"/>
      <c r="F10" s="85"/>
      <c r="G10" s="85"/>
      <c r="H10" s="85"/>
      <c r="I10" s="85"/>
      <c r="J10" s="85"/>
      <c r="K10" s="94">
        <f t="shared" si="0"/>
        <v>4.3981481481481481E-4</v>
      </c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94"/>
    </row>
    <row r="12" spans="2:11" x14ac:dyDescent="0.25">
      <c r="B12" s="8" t="s">
        <v>3</v>
      </c>
      <c r="C12" s="85">
        <v>7.8703703703703696E-3</v>
      </c>
      <c r="D12" s="85"/>
      <c r="E12" s="85"/>
      <c r="F12" s="85"/>
      <c r="G12" s="85">
        <v>1.0324074074074074E-2</v>
      </c>
      <c r="H12" s="85"/>
      <c r="I12" s="85"/>
      <c r="J12" s="85"/>
      <c r="K12" s="94">
        <f>C12+G12</f>
        <v>1.8194444444444444E-2</v>
      </c>
    </row>
    <row r="13" spans="2:11" x14ac:dyDescent="0.25">
      <c r="B13" s="8" t="s">
        <v>7</v>
      </c>
      <c r="C13" s="85">
        <v>5.1504629629629626E-3</v>
      </c>
      <c r="D13" s="85"/>
      <c r="E13" s="85"/>
      <c r="F13" s="85"/>
      <c r="G13" s="85"/>
      <c r="H13" s="85"/>
      <c r="I13" s="85"/>
      <c r="J13" s="85"/>
      <c r="K13" s="94">
        <f t="shared" si="0"/>
        <v>5.1504629629629626E-3</v>
      </c>
    </row>
    <row r="14" spans="2:11" x14ac:dyDescent="0.25">
      <c r="B14" s="8" t="s">
        <v>2</v>
      </c>
      <c r="C14" s="85">
        <v>2.6967592592592594E-3</v>
      </c>
      <c r="D14" s="85"/>
      <c r="E14" s="85"/>
      <c r="F14" s="85"/>
      <c r="G14" s="85"/>
      <c r="H14" s="85"/>
      <c r="I14" s="85"/>
      <c r="J14" s="85"/>
      <c r="K14" s="94">
        <f t="shared" si="0"/>
        <v>2.6967592592592594E-3</v>
      </c>
    </row>
    <row r="15" spans="2:11" x14ac:dyDescent="0.25">
      <c r="B15" s="8" t="s">
        <v>9</v>
      </c>
      <c r="C15" s="85">
        <v>2.8935185185185184E-3</v>
      </c>
      <c r="D15" s="85"/>
      <c r="E15" s="85"/>
      <c r="F15" s="85"/>
      <c r="G15" s="85"/>
      <c r="H15" s="85"/>
      <c r="I15" s="85"/>
      <c r="J15" s="85"/>
      <c r="K15" s="94">
        <f t="shared" si="0"/>
        <v>2.8935185185185184E-3</v>
      </c>
    </row>
    <row r="16" spans="2:11" x14ac:dyDescent="0.25">
      <c r="B16" s="8" t="s">
        <v>1</v>
      </c>
      <c r="C16" s="85">
        <v>4.2824074074074075E-4</v>
      </c>
      <c r="D16" s="85"/>
      <c r="E16" s="85"/>
      <c r="F16" s="85"/>
      <c r="G16" s="85"/>
      <c r="H16" s="85"/>
      <c r="I16" s="85"/>
      <c r="J16" s="85"/>
      <c r="K16" s="94">
        <f t="shared" si="0"/>
        <v>4.2824074074074075E-4</v>
      </c>
    </row>
    <row r="17" spans="2:11" x14ac:dyDescent="0.25">
      <c r="B17" s="8" t="s">
        <v>27</v>
      </c>
      <c r="C17" s="85">
        <v>1.9907407407407408E-2</v>
      </c>
      <c r="D17" s="85"/>
      <c r="E17" s="85"/>
      <c r="F17" s="85"/>
      <c r="G17" s="85"/>
      <c r="H17" s="85"/>
      <c r="I17" s="85"/>
      <c r="J17" s="85"/>
      <c r="K17" s="94">
        <f t="shared" si="0"/>
        <v>1.9907407407407408E-2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94"/>
    </row>
    <row r="19" spans="2:11" x14ac:dyDescent="0.25">
      <c r="B19" s="8" t="s">
        <v>4</v>
      </c>
      <c r="C19" s="85">
        <v>8.4490740740740739E-4</v>
      </c>
      <c r="D19" s="85"/>
      <c r="E19" s="85"/>
      <c r="F19" s="85"/>
      <c r="G19" s="85"/>
      <c r="H19" s="85"/>
      <c r="I19" s="85"/>
      <c r="J19" s="85"/>
      <c r="K19" s="94">
        <f t="shared" si="0"/>
        <v>8.4490740740740739E-4</v>
      </c>
    </row>
    <row r="20" spans="2:11" x14ac:dyDescent="0.25">
      <c r="B20" s="8" t="s">
        <v>14</v>
      </c>
      <c r="C20" s="85">
        <v>4.6296296296296298E-4</v>
      </c>
      <c r="D20" s="85"/>
      <c r="E20" s="85"/>
      <c r="F20" s="85"/>
      <c r="G20" s="85"/>
      <c r="H20" s="85"/>
      <c r="I20" s="85"/>
      <c r="J20" s="85"/>
      <c r="K20" s="94">
        <f t="shared" si="0"/>
        <v>4.6296296296296298E-4</v>
      </c>
    </row>
    <row r="21" spans="2:11" x14ac:dyDescent="0.25">
      <c r="B21" s="8" t="s">
        <v>11</v>
      </c>
      <c r="C21" s="85">
        <v>5.48611111111111E-3</v>
      </c>
      <c r="D21" s="85"/>
      <c r="E21" s="85"/>
      <c r="F21" s="85"/>
      <c r="G21" s="85"/>
      <c r="H21" s="85"/>
      <c r="I21" s="85"/>
      <c r="J21" s="85"/>
      <c r="K21" s="94">
        <f t="shared" si="0"/>
        <v>5.48611111111111E-3</v>
      </c>
    </row>
    <row r="22" spans="2:11" x14ac:dyDescent="0.25">
      <c r="B22" s="8" t="s">
        <v>15</v>
      </c>
      <c r="C22" s="85">
        <v>5.9606481481481489E-3</v>
      </c>
      <c r="D22" s="85"/>
      <c r="E22" s="85"/>
      <c r="F22" s="85"/>
      <c r="G22" s="85"/>
      <c r="H22" s="85"/>
      <c r="I22" s="85"/>
      <c r="J22" s="85"/>
      <c r="K22" s="94">
        <f t="shared" si="0"/>
        <v>5.9606481481481489E-3</v>
      </c>
    </row>
    <row r="23" spans="2:11" x14ac:dyDescent="0.25">
      <c r="B23" s="8" t="s">
        <v>92</v>
      </c>
      <c r="C23" s="85">
        <v>2.1122685185185178E-2</v>
      </c>
      <c r="D23" s="85"/>
      <c r="E23" s="85"/>
      <c r="F23" s="85"/>
      <c r="G23" s="85"/>
      <c r="H23" s="85"/>
      <c r="I23" s="85"/>
      <c r="J23" s="85"/>
      <c r="K23" s="94">
        <f t="shared" si="0"/>
        <v>2.1122685185185178E-2</v>
      </c>
    </row>
    <row r="24" spans="2:11" x14ac:dyDescent="0.25">
      <c r="B24" s="8" t="s">
        <v>12</v>
      </c>
      <c r="C24" s="85">
        <v>8.2175925925925917E-4</v>
      </c>
      <c r="D24" s="85"/>
      <c r="E24" s="85"/>
      <c r="F24" s="85"/>
      <c r="G24" s="85"/>
      <c r="H24" s="85"/>
      <c r="I24" s="85"/>
      <c r="J24" s="85"/>
      <c r="K24" s="94">
        <f t="shared" si="0"/>
        <v>8.2175925925925917E-4</v>
      </c>
    </row>
    <row r="25" spans="2:11" x14ac:dyDescent="0.25">
      <c r="B25" s="8" t="s">
        <v>5</v>
      </c>
      <c r="C25" s="85">
        <v>1.0879629629629629E-3</v>
      </c>
      <c r="D25" s="85"/>
      <c r="E25" s="85"/>
      <c r="F25" s="85"/>
      <c r="G25" s="85"/>
      <c r="H25" s="85"/>
      <c r="I25" s="85"/>
      <c r="J25" s="85"/>
      <c r="K25" s="94">
        <f t="shared" si="0"/>
        <v>1.0879629629629629E-3</v>
      </c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94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94"/>
    </row>
    <row r="28" spans="2:11" x14ac:dyDescent="0.25">
      <c r="B28" s="8" t="s">
        <v>17</v>
      </c>
      <c r="C28" s="85">
        <v>1.689814814814815E-3</v>
      </c>
      <c r="D28" s="85"/>
      <c r="E28" s="85"/>
      <c r="F28" s="85"/>
      <c r="G28" s="85"/>
      <c r="H28" s="85"/>
      <c r="I28" s="85"/>
      <c r="J28" s="85"/>
      <c r="K28" s="94">
        <f t="shared" si="0"/>
        <v>1.689814814814815E-3</v>
      </c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>
        <f>SUM(C7:C28)</f>
        <v>8.4374999999999978E-2</v>
      </c>
      <c r="D30" s="91"/>
      <c r="E30" s="91"/>
      <c r="F30" s="91"/>
      <c r="G30" s="91">
        <f t="shared" ref="G30" si="1">SUM(G7:G28)</f>
        <v>1.0324074074074074E-2</v>
      </c>
      <c r="H30" s="91"/>
      <c r="I30" s="91"/>
      <c r="J30" s="85"/>
      <c r="K30" s="92">
        <f>SUM(K7:K28)</f>
        <v>9.4699074074074047E-2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110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87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85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111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91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112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/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>
        <v>3.5416666666666669E-3</v>
      </c>
      <c r="H7" s="85"/>
      <c r="I7" s="85"/>
      <c r="J7" s="85"/>
      <c r="K7" s="87">
        <f t="shared" ref="K7:K28" si="0">J7+I7+H7+G7+F7+E7+D7+C7</f>
        <v>3.5416666666666669E-3</v>
      </c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>
        <v>3.4722222222222222E-5</v>
      </c>
      <c r="D9" s="85"/>
      <c r="E9" s="85"/>
      <c r="F9" s="85"/>
      <c r="G9" s="85">
        <v>1.7106481481481479E-2</v>
      </c>
      <c r="H9" s="85"/>
      <c r="I9" s="85"/>
      <c r="J9" s="85"/>
      <c r="K9" s="87">
        <f t="shared" si="0"/>
        <v>1.71412037037037E-2</v>
      </c>
    </row>
    <row r="10" spans="2:11" x14ac:dyDescent="0.25">
      <c r="B10" s="8" t="s">
        <v>8</v>
      </c>
      <c r="C10" s="85">
        <v>1.8171296296296295E-3</v>
      </c>
      <c r="D10" s="85"/>
      <c r="E10" s="85"/>
      <c r="F10" s="85"/>
      <c r="G10" s="85">
        <v>5.4861111111111109E-3</v>
      </c>
      <c r="H10" s="85"/>
      <c r="I10" s="85"/>
      <c r="J10" s="85"/>
      <c r="K10" s="87">
        <f t="shared" si="0"/>
        <v>7.3032407407407404E-3</v>
      </c>
    </row>
    <row r="11" spans="2:11" x14ac:dyDescent="0.25">
      <c r="B11" s="8" t="s">
        <v>26</v>
      </c>
      <c r="C11" s="85"/>
      <c r="D11" s="85"/>
      <c r="E11" s="85"/>
      <c r="F11" s="85"/>
      <c r="G11" s="85">
        <v>2.0833333333333335E-4</v>
      </c>
      <c r="H11" s="85"/>
      <c r="I11" s="85"/>
      <c r="J11" s="85"/>
      <c r="K11" s="87">
        <f t="shared" si="0"/>
        <v>2.0833333333333335E-4</v>
      </c>
    </row>
    <row r="12" spans="2:11" x14ac:dyDescent="0.25">
      <c r="B12" s="8" t="s">
        <v>3</v>
      </c>
      <c r="C12" s="85">
        <v>3.0092592592592595E-4</v>
      </c>
      <c r="D12" s="85"/>
      <c r="E12" s="85"/>
      <c r="F12" s="85"/>
      <c r="G12" s="85">
        <v>4.849537037037039E-2</v>
      </c>
      <c r="H12" s="85"/>
      <c r="I12" s="85"/>
      <c r="J12" s="85"/>
      <c r="K12" s="87">
        <f t="shared" si="0"/>
        <v>4.8796296296296317E-2</v>
      </c>
    </row>
    <row r="13" spans="2:11" x14ac:dyDescent="0.25">
      <c r="B13" s="8" t="s">
        <v>7</v>
      </c>
      <c r="C13" s="85">
        <v>1.2152777777777781E-2</v>
      </c>
      <c r="D13" s="85"/>
      <c r="E13" s="85"/>
      <c r="F13" s="85"/>
      <c r="G13" s="85">
        <v>3.4629629629629621E-2</v>
      </c>
      <c r="H13" s="85"/>
      <c r="I13" s="85"/>
      <c r="J13" s="85"/>
      <c r="K13" s="87">
        <f t="shared" si="0"/>
        <v>4.6782407407407404E-2</v>
      </c>
    </row>
    <row r="14" spans="2:11" x14ac:dyDescent="0.25">
      <c r="B14" s="8" t="s">
        <v>2</v>
      </c>
      <c r="C14" s="85"/>
      <c r="D14" s="85"/>
      <c r="E14" s="85"/>
      <c r="F14" s="85"/>
      <c r="G14" s="85">
        <v>8.4143518518518499E-3</v>
      </c>
      <c r="H14" s="85"/>
      <c r="I14" s="85"/>
      <c r="J14" s="85"/>
      <c r="K14" s="87">
        <f t="shared" si="0"/>
        <v>8.4143518518518499E-3</v>
      </c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>
        <v>1.0879629629629629E-3</v>
      </c>
      <c r="D16" s="85"/>
      <c r="E16" s="85"/>
      <c r="F16" s="85"/>
      <c r="G16" s="85"/>
      <c r="H16" s="85"/>
      <c r="I16" s="85"/>
      <c r="J16" s="85"/>
      <c r="K16" s="87">
        <f t="shared" si="0"/>
        <v>1.0879629629629629E-3</v>
      </c>
    </row>
    <row r="17" spans="2:11" x14ac:dyDescent="0.25">
      <c r="B17" s="8" t="s">
        <v>27</v>
      </c>
      <c r="C17" s="85"/>
      <c r="D17" s="85"/>
      <c r="E17" s="85"/>
      <c r="F17" s="85"/>
      <c r="G17" s="85">
        <v>4.7800925925925927E-3</v>
      </c>
      <c r="H17" s="85"/>
      <c r="I17" s="85"/>
      <c r="J17" s="85"/>
      <c r="K17" s="87">
        <f t="shared" si="0"/>
        <v>4.7800925925925927E-3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>
        <v>3.7731481481481483E-3</v>
      </c>
      <c r="D20" s="85"/>
      <c r="E20" s="85"/>
      <c r="F20" s="85"/>
      <c r="G20" s="85">
        <v>7.534722222222223E-3</v>
      </c>
      <c r="H20" s="85"/>
      <c r="I20" s="85"/>
      <c r="J20" s="85"/>
      <c r="K20" s="87">
        <f t="shared" si="0"/>
        <v>1.1307870370370371E-2</v>
      </c>
    </row>
    <row r="21" spans="2:11" x14ac:dyDescent="0.25">
      <c r="B21" s="8" t="s">
        <v>11</v>
      </c>
      <c r="C21" s="85">
        <v>1.590277777777778E-2</v>
      </c>
      <c r="D21" s="85"/>
      <c r="E21" s="85"/>
      <c r="F21" s="85"/>
      <c r="G21" s="85">
        <v>2.7430555555555555E-2</v>
      </c>
      <c r="H21" s="85"/>
      <c r="I21" s="85"/>
      <c r="J21" s="85"/>
      <c r="K21" s="87">
        <f t="shared" si="0"/>
        <v>4.3333333333333335E-2</v>
      </c>
    </row>
    <row r="22" spans="2:11" x14ac:dyDescent="0.25">
      <c r="B22" s="8" t="s">
        <v>15</v>
      </c>
      <c r="C22" s="85"/>
      <c r="D22" s="85"/>
      <c r="E22" s="85"/>
      <c r="F22" s="85"/>
      <c r="G22" s="85">
        <v>6.9675925925925938E-3</v>
      </c>
      <c r="H22" s="85"/>
      <c r="I22" s="85"/>
      <c r="J22" s="85"/>
      <c r="K22" s="87">
        <f t="shared" si="0"/>
        <v>6.9675925925925938E-3</v>
      </c>
    </row>
    <row r="23" spans="2:11" x14ac:dyDescent="0.25">
      <c r="B23" s="8" t="s">
        <v>92</v>
      </c>
      <c r="C23" s="85"/>
      <c r="D23" s="85"/>
      <c r="E23" s="85"/>
      <c r="F23" s="85"/>
      <c r="G23" s="85">
        <v>9.479166666666667E-3</v>
      </c>
      <c r="H23" s="85"/>
      <c r="I23" s="85"/>
      <c r="J23" s="85"/>
      <c r="K23" s="87">
        <f t="shared" si="0"/>
        <v>9.479166666666667E-3</v>
      </c>
    </row>
    <row r="24" spans="2:11" x14ac:dyDescent="0.25">
      <c r="B24" s="8" t="s">
        <v>12</v>
      </c>
      <c r="C24" s="85">
        <v>2.3379629629629627E-3</v>
      </c>
      <c r="D24" s="85"/>
      <c r="E24" s="85"/>
      <c r="F24" s="85"/>
      <c r="G24" s="85">
        <v>3.0173611111111109E-2</v>
      </c>
      <c r="H24" s="85"/>
      <c r="I24" s="85"/>
      <c r="J24" s="85"/>
      <c r="K24" s="87">
        <f t="shared" si="0"/>
        <v>3.2511574074074075E-2</v>
      </c>
    </row>
    <row r="25" spans="2:11" x14ac:dyDescent="0.25">
      <c r="B25" s="8" t="s">
        <v>5</v>
      </c>
      <c r="C25" s="85"/>
      <c r="D25" s="85"/>
      <c r="E25" s="85"/>
      <c r="F25" s="85"/>
      <c r="G25" s="85">
        <v>1.5219907407407408E-2</v>
      </c>
      <c r="H25" s="85"/>
      <c r="I25" s="85"/>
      <c r="J25" s="85"/>
      <c r="K25" s="87">
        <f t="shared" si="0"/>
        <v>1.5219907407407408E-2</v>
      </c>
    </row>
    <row r="26" spans="2:11" x14ac:dyDescent="0.25">
      <c r="B26" s="8" t="s">
        <v>6</v>
      </c>
      <c r="C26" s="85">
        <v>1.701388888888889E-3</v>
      </c>
      <c r="D26" s="85"/>
      <c r="E26" s="85"/>
      <c r="F26" s="85"/>
      <c r="G26" s="85"/>
      <c r="H26" s="85"/>
      <c r="I26" s="85"/>
      <c r="J26" s="85"/>
      <c r="K26" s="87">
        <f t="shared" si="0"/>
        <v>1.701388888888889E-3</v>
      </c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>
        <v>2.6620370370370372E-4</v>
      </c>
      <c r="H28" s="85"/>
      <c r="I28" s="85"/>
      <c r="J28" s="85"/>
      <c r="K28" s="87">
        <f t="shared" si="0"/>
        <v>2.6620370370370372E-4</v>
      </c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1">
        <f>SUM(C7:C28)</f>
        <v>3.9108796296296301E-2</v>
      </c>
      <c r="D30" s="91"/>
      <c r="E30" s="91"/>
      <c r="F30" s="91"/>
      <c r="G30" s="91">
        <f t="shared" ref="G30" si="1">SUM(G7:G28)</f>
        <v>0.21973379629629633</v>
      </c>
      <c r="H30" s="91"/>
      <c r="I30" s="91"/>
      <c r="J30" s="91"/>
      <c r="K30" s="92">
        <f>SUM(K7:K28)</f>
        <v>0.25884259259259262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84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3.7731481481481474E-3</v>
      </c>
      <c r="D7" s="97">
        <f>C7/$C$30</f>
        <v>1.1514552133371009E-2</v>
      </c>
      <c r="E7" s="99"/>
      <c r="F7" s="97"/>
      <c r="G7" s="99">
        <f t="shared" ref="G7:G28" si="0">C7+E7</f>
        <v>3.7731481481481474E-3</v>
      </c>
      <c r="H7" s="98">
        <f t="shared" ref="H7:H28" si="1">G7/$G$30</f>
        <v>1.1209297527765363E-2</v>
      </c>
    </row>
    <row r="8" spans="2:8" s="1" customFormat="1" x14ac:dyDescent="0.25">
      <c r="B8" s="8" t="s">
        <v>13</v>
      </c>
      <c r="C8" s="99">
        <v>1.2939814814814812E-2</v>
      </c>
      <c r="D8" s="97">
        <f t="shared" ref="D8:D28" si="2">C8/$C$30</f>
        <v>3.9488556089290763E-2</v>
      </c>
      <c r="E8" s="99"/>
      <c r="F8" s="97"/>
      <c r="G8" s="99">
        <f t="shared" si="0"/>
        <v>1.2939814814814812E-2</v>
      </c>
      <c r="H8" s="98">
        <f t="shared" si="1"/>
        <v>3.8441701337551148E-2</v>
      </c>
    </row>
    <row r="9" spans="2:8" s="1" customFormat="1" x14ac:dyDescent="0.25">
      <c r="B9" s="8" t="s">
        <v>0</v>
      </c>
      <c r="C9" s="99">
        <v>4.7245370370370333E-2</v>
      </c>
      <c r="D9" s="97">
        <f t="shared" si="2"/>
        <v>0.14417914665159642</v>
      </c>
      <c r="E9" s="99"/>
      <c r="F9" s="97"/>
      <c r="G9" s="99">
        <f t="shared" si="0"/>
        <v>4.7245370370370333E-2</v>
      </c>
      <c r="H9" s="98">
        <f t="shared" si="1"/>
        <v>0.14035690953477969</v>
      </c>
    </row>
    <row r="10" spans="2:8" s="1" customFormat="1" x14ac:dyDescent="0.25">
      <c r="B10" s="8" t="s">
        <v>8</v>
      </c>
      <c r="C10" s="99">
        <v>1.1770833333333331E-2</v>
      </c>
      <c r="D10" s="97">
        <f t="shared" si="2"/>
        <v>3.5921164170669685E-2</v>
      </c>
      <c r="E10" s="99"/>
      <c r="F10" s="97"/>
      <c r="G10" s="99">
        <f t="shared" si="0"/>
        <v>1.1770833333333331E-2</v>
      </c>
      <c r="H10" s="98">
        <f t="shared" si="1"/>
        <v>3.4968882164838566E-2</v>
      </c>
    </row>
    <row r="11" spans="2:8" s="1" customFormat="1" x14ac:dyDescent="0.25">
      <c r="B11" s="8" t="s">
        <v>26</v>
      </c>
      <c r="C11" s="99">
        <v>1.3773148148148145E-2</v>
      </c>
      <c r="D11" s="97">
        <f t="shared" si="2"/>
        <v>4.2031647358010744E-2</v>
      </c>
      <c r="E11" s="99"/>
      <c r="F11" s="97"/>
      <c r="G11" s="99">
        <f t="shared" si="0"/>
        <v>1.3773148148148145E-2</v>
      </c>
      <c r="H11" s="98">
        <f t="shared" si="1"/>
        <v>4.0917374411168043E-2</v>
      </c>
    </row>
    <row r="12" spans="2:8" s="1" customFormat="1" x14ac:dyDescent="0.25">
      <c r="B12" s="8" t="s">
        <v>3</v>
      </c>
      <c r="C12" s="99">
        <v>1.8599537037037012E-2</v>
      </c>
      <c r="D12" s="97">
        <f t="shared" si="2"/>
        <v>5.6760384289347217E-2</v>
      </c>
      <c r="E12" s="99"/>
      <c r="F12" s="97"/>
      <c r="G12" s="99">
        <f t="shared" si="0"/>
        <v>1.8599537037037012E-2</v>
      </c>
      <c r="H12" s="98">
        <f t="shared" si="1"/>
        <v>5.5255647629199128E-2</v>
      </c>
    </row>
    <row r="13" spans="2:8" s="1" customFormat="1" x14ac:dyDescent="0.25">
      <c r="B13" s="8" t="s">
        <v>7</v>
      </c>
      <c r="C13" s="99">
        <v>1.6921296296296295E-2</v>
      </c>
      <c r="D13" s="97">
        <f t="shared" si="2"/>
        <v>5.163888103984178E-2</v>
      </c>
      <c r="E13" s="99"/>
      <c r="F13" s="97"/>
      <c r="G13" s="99">
        <f t="shared" si="0"/>
        <v>1.6921296296296295E-2</v>
      </c>
      <c r="H13" s="98">
        <f t="shared" si="1"/>
        <v>5.026991713372074E-2</v>
      </c>
    </row>
    <row r="14" spans="2:8" s="1" customFormat="1" x14ac:dyDescent="0.25">
      <c r="B14" s="8" t="s">
        <v>2</v>
      </c>
      <c r="C14" s="99">
        <v>1.7777777777777774E-2</v>
      </c>
      <c r="D14" s="97">
        <f t="shared" si="2"/>
        <v>5.4252613732692856E-2</v>
      </c>
      <c r="E14" s="99"/>
      <c r="F14" s="97"/>
      <c r="G14" s="99">
        <f t="shared" si="0"/>
        <v>1.7777777777777774E-2</v>
      </c>
      <c r="H14" s="98">
        <f t="shared" si="1"/>
        <v>5.2814358903826984E-2</v>
      </c>
    </row>
    <row r="15" spans="2:8" s="1" customFormat="1" x14ac:dyDescent="0.25">
      <c r="B15" s="8" t="s">
        <v>9</v>
      </c>
      <c r="C15" s="99">
        <v>2.0833333333333329E-2</v>
      </c>
      <c r="D15" s="97">
        <f t="shared" si="2"/>
        <v>6.3577281717999437E-2</v>
      </c>
      <c r="E15" s="99"/>
      <c r="F15" s="97"/>
      <c r="G15" s="99">
        <f t="shared" si="0"/>
        <v>2.0833333333333329E-2</v>
      </c>
      <c r="H15" s="98">
        <f t="shared" si="1"/>
        <v>6.1891826840422243E-2</v>
      </c>
    </row>
    <row r="16" spans="2:8" s="1" customFormat="1" x14ac:dyDescent="0.25">
      <c r="B16" s="8" t="s">
        <v>1</v>
      </c>
      <c r="C16" s="99">
        <v>5.9143518518518529E-3</v>
      </c>
      <c r="D16" s="97">
        <f t="shared" si="2"/>
        <v>1.8048883865498737E-2</v>
      </c>
      <c r="E16" s="99"/>
      <c r="F16" s="97"/>
      <c r="G16" s="99">
        <f t="shared" si="0"/>
        <v>5.9143518518518529E-3</v>
      </c>
      <c r="H16" s="98">
        <f t="shared" si="1"/>
        <v>1.757040195303099E-2</v>
      </c>
    </row>
    <row r="17" spans="2:8" s="1" customFormat="1" x14ac:dyDescent="0.25">
      <c r="B17" s="8" t="s">
        <v>27</v>
      </c>
      <c r="C17" s="99">
        <v>1.9560185185185184E-3</v>
      </c>
      <c r="D17" s="97">
        <f t="shared" si="2"/>
        <v>5.9692003390788371E-3</v>
      </c>
      <c r="E17" s="99"/>
      <c r="F17" s="97"/>
      <c r="G17" s="99">
        <f t="shared" si="0"/>
        <v>1.9560185185185184E-3</v>
      </c>
      <c r="H17" s="98">
        <f t="shared" si="1"/>
        <v>5.8109548533507565E-3</v>
      </c>
    </row>
    <row r="18" spans="2:8" s="1" customFormat="1" x14ac:dyDescent="0.25">
      <c r="B18" s="8" t="s">
        <v>16</v>
      </c>
      <c r="C18" s="99">
        <v>3.4027777777777784E-3</v>
      </c>
      <c r="D18" s="97">
        <f t="shared" si="2"/>
        <v>1.0384289347273246E-2</v>
      </c>
      <c r="E18" s="99"/>
      <c r="F18" s="97"/>
      <c r="G18" s="99">
        <f t="shared" si="0"/>
        <v>3.4027777777777784E-3</v>
      </c>
      <c r="H18" s="98">
        <f t="shared" si="1"/>
        <v>1.0108998383935638E-2</v>
      </c>
    </row>
    <row r="19" spans="2:8" s="1" customFormat="1" x14ac:dyDescent="0.25">
      <c r="B19" s="8" t="s">
        <v>4</v>
      </c>
      <c r="C19" s="99">
        <v>8.9930555555555545E-3</v>
      </c>
      <c r="D19" s="97">
        <f t="shared" si="2"/>
        <v>2.744419327493643E-2</v>
      </c>
      <c r="E19" s="99"/>
      <c r="F19" s="97"/>
      <c r="G19" s="99">
        <f t="shared" si="0"/>
        <v>8.9930555555555545E-3</v>
      </c>
      <c r="H19" s="98">
        <f t="shared" si="1"/>
        <v>2.6716638586115605E-2</v>
      </c>
    </row>
    <row r="20" spans="2:8" s="1" customFormat="1" x14ac:dyDescent="0.25">
      <c r="B20" s="8" t="s">
        <v>14</v>
      </c>
      <c r="C20" s="99">
        <v>3.9930555555555552E-3</v>
      </c>
      <c r="D20" s="97">
        <f t="shared" si="2"/>
        <v>1.2185645662616561E-2</v>
      </c>
      <c r="E20" s="99"/>
      <c r="F20" s="97"/>
      <c r="G20" s="99">
        <f t="shared" si="0"/>
        <v>3.9930555555555552E-3</v>
      </c>
      <c r="H20" s="98">
        <f t="shared" si="1"/>
        <v>1.1862600144414264E-2</v>
      </c>
    </row>
    <row r="21" spans="2:8" s="1" customFormat="1" x14ac:dyDescent="0.25">
      <c r="B21" s="8" t="s">
        <v>11</v>
      </c>
      <c r="C21" s="99">
        <v>3.1134259259259257E-3</v>
      </c>
      <c r="D21" s="97">
        <f t="shared" si="2"/>
        <v>9.5012715456343627E-3</v>
      </c>
      <c r="E21" s="99">
        <v>8.9236111111111096E-3</v>
      </c>
      <c r="F21" s="97">
        <f t="shared" ref="F21" si="3">E21/$E$30</f>
        <v>1</v>
      </c>
      <c r="G21" s="99">
        <f t="shared" si="0"/>
        <v>1.2037037037037035E-2</v>
      </c>
      <c r="H21" s="98">
        <f t="shared" si="1"/>
        <v>3.5759722174466185E-2</v>
      </c>
    </row>
    <row r="22" spans="2:8" s="1" customFormat="1" x14ac:dyDescent="0.25">
      <c r="B22" s="8" t="s">
        <v>15</v>
      </c>
      <c r="C22" s="99">
        <v>5.0925925925925932E-4</v>
      </c>
      <c r="D22" s="97">
        <f t="shared" si="2"/>
        <v>1.5541113308844313E-3</v>
      </c>
      <c r="E22" s="99"/>
      <c r="F22" s="97"/>
      <c r="G22" s="99">
        <f t="shared" si="0"/>
        <v>5.0925925925925932E-4</v>
      </c>
      <c r="H22" s="98">
        <f t="shared" si="1"/>
        <v>1.5129113227658776E-3</v>
      </c>
    </row>
    <row r="23" spans="2:8" s="1" customFormat="1" x14ac:dyDescent="0.25">
      <c r="B23" s="8" t="s">
        <v>92</v>
      </c>
      <c r="C23" s="99">
        <v>2.7893518518518519E-3</v>
      </c>
      <c r="D23" s="97">
        <f t="shared" si="2"/>
        <v>8.5122916077988164E-3</v>
      </c>
      <c r="E23" s="99"/>
      <c r="F23" s="97"/>
      <c r="G23" s="99">
        <f t="shared" si="0"/>
        <v>2.7893518518518519E-3</v>
      </c>
      <c r="H23" s="98">
        <f t="shared" si="1"/>
        <v>8.2866279269676463E-3</v>
      </c>
    </row>
    <row r="24" spans="2:8" s="1" customFormat="1" x14ac:dyDescent="0.25">
      <c r="B24" s="8" t="s">
        <v>12</v>
      </c>
      <c r="C24" s="99">
        <v>2.8935185185185184E-4</v>
      </c>
      <c r="D24" s="97">
        <f t="shared" si="2"/>
        <v>8.830178016388813E-4</v>
      </c>
      <c r="E24" s="99"/>
      <c r="F24" s="97"/>
      <c r="G24" s="99">
        <f t="shared" si="0"/>
        <v>2.8935185185185184E-4</v>
      </c>
      <c r="H24" s="98">
        <f t="shared" si="1"/>
        <v>8.5960870611697575E-4</v>
      </c>
    </row>
    <row r="25" spans="2:8" s="1" customFormat="1" x14ac:dyDescent="0.25">
      <c r="B25" s="8" t="s">
        <v>5</v>
      </c>
      <c r="C25" s="99">
        <v>7.6504629629629639E-3</v>
      </c>
      <c r="D25" s="97">
        <f t="shared" si="2"/>
        <v>2.3346990675332024E-2</v>
      </c>
      <c r="E25" s="99"/>
      <c r="F25" s="97"/>
      <c r="G25" s="99">
        <f t="shared" si="0"/>
        <v>7.6504629629629639E-3</v>
      </c>
      <c r="H25" s="98">
        <f t="shared" si="1"/>
        <v>2.2728054189732842E-2</v>
      </c>
    </row>
    <row r="26" spans="2:8" s="1" customFormat="1" x14ac:dyDescent="0.25">
      <c r="B26" s="8" t="s">
        <v>6</v>
      </c>
      <c r="C26" s="99">
        <v>4.4259259259259269E-2</v>
      </c>
      <c r="D26" s="97">
        <f t="shared" si="2"/>
        <v>0.13506640293868333</v>
      </c>
      <c r="E26" s="99"/>
      <c r="F26" s="97"/>
      <c r="G26" s="99">
        <f t="shared" si="0"/>
        <v>4.4259259259259269E-2</v>
      </c>
      <c r="H26" s="98">
        <f t="shared" si="1"/>
        <v>0.13148574768765264</v>
      </c>
    </row>
    <row r="27" spans="2:8" s="1" customFormat="1" x14ac:dyDescent="0.25">
      <c r="B27" s="8" t="s">
        <v>103</v>
      </c>
      <c r="C27" s="99">
        <v>7.714120370370367E-2</v>
      </c>
      <c r="D27" s="97">
        <f t="shared" si="2"/>
        <v>0.23541254591692565</v>
      </c>
      <c r="E27" s="99"/>
      <c r="F27" s="97"/>
      <c r="G27" s="99">
        <f t="shared" si="0"/>
        <v>7.714120370370367E-2</v>
      </c>
      <c r="H27" s="98">
        <f t="shared" si="1"/>
        <v>0.22917168105078564</v>
      </c>
    </row>
    <row r="28" spans="2:8" s="1" customFormat="1" x14ac:dyDescent="0.25">
      <c r="B28" s="36" t="s">
        <v>17</v>
      </c>
      <c r="C28" s="109">
        <v>4.0393518518518513E-3</v>
      </c>
      <c r="D28" s="115">
        <f t="shared" si="2"/>
        <v>1.2326928510878781E-2</v>
      </c>
      <c r="E28" s="109"/>
      <c r="F28" s="97"/>
      <c r="G28" s="99">
        <f t="shared" si="0"/>
        <v>4.0393518518518513E-3</v>
      </c>
      <c r="H28" s="98">
        <f t="shared" si="1"/>
        <v>1.200013753739298E-2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 t="shared" ref="C30:H30" si="4">SUM(C7:C28)</f>
        <v>0.32768518518518508</v>
      </c>
      <c r="D30" s="113">
        <f t="shared" si="4"/>
        <v>1</v>
      </c>
      <c r="E30" s="112">
        <f t="shared" si="4"/>
        <v>8.9236111111111096E-3</v>
      </c>
      <c r="F30" s="113">
        <f t="shared" si="4"/>
        <v>1</v>
      </c>
      <c r="G30" s="112">
        <f t="shared" si="4"/>
        <v>0.3366087962962962</v>
      </c>
      <c r="H30" s="116">
        <f t="shared" si="4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113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85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114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>
        <v>6.9444444444444441E-3</v>
      </c>
      <c r="D8" s="85"/>
      <c r="E8" s="85"/>
      <c r="F8" s="85"/>
      <c r="G8" s="85"/>
      <c r="H8" s="85"/>
      <c r="I8" s="85"/>
      <c r="J8" s="85"/>
      <c r="K8" s="87">
        <f t="shared" ref="K8:K25" si="0">SUM(C8:J8)</f>
        <v>6.9444444444444441E-3</v>
      </c>
    </row>
    <row r="9" spans="2:11" x14ac:dyDescent="0.25">
      <c r="B9" s="8" t="s">
        <v>0</v>
      </c>
      <c r="C9" s="85">
        <v>1.4722222222222223E-2</v>
      </c>
      <c r="D9" s="85"/>
      <c r="E9" s="85"/>
      <c r="F9" s="85"/>
      <c r="G9" s="85"/>
      <c r="H9" s="85"/>
      <c r="I9" s="85"/>
      <c r="J9" s="85"/>
      <c r="K9" s="87">
        <f t="shared" si="0"/>
        <v>1.4722222222222223E-2</v>
      </c>
    </row>
    <row r="10" spans="2:11" x14ac:dyDescent="0.25">
      <c r="B10" s="8" t="s">
        <v>8</v>
      </c>
      <c r="C10" s="85">
        <v>1.3310185185185183E-3</v>
      </c>
      <c r="D10" s="85"/>
      <c r="E10" s="85"/>
      <c r="F10" s="85"/>
      <c r="G10" s="85"/>
      <c r="H10" s="85"/>
      <c r="I10" s="85"/>
      <c r="J10" s="85"/>
      <c r="K10" s="87">
        <f t="shared" si="0"/>
        <v>1.3310185185185183E-3</v>
      </c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>
        <v>2.6585648148148146E-2</v>
      </c>
      <c r="D12" s="85">
        <v>4.2824074074074075E-4</v>
      </c>
      <c r="E12" s="85"/>
      <c r="F12" s="85"/>
      <c r="G12" s="85"/>
      <c r="H12" s="85"/>
      <c r="I12" s="85"/>
      <c r="J12" s="85"/>
      <c r="K12" s="87">
        <f t="shared" si="0"/>
        <v>2.7013888888888886E-2</v>
      </c>
    </row>
    <row r="13" spans="2:11" x14ac:dyDescent="0.25">
      <c r="B13" s="8" t="s">
        <v>7</v>
      </c>
      <c r="C13" s="85">
        <v>2.6493055555555554E-2</v>
      </c>
      <c r="D13" s="85"/>
      <c r="E13" s="85"/>
      <c r="F13" s="85">
        <v>1.8981481481481479E-3</v>
      </c>
      <c r="G13" s="85"/>
      <c r="H13" s="85"/>
      <c r="I13" s="85"/>
      <c r="J13" s="85"/>
      <c r="K13" s="87">
        <f t="shared" si="0"/>
        <v>2.8391203703703703E-2</v>
      </c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>
        <v>2.7870370370370372E-2</v>
      </c>
      <c r="D15" s="85"/>
      <c r="E15" s="85"/>
      <c r="F15" s="85"/>
      <c r="G15" s="85"/>
      <c r="H15" s="85"/>
      <c r="I15" s="85"/>
      <c r="J15" s="85"/>
      <c r="K15" s="87">
        <f t="shared" si="0"/>
        <v>2.7870370370370372E-2</v>
      </c>
    </row>
    <row r="16" spans="2:11" x14ac:dyDescent="0.25">
      <c r="B16" s="8" t="s">
        <v>1</v>
      </c>
      <c r="C16" s="85">
        <v>1.1493055555555557E-2</v>
      </c>
      <c r="D16" s="85"/>
      <c r="E16" s="85"/>
      <c r="F16" s="85"/>
      <c r="G16" s="85"/>
      <c r="H16" s="85"/>
      <c r="I16" s="85"/>
      <c r="J16" s="85"/>
      <c r="K16" s="87">
        <f t="shared" si="0"/>
        <v>1.1493055555555557E-2</v>
      </c>
    </row>
    <row r="17" spans="2:11" x14ac:dyDescent="0.25">
      <c r="B17" s="8" t="s">
        <v>27</v>
      </c>
      <c r="C17" s="85">
        <v>1.2962962962962961E-2</v>
      </c>
      <c r="D17" s="85"/>
      <c r="E17" s="85"/>
      <c r="F17" s="85"/>
      <c r="G17" s="85"/>
      <c r="H17" s="85"/>
      <c r="I17" s="85"/>
      <c r="J17" s="85"/>
      <c r="K17" s="87">
        <f t="shared" si="0"/>
        <v>1.2962962962962961E-2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>
        <v>2.2916666666666665E-2</v>
      </c>
      <c r="D19" s="85"/>
      <c r="E19" s="85"/>
      <c r="F19" s="85"/>
      <c r="G19" s="85"/>
      <c r="H19" s="85"/>
      <c r="I19" s="85"/>
      <c r="J19" s="85"/>
      <c r="K19" s="87">
        <f t="shared" si="0"/>
        <v>2.2916666666666665E-2</v>
      </c>
    </row>
    <row r="20" spans="2:11" x14ac:dyDescent="0.25">
      <c r="B20" s="8" t="s">
        <v>14</v>
      </c>
      <c r="C20" s="85">
        <v>4.2476851851851851E-3</v>
      </c>
      <c r="D20" s="85"/>
      <c r="E20" s="85"/>
      <c r="F20" s="85">
        <v>1.0300925925925926E-3</v>
      </c>
      <c r="G20" s="85"/>
      <c r="H20" s="85"/>
      <c r="I20" s="85"/>
      <c r="J20" s="85"/>
      <c r="K20" s="87">
        <f t="shared" si="0"/>
        <v>5.2777777777777779E-3</v>
      </c>
    </row>
    <row r="21" spans="2:11" x14ac:dyDescent="0.25">
      <c r="B21" s="8" t="s">
        <v>11</v>
      </c>
      <c r="C21" s="85">
        <v>0.17592592592592593</v>
      </c>
      <c r="D21" s="85"/>
      <c r="E21" s="85"/>
      <c r="F21" s="85"/>
      <c r="G21" s="85"/>
      <c r="H21" s="85"/>
      <c r="I21" s="85"/>
      <c r="J21" s="85"/>
      <c r="K21" s="87">
        <f t="shared" si="0"/>
        <v>0.17592592592592593</v>
      </c>
    </row>
    <row r="22" spans="2:11" x14ac:dyDescent="0.25">
      <c r="B22" s="8" t="s">
        <v>15</v>
      </c>
      <c r="C22" s="85">
        <v>1.6307870370370372E-2</v>
      </c>
      <c r="D22" s="85"/>
      <c r="E22" s="85"/>
      <c r="F22" s="85"/>
      <c r="G22" s="85"/>
      <c r="H22" s="85"/>
      <c r="I22" s="85"/>
      <c r="J22" s="85"/>
      <c r="K22" s="87">
        <f t="shared" si="0"/>
        <v>1.6307870370370372E-2</v>
      </c>
    </row>
    <row r="23" spans="2:11" x14ac:dyDescent="0.25">
      <c r="B23" s="8" t="s">
        <v>92</v>
      </c>
      <c r="C23" s="85">
        <v>2.630787037037037E-2</v>
      </c>
      <c r="D23" s="85"/>
      <c r="E23" s="85"/>
      <c r="F23" s="85"/>
      <c r="G23" s="85"/>
      <c r="H23" s="85"/>
      <c r="I23" s="85"/>
      <c r="J23" s="85"/>
      <c r="K23" s="87">
        <f t="shared" si="0"/>
        <v>2.630787037037037E-2</v>
      </c>
    </row>
    <row r="24" spans="2:11" x14ac:dyDescent="0.25">
      <c r="B24" s="8" t="s">
        <v>12</v>
      </c>
      <c r="C24" s="85">
        <v>5.9375000000000009E-3</v>
      </c>
      <c r="D24" s="85"/>
      <c r="E24" s="85"/>
      <c r="F24" s="85"/>
      <c r="G24" s="85"/>
      <c r="H24" s="85"/>
      <c r="I24" s="85"/>
      <c r="J24" s="85"/>
      <c r="K24" s="87">
        <f t="shared" si="0"/>
        <v>5.9375000000000009E-3</v>
      </c>
    </row>
    <row r="25" spans="2:11" x14ac:dyDescent="0.25">
      <c r="B25" s="8" t="s">
        <v>5</v>
      </c>
      <c r="C25" s="85">
        <v>1.1226851851851852E-2</v>
      </c>
      <c r="D25" s="85"/>
      <c r="E25" s="85"/>
      <c r="F25" s="85"/>
      <c r="G25" s="85"/>
      <c r="H25" s="85"/>
      <c r="I25" s="85"/>
      <c r="J25" s="85"/>
      <c r="K25" s="87">
        <f t="shared" si="0"/>
        <v>1.1226851851851852E-2</v>
      </c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>
        <f>SUM(C7:C28)</f>
        <v>0.39127314814814806</v>
      </c>
      <c r="D30" s="91">
        <f>SUM(D7:D28)</f>
        <v>4.2824074074074075E-4</v>
      </c>
      <c r="E30" s="91"/>
      <c r="F30" s="91">
        <f>SUM(F7:F28)</f>
        <v>2.9282407407407408E-3</v>
      </c>
      <c r="G30" s="91"/>
      <c r="H30" s="91"/>
      <c r="I30" s="91"/>
      <c r="J30" s="91"/>
      <c r="K30" s="92">
        <f t="shared" ref="K30" si="1">SUM(K7:K28)</f>
        <v>0.39462962962962955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115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85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116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133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>
        <v>7.8703703703703705E-4</v>
      </c>
      <c r="E19" s="85">
        <v>7.9861111111111116E-4</v>
      </c>
      <c r="F19" s="85"/>
      <c r="G19" s="85"/>
      <c r="H19" s="85"/>
      <c r="I19" s="85"/>
      <c r="J19" s="85"/>
      <c r="K19" s="87">
        <f t="shared" ref="K19" si="0">SUM(C19:J19)</f>
        <v>1.5856481481481481E-3</v>
      </c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>
        <v>3.5532407407407409E-3</v>
      </c>
      <c r="H25" s="85">
        <v>3.518518518518518E-3</v>
      </c>
      <c r="I25" s="85"/>
      <c r="J25" s="85"/>
      <c r="K25" s="87">
        <f t="shared" ref="K25" si="1">SUM(C25:J25)</f>
        <v>7.0717592592592585E-3</v>
      </c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1"/>
      <c r="D30" s="91">
        <f t="shared" ref="D30:H30" si="2">SUM(D7:D28)</f>
        <v>7.8703703703703705E-4</v>
      </c>
      <c r="E30" s="91">
        <f t="shared" si="2"/>
        <v>7.9861111111111116E-4</v>
      </c>
      <c r="F30" s="91"/>
      <c r="G30" s="91">
        <f t="shared" si="2"/>
        <v>3.5532407407407409E-3</v>
      </c>
      <c r="H30" s="91">
        <f t="shared" si="2"/>
        <v>3.518518518518518E-3</v>
      </c>
      <c r="I30" s="91"/>
      <c r="J30" s="85"/>
      <c r="K30" s="92">
        <f>SUM(K7:K28)</f>
        <v>8.6574074074074071E-3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2" t="s">
        <v>83</v>
      </c>
      <c r="C32" s="223"/>
      <c r="D32" s="223"/>
      <c r="E32" s="223"/>
      <c r="F32" s="223"/>
      <c r="G32" s="223"/>
      <c r="H32" s="223"/>
      <c r="I32" s="223"/>
      <c r="J32" s="223"/>
      <c r="K32" s="22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85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1.0069444444444444E-3</v>
      </c>
      <c r="D7" s="97">
        <f>C7/$C$30</f>
        <v>7.5226977950713404E-3</v>
      </c>
      <c r="E7" s="99"/>
      <c r="F7" s="97"/>
      <c r="G7" s="99">
        <f>E7+C7</f>
        <v>1.0069444444444444E-3</v>
      </c>
      <c r="H7" s="98">
        <f>G7/$G$30</f>
        <v>7.5226977950713404E-3</v>
      </c>
    </row>
    <row r="8" spans="2:8" s="1" customFormat="1" x14ac:dyDescent="0.25">
      <c r="B8" s="8" t="s">
        <v>13</v>
      </c>
      <c r="C8" s="99">
        <v>2.4189814814814816E-3</v>
      </c>
      <c r="D8" s="97">
        <f t="shared" ref="D8:D28" si="0">C8/$C$30</f>
        <v>1.8071768266320808E-2</v>
      </c>
      <c r="E8" s="99"/>
      <c r="F8" s="97"/>
      <c r="G8" s="99">
        <f t="shared" ref="G8:G27" si="1">E8+C8</f>
        <v>2.4189814814814816E-3</v>
      </c>
      <c r="H8" s="98">
        <f t="shared" ref="H8:H27" si="2">G8/$G$30</f>
        <v>1.8071768266320808E-2</v>
      </c>
    </row>
    <row r="9" spans="2:8" s="1" customFormat="1" x14ac:dyDescent="0.25">
      <c r="B9" s="8" t="s">
        <v>0</v>
      </c>
      <c r="C9" s="99">
        <v>2.223379629629629E-2</v>
      </c>
      <c r="D9" s="97">
        <f t="shared" si="0"/>
        <v>0.16610462602680506</v>
      </c>
      <c r="E9" s="99"/>
      <c r="F9" s="97"/>
      <c r="G9" s="99">
        <f t="shared" si="1"/>
        <v>2.223379629629629E-2</v>
      </c>
      <c r="H9" s="98">
        <f t="shared" si="2"/>
        <v>0.16610462602680506</v>
      </c>
    </row>
    <row r="10" spans="2:8" s="1" customFormat="1" x14ac:dyDescent="0.25">
      <c r="B10" s="8" t="s">
        <v>8</v>
      </c>
      <c r="C10" s="99">
        <v>2.9166666666666659E-3</v>
      </c>
      <c r="D10" s="97">
        <f t="shared" si="0"/>
        <v>2.17898832684825E-2</v>
      </c>
      <c r="E10" s="99"/>
      <c r="F10" s="97"/>
      <c r="G10" s="99">
        <f t="shared" si="1"/>
        <v>2.9166666666666659E-3</v>
      </c>
      <c r="H10" s="98">
        <f t="shared" si="2"/>
        <v>2.17898832684825E-2</v>
      </c>
    </row>
    <row r="11" spans="2:8" s="1" customFormat="1" x14ac:dyDescent="0.25">
      <c r="B11" s="8" t="s">
        <v>26</v>
      </c>
      <c r="C11" s="99">
        <v>2.9282407407407399E-3</v>
      </c>
      <c r="D11" s="97">
        <f t="shared" si="0"/>
        <v>2.1876351059230446E-2</v>
      </c>
      <c r="E11" s="99"/>
      <c r="F11" s="97"/>
      <c r="G11" s="99">
        <f t="shared" si="1"/>
        <v>2.9282407407407399E-3</v>
      </c>
      <c r="H11" s="98">
        <f t="shared" si="2"/>
        <v>2.1876351059230446E-2</v>
      </c>
    </row>
    <row r="12" spans="2:8" s="1" customFormat="1" x14ac:dyDescent="0.25">
      <c r="B12" s="8" t="s">
        <v>3</v>
      </c>
      <c r="C12" s="99">
        <v>9.1782407407407385E-3</v>
      </c>
      <c r="D12" s="97">
        <f t="shared" si="0"/>
        <v>6.8568958063121521E-2</v>
      </c>
      <c r="E12" s="99"/>
      <c r="F12" s="97"/>
      <c r="G12" s="99">
        <f t="shared" si="1"/>
        <v>9.1782407407407385E-3</v>
      </c>
      <c r="H12" s="98">
        <f t="shared" si="2"/>
        <v>6.8568958063121521E-2</v>
      </c>
    </row>
    <row r="13" spans="2:8" s="1" customFormat="1" x14ac:dyDescent="0.25">
      <c r="B13" s="8" t="s">
        <v>7</v>
      </c>
      <c r="C13" s="99">
        <v>6.6435185185185147E-3</v>
      </c>
      <c r="D13" s="97">
        <f t="shared" si="0"/>
        <v>4.9632511889321232E-2</v>
      </c>
      <c r="E13" s="99"/>
      <c r="F13" s="97"/>
      <c r="G13" s="99">
        <f t="shared" si="1"/>
        <v>6.6435185185185147E-3</v>
      </c>
      <c r="H13" s="98">
        <f t="shared" si="2"/>
        <v>4.9632511889321232E-2</v>
      </c>
    </row>
    <row r="14" spans="2:8" s="1" customFormat="1" x14ac:dyDescent="0.25">
      <c r="B14" s="8" t="s">
        <v>2</v>
      </c>
      <c r="C14" s="99">
        <v>1.6296296296296298E-2</v>
      </c>
      <c r="D14" s="97">
        <f t="shared" si="0"/>
        <v>0.12174664937310861</v>
      </c>
      <c r="E14" s="99"/>
      <c r="F14" s="97"/>
      <c r="G14" s="99">
        <f t="shared" si="1"/>
        <v>1.6296296296296298E-2</v>
      </c>
      <c r="H14" s="98">
        <f t="shared" si="2"/>
        <v>0.12174664937310861</v>
      </c>
    </row>
    <row r="15" spans="2:8" s="1" customFormat="1" x14ac:dyDescent="0.25">
      <c r="B15" s="8" t="s">
        <v>9</v>
      </c>
      <c r="C15" s="99">
        <v>1.0590277777777771E-2</v>
      </c>
      <c r="D15" s="97">
        <f t="shared" si="0"/>
        <v>7.9118028534370957E-2</v>
      </c>
      <c r="E15" s="99"/>
      <c r="F15" s="97"/>
      <c r="G15" s="99">
        <f t="shared" si="1"/>
        <v>1.0590277777777771E-2</v>
      </c>
      <c r="H15" s="98">
        <f t="shared" si="2"/>
        <v>7.9118028534370957E-2</v>
      </c>
    </row>
    <row r="16" spans="2:8" s="1" customFormat="1" x14ac:dyDescent="0.25">
      <c r="B16" s="8" t="s">
        <v>1</v>
      </c>
      <c r="C16" s="99">
        <v>1.5972222222222223E-3</v>
      </c>
      <c r="D16" s="97">
        <f t="shared" si="0"/>
        <v>1.193255512321661E-2</v>
      </c>
      <c r="E16" s="99"/>
      <c r="F16" s="97"/>
      <c r="G16" s="99">
        <f t="shared" si="1"/>
        <v>1.5972222222222223E-3</v>
      </c>
      <c r="H16" s="98">
        <f t="shared" si="2"/>
        <v>1.193255512321661E-2</v>
      </c>
    </row>
    <row r="17" spans="2:8" s="1" customFormat="1" x14ac:dyDescent="0.25">
      <c r="B17" s="8" t="s">
        <v>27</v>
      </c>
      <c r="C17" s="99">
        <v>3.1250000000000001E-4</v>
      </c>
      <c r="D17" s="97">
        <f t="shared" si="0"/>
        <v>2.3346303501945542E-3</v>
      </c>
      <c r="E17" s="99"/>
      <c r="F17" s="97"/>
      <c r="G17" s="99">
        <f t="shared" ref="G17" si="3">E17+C17</f>
        <v>3.1250000000000001E-4</v>
      </c>
      <c r="H17" s="98">
        <f t="shared" ref="H17" si="4">G17/$G$30</f>
        <v>2.3346303501945542E-3</v>
      </c>
    </row>
    <row r="18" spans="2:8" s="1" customFormat="1" x14ac:dyDescent="0.25">
      <c r="B18" s="8" t="s">
        <v>16</v>
      </c>
      <c r="C18" s="99">
        <v>1.2384259259259256E-3</v>
      </c>
      <c r="D18" s="97">
        <f t="shared" si="0"/>
        <v>9.2520536100302673E-3</v>
      </c>
      <c r="E18" s="99"/>
      <c r="F18" s="97"/>
      <c r="G18" s="99">
        <f t="shared" si="1"/>
        <v>1.2384259259259256E-3</v>
      </c>
      <c r="H18" s="98">
        <f t="shared" si="2"/>
        <v>9.2520536100302673E-3</v>
      </c>
    </row>
    <row r="19" spans="2:8" s="1" customFormat="1" x14ac:dyDescent="0.25">
      <c r="B19" s="8" t="s">
        <v>4</v>
      </c>
      <c r="C19" s="99">
        <v>4.5717592592592598E-3</v>
      </c>
      <c r="D19" s="97">
        <f t="shared" si="0"/>
        <v>3.4154777345438848E-2</v>
      </c>
      <c r="E19" s="99"/>
      <c r="F19" s="97"/>
      <c r="G19" s="99">
        <f t="shared" si="1"/>
        <v>4.5717592592592598E-3</v>
      </c>
      <c r="H19" s="98">
        <f t="shared" si="2"/>
        <v>3.4154777345438848E-2</v>
      </c>
    </row>
    <row r="20" spans="2:8" s="1" customFormat="1" x14ac:dyDescent="0.25">
      <c r="B20" s="8" t="s">
        <v>14</v>
      </c>
      <c r="C20" s="99">
        <v>1.5509259259259261E-3</v>
      </c>
      <c r="D20" s="97">
        <f t="shared" si="0"/>
        <v>1.1586683960224825E-2</v>
      </c>
      <c r="E20" s="99"/>
      <c r="F20" s="97"/>
      <c r="G20" s="99">
        <f t="shared" si="1"/>
        <v>1.5509259259259261E-3</v>
      </c>
      <c r="H20" s="98">
        <f t="shared" si="2"/>
        <v>1.1586683960224825E-2</v>
      </c>
    </row>
    <row r="21" spans="2:8" s="1" customFormat="1" x14ac:dyDescent="0.25">
      <c r="B21" s="8" t="s">
        <v>11</v>
      </c>
      <c r="C21" s="99">
        <v>8.2175925925925927E-4</v>
      </c>
      <c r="D21" s="97">
        <f t="shared" si="0"/>
        <v>6.1392131431041979E-3</v>
      </c>
      <c r="E21" s="99"/>
      <c r="F21" s="97"/>
      <c r="G21" s="99">
        <f t="shared" si="1"/>
        <v>8.2175925925925927E-4</v>
      </c>
      <c r="H21" s="98">
        <f t="shared" si="2"/>
        <v>6.1392131431041979E-3</v>
      </c>
    </row>
    <row r="22" spans="2:8" s="1" customFormat="1" x14ac:dyDescent="0.25">
      <c r="B22" s="8" t="s">
        <v>15</v>
      </c>
      <c r="C22" s="99"/>
      <c r="D22" s="97"/>
      <c r="E22" s="99"/>
      <c r="F22" s="97"/>
      <c r="G22" s="99"/>
      <c r="H22" s="98"/>
    </row>
    <row r="23" spans="2:8" s="1" customFormat="1" x14ac:dyDescent="0.25">
      <c r="B23" s="8" t="s">
        <v>92</v>
      </c>
      <c r="C23" s="99">
        <v>7.1759259259259259E-4</v>
      </c>
      <c r="D23" s="97">
        <f t="shared" si="0"/>
        <v>5.3610030263726797E-3</v>
      </c>
      <c r="E23" s="99"/>
      <c r="F23" s="97"/>
      <c r="G23" s="99">
        <f t="shared" ref="G23" si="5">E23+C23</f>
        <v>7.1759259259259259E-4</v>
      </c>
      <c r="H23" s="98">
        <f t="shared" ref="H23" si="6">G23/$G$30</f>
        <v>5.3610030263726797E-3</v>
      </c>
    </row>
    <row r="24" spans="2:8" s="1" customFormat="1" x14ac:dyDescent="0.25">
      <c r="B24" s="8" t="s">
        <v>12</v>
      </c>
      <c r="C24" s="99"/>
      <c r="D24" s="97"/>
      <c r="E24" s="99"/>
      <c r="F24" s="97"/>
      <c r="G24" s="99"/>
      <c r="H24" s="98"/>
    </row>
    <row r="25" spans="2:8" s="1" customFormat="1" x14ac:dyDescent="0.25">
      <c r="B25" s="8" t="s">
        <v>5</v>
      </c>
      <c r="C25" s="99">
        <v>3.2870370370370371E-3</v>
      </c>
      <c r="D25" s="97">
        <f t="shared" si="0"/>
        <v>2.4556852572416792E-2</v>
      </c>
      <c r="E25" s="99"/>
      <c r="F25" s="97"/>
      <c r="G25" s="99">
        <f t="shared" si="1"/>
        <v>3.2870370370370371E-3</v>
      </c>
      <c r="H25" s="98">
        <f t="shared" si="2"/>
        <v>2.4556852572416792E-2</v>
      </c>
    </row>
    <row r="26" spans="2:8" s="1" customFormat="1" x14ac:dyDescent="0.25">
      <c r="B26" s="8" t="s">
        <v>6</v>
      </c>
      <c r="C26" s="99">
        <v>1.9733796296296284E-2</v>
      </c>
      <c r="D26" s="97">
        <f t="shared" si="0"/>
        <v>0.1474275832252486</v>
      </c>
      <c r="E26" s="99"/>
      <c r="F26" s="97"/>
      <c r="G26" s="99">
        <f t="shared" si="1"/>
        <v>1.9733796296296284E-2</v>
      </c>
      <c r="H26" s="98">
        <f t="shared" si="2"/>
        <v>0.1474275832252486</v>
      </c>
    </row>
    <row r="27" spans="2:8" s="1" customFormat="1" x14ac:dyDescent="0.25">
      <c r="B27" s="8" t="s">
        <v>103</v>
      </c>
      <c r="C27" s="99">
        <v>2.5671296296296286E-2</v>
      </c>
      <c r="D27" s="97">
        <f t="shared" si="0"/>
        <v>0.19178555987894513</v>
      </c>
      <c r="E27" s="99"/>
      <c r="F27" s="97"/>
      <c r="G27" s="99">
        <f t="shared" si="1"/>
        <v>2.5671296296296286E-2</v>
      </c>
      <c r="H27" s="98">
        <f t="shared" si="2"/>
        <v>0.19178555987894513</v>
      </c>
    </row>
    <row r="28" spans="2:8" s="1" customFormat="1" x14ac:dyDescent="0.25">
      <c r="B28" s="36" t="s">
        <v>17</v>
      </c>
      <c r="C28" s="109">
        <v>1.3888888888888889E-4</v>
      </c>
      <c r="D28" s="97">
        <f t="shared" si="0"/>
        <v>1.0376134889753573E-3</v>
      </c>
      <c r="E28" s="109"/>
      <c r="F28" s="97"/>
      <c r="G28" s="99">
        <f t="shared" ref="G28" si="7">E28+C28</f>
        <v>1.3888888888888889E-4</v>
      </c>
      <c r="H28" s="98">
        <f t="shared" ref="H28" si="8">G28/$G$30</f>
        <v>1.0376134889753573E-3</v>
      </c>
    </row>
    <row r="29" spans="2:8" s="1" customFormat="1" x14ac:dyDescent="0.25">
      <c r="B29" s="8"/>
      <c r="C29" s="100"/>
      <c r="D29" s="111"/>
      <c r="E29" s="100"/>
      <c r="F29" s="100"/>
      <c r="G29" s="99"/>
      <c r="H29" s="98"/>
    </row>
    <row r="30" spans="2:8" s="1" customFormat="1" x14ac:dyDescent="0.25">
      <c r="B30" s="37" t="s">
        <v>29</v>
      </c>
      <c r="C30" s="112">
        <f>SUM(C7:C28)</f>
        <v>0.13385416666666658</v>
      </c>
      <c r="D30" s="113">
        <f t="shared" ref="D30:H30" si="9">SUM(D7:D28)</f>
        <v>1.0000000000000002</v>
      </c>
      <c r="E30" s="112"/>
      <c r="F30" s="113"/>
      <c r="G30" s="112">
        <f>SUM(G7:G28)</f>
        <v>0.13385416666666658</v>
      </c>
      <c r="H30" s="116">
        <f t="shared" si="9"/>
        <v>1.0000000000000002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131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2.476851851851852E-3</v>
      </c>
      <c r="D7" s="97">
        <f>C7/$C$30</f>
        <v>2.2240698399501147E-2</v>
      </c>
      <c r="E7" s="99"/>
      <c r="F7" s="97"/>
      <c r="G7" s="99">
        <f>C7+E7</f>
        <v>2.476851851851852E-3</v>
      </c>
      <c r="H7" s="98">
        <f>G7/$G$30</f>
        <v>2.2240698399501147E-2</v>
      </c>
    </row>
    <row r="8" spans="2:8" s="1" customFormat="1" x14ac:dyDescent="0.25">
      <c r="B8" s="8" t="s">
        <v>13</v>
      </c>
      <c r="C8" s="99">
        <v>3.8773148148148148E-3</v>
      </c>
      <c r="D8" s="97">
        <f t="shared" ref="D8:D27" si="0">C8/$C$30</f>
        <v>3.481604655996675E-2</v>
      </c>
      <c r="E8" s="99"/>
      <c r="F8" s="97"/>
      <c r="G8" s="99">
        <f t="shared" ref="G8:G27" si="1">C8+E8</f>
        <v>3.8773148148148148E-3</v>
      </c>
      <c r="H8" s="98">
        <f t="shared" ref="H8:H27" si="2">G8/$G$30</f>
        <v>3.481604655996675E-2</v>
      </c>
    </row>
    <row r="9" spans="2:8" s="1" customFormat="1" x14ac:dyDescent="0.25">
      <c r="B9" s="8" t="s">
        <v>0</v>
      </c>
      <c r="C9" s="99">
        <v>1.760416666666666E-2</v>
      </c>
      <c r="D9" s="97">
        <f t="shared" si="0"/>
        <v>0.15807524423196836</v>
      </c>
      <c r="E9" s="99"/>
      <c r="F9" s="97"/>
      <c r="G9" s="99">
        <f t="shared" si="1"/>
        <v>1.760416666666666E-2</v>
      </c>
      <c r="H9" s="98">
        <f t="shared" si="2"/>
        <v>0.15807524423196836</v>
      </c>
    </row>
    <row r="10" spans="2:8" s="1" customFormat="1" x14ac:dyDescent="0.25">
      <c r="B10" s="8" t="s">
        <v>8</v>
      </c>
      <c r="C10" s="99">
        <v>2.4652777777777785E-3</v>
      </c>
      <c r="D10" s="97">
        <f t="shared" si="0"/>
        <v>2.2136769902307223E-2</v>
      </c>
      <c r="E10" s="99"/>
      <c r="F10" s="97"/>
      <c r="G10" s="99">
        <f t="shared" si="1"/>
        <v>2.4652777777777785E-3</v>
      </c>
      <c r="H10" s="98">
        <f t="shared" si="2"/>
        <v>2.2136769902307223E-2</v>
      </c>
    </row>
    <row r="11" spans="2:8" s="1" customFormat="1" x14ac:dyDescent="0.25">
      <c r="B11" s="8" t="s">
        <v>26</v>
      </c>
      <c r="C11" s="99">
        <v>3.1365740740740742E-3</v>
      </c>
      <c r="D11" s="97">
        <f t="shared" si="0"/>
        <v>2.8164622739555192E-2</v>
      </c>
      <c r="E11" s="99"/>
      <c r="F11" s="97"/>
      <c r="G11" s="99">
        <f t="shared" si="1"/>
        <v>3.1365740740740742E-3</v>
      </c>
      <c r="H11" s="98">
        <f t="shared" si="2"/>
        <v>2.8164622739555192E-2</v>
      </c>
    </row>
    <row r="12" spans="2:8" s="1" customFormat="1" x14ac:dyDescent="0.25">
      <c r="B12" s="8" t="s">
        <v>3</v>
      </c>
      <c r="C12" s="99">
        <v>7.8240740740740736E-3</v>
      </c>
      <c r="D12" s="97">
        <f t="shared" si="0"/>
        <v>7.0255664103097082E-2</v>
      </c>
      <c r="E12" s="99"/>
      <c r="F12" s="97"/>
      <c r="G12" s="99">
        <f t="shared" si="1"/>
        <v>7.8240740740740736E-3</v>
      </c>
      <c r="H12" s="98">
        <f t="shared" si="2"/>
        <v>7.0255664103097082E-2</v>
      </c>
    </row>
    <row r="13" spans="2:8" s="1" customFormat="1" x14ac:dyDescent="0.25">
      <c r="B13" s="8" t="s">
        <v>7</v>
      </c>
      <c r="C13" s="99">
        <v>5.9143518518518495E-3</v>
      </c>
      <c r="D13" s="97">
        <f t="shared" si="0"/>
        <v>5.310746206609851E-2</v>
      </c>
      <c r="E13" s="99"/>
      <c r="F13" s="97"/>
      <c r="G13" s="99">
        <f t="shared" si="1"/>
        <v>5.9143518518518495E-3</v>
      </c>
      <c r="H13" s="98">
        <f t="shared" si="2"/>
        <v>5.310746206609851E-2</v>
      </c>
    </row>
    <row r="14" spans="2:8" s="1" customFormat="1" x14ac:dyDescent="0.25">
      <c r="B14" s="8" t="s">
        <v>2</v>
      </c>
      <c r="C14" s="99">
        <v>6.9328703703703679E-3</v>
      </c>
      <c r="D14" s="97">
        <f t="shared" si="0"/>
        <v>6.22531698191644E-2</v>
      </c>
      <c r="E14" s="99"/>
      <c r="F14" s="97"/>
      <c r="G14" s="99">
        <f t="shared" si="1"/>
        <v>6.9328703703703679E-3</v>
      </c>
      <c r="H14" s="98">
        <f t="shared" si="2"/>
        <v>6.22531698191644E-2</v>
      </c>
    </row>
    <row r="15" spans="2:8" s="1" customFormat="1" x14ac:dyDescent="0.25">
      <c r="B15" s="8" t="s">
        <v>9</v>
      </c>
      <c r="C15" s="99">
        <v>8.2291666666666659E-3</v>
      </c>
      <c r="D15" s="97">
        <f t="shared" si="0"/>
        <v>7.3893161504884647E-2</v>
      </c>
      <c r="E15" s="99"/>
      <c r="F15" s="97"/>
      <c r="G15" s="99">
        <f t="shared" si="1"/>
        <v>8.2291666666666659E-3</v>
      </c>
      <c r="H15" s="98">
        <f t="shared" si="2"/>
        <v>7.3893161504884647E-2</v>
      </c>
    </row>
    <row r="16" spans="2:8" s="1" customFormat="1" x14ac:dyDescent="0.25">
      <c r="B16" s="8" t="s">
        <v>1</v>
      </c>
      <c r="C16" s="99">
        <v>2.650462962962963E-3</v>
      </c>
      <c r="D16" s="97">
        <f t="shared" si="0"/>
        <v>2.3799625857410106E-2</v>
      </c>
      <c r="E16" s="99"/>
      <c r="F16" s="97"/>
      <c r="G16" s="99">
        <f t="shared" si="1"/>
        <v>2.650462962962963E-3</v>
      </c>
      <c r="H16" s="98">
        <f t="shared" si="2"/>
        <v>2.3799625857410106E-2</v>
      </c>
    </row>
    <row r="17" spans="2:8" s="1" customFormat="1" x14ac:dyDescent="0.25">
      <c r="B17" s="8" t="s">
        <v>27</v>
      </c>
      <c r="C17" s="99">
        <v>5.3240740740740755E-4</v>
      </c>
      <c r="D17" s="97">
        <f t="shared" si="0"/>
        <v>4.7807108709208082E-3</v>
      </c>
      <c r="E17" s="99"/>
      <c r="F17" s="97"/>
      <c r="G17" s="99">
        <f t="shared" si="1"/>
        <v>5.3240740740740755E-4</v>
      </c>
      <c r="H17" s="98">
        <f t="shared" si="2"/>
        <v>4.7807108709208082E-3</v>
      </c>
    </row>
    <row r="18" spans="2:8" s="1" customFormat="1" x14ac:dyDescent="0.25">
      <c r="B18" s="8" t="s">
        <v>16</v>
      </c>
      <c r="C18" s="99">
        <v>5.7986111111111094E-3</v>
      </c>
      <c r="D18" s="97">
        <f t="shared" si="0"/>
        <v>5.2068177094159208E-2</v>
      </c>
      <c r="E18" s="99"/>
      <c r="F18" s="97"/>
      <c r="G18" s="99">
        <f t="shared" si="1"/>
        <v>5.7986111111111094E-3</v>
      </c>
      <c r="H18" s="98">
        <f t="shared" si="2"/>
        <v>5.2068177094159208E-2</v>
      </c>
    </row>
    <row r="19" spans="2:8" s="1" customFormat="1" x14ac:dyDescent="0.25">
      <c r="B19" s="8" t="s">
        <v>4</v>
      </c>
      <c r="C19" s="99">
        <v>4.3634259259259268E-3</v>
      </c>
      <c r="D19" s="97">
        <f t="shared" si="0"/>
        <v>3.9181043442111839E-2</v>
      </c>
      <c r="E19" s="99"/>
      <c r="F19" s="97"/>
      <c r="G19" s="99">
        <f t="shared" si="1"/>
        <v>4.3634259259259268E-3</v>
      </c>
      <c r="H19" s="98">
        <f t="shared" si="2"/>
        <v>3.9181043442111839E-2</v>
      </c>
    </row>
    <row r="20" spans="2:8" s="1" customFormat="1" x14ac:dyDescent="0.25">
      <c r="B20" s="8" t="s">
        <v>14</v>
      </c>
      <c r="C20" s="99">
        <v>9.9537037037037042E-4</v>
      </c>
      <c r="D20" s="97">
        <f t="shared" si="0"/>
        <v>8.9378507586780308E-3</v>
      </c>
      <c r="E20" s="99"/>
      <c r="F20" s="97"/>
      <c r="G20" s="99">
        <f t="shared" si="1"/>
        <v>9.9537037037037042E-4</v>
      </c>
      <c r="H20" s="98">
        <f t="shared" si="2"/>
        <v>8.9378507586780308E-3</v>
      </c>
    </row>
    <row r="21" spans="2:8" s="1" customFormat="1" x14ac:dyDescent="0.25">
      <c r="B21" s="8" t="s">
        <v>11</v>
      </c>
      <c r="C21" s="99">
        <v>1.701388888888889E-3</v>
      </c>
      <c r="D21" s="97">
        <f t="shared" si="0"/>
        <v>1.5277489087507798E-2</v>
      </c>
      <c r="E21" s="99"/>
      <c r="F21" s="97"/>
      <c r="G21" s="99">
        <f t="shared" ref="G21" si="3">C21+E21</f>
        <v>1.701388888888889E-3</v>
      </c>
      <c r="H21" s="98">
        <f t="shared" ref="H21" si="4">G21/$G$30</f>
        <v>1.5277489087507798E-2</v>
      </c>
    </row>
    <row r="22" spans="2:8" s="1" customFormat="1" x14ac:dyDescent="0.25">
      <c r="B22" s="8" t="s">
        <v>15</v>
      </c>
      <c r="C22" s="99">
        <v>4.861111111111111E-4</v>
      </c>
      <c r="D22" s="97">
        <f t="shared" si="0"/>
        <v>4.3649968821450847E-3</v>
      </c>
      <c r="E22" s="99"/>
      <c r="F22" s="97"/>
      <c r="G22" s="99">
        <f t="shared" ref="G22:G26" si="5">C22+E22</f>
        <v>4.861111111111111E-4</v>
      </c>
      <c r="H22" s="98">
        <f t="shared" ref="H22:H26" si="6">G22/$G$30</f>
        <v>4.3649968821450847E-3</v>
      </c>
    </row>
    <row r="23" spans="2:8" s="1" customFormat="1" x14ac:dyDescent="0.25">
      <c r="B23" s="8" t="s">
        <v>92</v>
      </c>
      <c r="C23" s="99">
        <v>7.407407407407407E-4</v>
      </c>
      <c r="D23" s="97">
        <f t="shared" ref="D23" si="7">C23/$C$30</f>
        <v>6.6514238204115573E-3</v>
      </c>
      <c r="E23" s="99"/>
      <c r="F23" s="97"/>
      <c r="G23" s="99">
        <f t="shared" ref="G23" si="8">C23+E23</f>
        <v>7.407407407407407E-4</v>
      </c>
      <c r="H23" s="98">
        <f t="shared" ref="H23" si="9">G23/$G$30</f>
        <v>6.6514238204115573E-3</v>
      </c>
    </row>
    <row r="24" spans="2:8" s="1" customFormat="1" x14ac:dyDescent="0.25">
      <c r="B24" s="8" t="s">
        <v>12</v>
      </c>
      <c r="C24" s="99"/>
      <c r="D24" s="97"/>
      <c r="E24" s="99"/>
      <c r="F24" s="97"/>
      <c r="G24" s="99"/>
      <c r="H24" s="98"/>
    </row>
    <row r="25" spans="2:8" s="1" customFormat="1" x14ac:dyDescent="0.25">
      <c r="B25" s="8" t="s">
        <v>5</v>
      </c>
      <c r="C25" s="99">
        <v>3.1712962962962962E-3</v>
      </c>
      <c r="D25" s="97">
        <f t="shared" si="0"/>
        <v>2.8476408231136983E-2</v>
      </c>
      <c r="E25" s="99"/>
      <c r="F25" s="97"/>
      <c r="G25" s="99">
        <f t="shared" si="5"/>
        <v>3.1712962962962962E-3</v>
      </c>
      <c r="H25" s="98">
        <f t="shared" si="6"/>
        <v>2.8476408231136983E-2</v>
      </c>
    </row>
    <row r="26" spans="2:8" s="1" customFormat="1" x14ac:dyDescent="0.25">
      <c r="B26" s="8" t="s">
        <v>6</v>
      </c>
      <c r="C26" s="99">
        <v>1.2372685185185184E-2</v>
      </c>
      <c r="D26" s="97">
        <f t="shared" si="0"/>
        <v>0.11109956350031179</v>
      </c>
      <c r="E26" s="99"/>
      <c r="F26" s="97"/>
      <c r="G26" s="99">
        <f t="shared" si="5"/>
        <v>1.2372685185185184E-2</v>
      </c>
      <c r="H26" s="98">
        <f t="shared" si="6"/>
        <v>0.11109956350031179</v>
      </c>
    </row>
    <row r="27" spans="2:8" s="1" customFormat="1" x14ac:dyDescent="0.25">
      <c r="B27" s="8" t="s">
        <v>103</v>
      </c>
      <c r="C27" s="99">
        <v>2.0092592592592596E-2</v>
      </c>
      <c r="D27" s="97">
        <f t="shared" si="0"/>
        <v>0.18041987112866353</v>
      </c>
      <c r="E27" s="99"/>
      <c r="F27" s="97"/>
      <c r="G27" s="99">
        <f t="shared" si="1"/>
        <v>2.0092592592592596E-2</v>
      </c>
      <c r="H27" s="98">
        <f t="shared" si="2"/>
        <v>0.18041987112866353</v>
      </c>
    </row>
    <row r="28" spans="2:8" s="1" customFormat="1" x14ac:dyDescent="0.25">
      <c r="B28" s="36" t="s">
        <v>17</v>
      </c>
      <c r="C28" s="109"/>
      <c r="D28" s="115"/>
      <c r="E28" s="109"/>
      <c r="F28" s="115"/>
      <c r="G28" s="109"/>
      <c r="H28" s="110"/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 t="shared" ref="C30:H30" si="10">SUM(C7:C28)</f>
        <v>0.11136574074074072</v>
      </c>
      <c r="D30" s="113">
        <f t="shared" si="10"/>
        <v>1</v>
      </c>
      <c r="E30" s="112"/>
      <c r="F30" s="113"/>
      <c r="G30" s="112">
        <f t="shared" si="10"/>
        <v>0.11136574074074072</v>
      </c>
      <c r="H30" s="116">
        <f t="shared" si="10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132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5.7638888888888878E-3</v>
      </c>
      <c r="D7" s="97">
        <f>C7/$C$30</f>
        <v>1.0123185754360284E-2</v>
      </c>
      <c r="E7" s="99"/>
      <c r="F7" s="97"/>
      <c r="G7" s="99">
        <f>C7+E7</f>
        <v>5.7638888888888878E-3</v>
      </c>
      <c r="H7" s="98">
        <f>G7/$G$30</f>
        <v>8.6873092019188799E-3</v>
      </c>
    </row>
    <row r="8" spans="2:8" s="1" customFormat="1" x14ac:dyDescent="0.25">
      <c r="B8" s="8" t="s">
        <v>13</v>
      </c>
      <c r="C8" s="99">
        <v>1.4837962962962963E-2</v>
      </c>
      <c r="D8" s="97">
        <f t="shared" ref="D8:D28" si="0">C8/$C$30</f>
        <v>2.6060088628694553E-2</v>
      </c>
      <c r="E8" s="99">
        <v>1.1111111111111111E-3</v>
      </c>
      <c r="F8" s="97">
        <f t="shared" ref="F8:F27" si="1">E8/$E$30</f>
        <v>1.1806665846759315E-2</v>
      </c>
      <c r="G8" s="99">
        <f t="shared" ref="G8:G28" si="2">C8+E8</f>
        <v>1.5949074074074074E-2</v>
      </c>
      <c r="H8" s="98">
        <f t="shared" ref="H8:H28" si="3">G8/$G$30</f>
        <v>2.4038377671173131E-2</v>
      </c>
    </row>
    <row r="9" spans="2:8" s="1" customFormat="1" x14ac:dyDescent="0.25">
      <c r="B9" s="8" t="s">
        <v>0</v>
      </c>
      <c r="C9" s="99">
        <v>0.10407407407407404</v>
      </c>
      <c r="D9" s="97">
        <f t="shared" si="0"/>
        <v>0.1827865186811399</v>
      </c>
      <c r="E9" s="99">
        <v>2.4745370370370369E-2</v>
      </c>
      <c r="F9" s="97">
        <f t="shared" si="1"/>
        <v>0.26294428729553554</v>
      </c>
      <c r="G9" s="99">
        <f t="shared" si="2"/>
        <v>0.1288194444444444</v>
      </c>
      <c r="H9" s="98">
        <f t="shared" si="3"/>
        <v>0.19415612734409063</v>
      </c>
    </row>
    <row r="10" spans="2:8" s="1" customFormat="1" x14ac:dyDescent="0.25">
      <c r="B10" s="8" t="s">
        <v>8</v>
      </c>
      <c r="C10" s="99">
        <v>1.8449074074074073E-2</v>
      </c>
      <c r="D10" s="97">
        <f t="shared" si="0"/>
        <v>3.2402325486847981E-2</v>
      </c>
      <c r="E10" s="99">
        <v>1.7824074074074072E-3</v>
      </c>
      <c r="F10" s="97">
        <f t="shared" si="1"/>
        <v>1.8939859795843065E-2</v>
      </c>
      <c r="G10" s="99">
        <f t="shared" si="2"/>
        <v>2.0231481481481479E-2</v>
      </c>
      <c r="H10" s="98">
        <f t="shared" si="3"/>
        <v>3.049280418665503E-2</v>
      </c>
    </row>
    <row r="11" spans="2:8" s="1" customFormat="1" x14ac:dyDescent="0.25">
      <c r="B11" s="8" t="s">
        <v>26</v>
      </c>
      <c r="C11" s="99">
        <v>9.780092592592592E-3</v>
      </c>
      <c r="D11" s="97">
        <f t="shared" si="0"/>
        <v>1.7176891490832211E-2</v>
      </c>
      <c r="E11" s="99">
        <v>5.2083333333333333E-4</v>
      </c>
      <c r="F11" s="97">
        <f t="shared" si="1"/>
        <v>5.5343746156684285E-3</v>
      </c>
      <c r="G11" s="99">
        <f t="shared" si="2"/>
        <v>1.0300925925925925E-2</v>
      </c>
      <c r="H11" s="98">
        <f t="shared" si="3"/>
        <v>1.5525512429132138E-2</v>
      </c>
    </row>
    <row r="12" spans="2:8" s="1" customFormat="1" x14ac:dyDescent="0.25">
      <c r="B12" s="8" t="s">
        <v>3</v>
      </c>
      <c r="C12" s="99">
        <v>3.7789351851851824E-2</v>
      </c>
      <c r="D12" s="97">
        <f t="shared" si="0"/>
        <v>6.6369882505996611E-2</v>
      </c>
      <c r="E12" s="99">
        <v>1.5879629629629632E-2</v>
      </c>
      <c r="F12" s="97">
        <f t="shared" si="1"/>
        <v>0.1687369327266019</v>
      </c>
      <c r="G12" s="99">
        <f t="shared" si="2"/>
        <v>5.3668981481481456E-2</v>
      </c>
      <c r="H12" s="98">
        <f t="shared" si="3"/>
        <v>8.0889664195377187E-2</v>
      </c>
    </row>
    <row r="13" spans="2:8" s="1" customFormat="1" x14ac:dyDescent="0.25">
      <c r="B13" s="8" t="s">
        <v>7</v>
      </c>
      <c r="C13" s="99">
        <v>2.674768518518518E-2</v>
      </c>
      <c r="D13" s="97">
        <f t="shared" si="0"/>
        <v>4.6977273651258269E-2</v>
      </c>
      <c r="E13" s="99">
        <v>1.2118055555555554E-2</v>
      </c>
      <c r="F13" s="97">
        <f t="shared" si="1"/>
        <v>0.12876644939121876</v>
      </c>
      <c r="G13" s="99">
        <f t="shared" si="2"/>
        <v>3.8865740740740735E-2</v>
      </c>
      <c r="H13" s="98">
        <f t="shared" si="3"/>
        <v>5.8578281726995189E-2</v>
      </c>
    </row>
    <row r="14" spans="2:8" s="1" customFormat="1" x14ac:dyDescent="0.25">
      <c r="B14" s="8" t="s">
        <v>2</v>
      </c>
      <c r="C14" s="99">
        <v>4.5798611111111089E-2</v>
      </c>
      <c r="D14" s="97">
        <f t="shared" si="0"/>
        <v>8.0436638614465122E-2</v>
      </c>
      <c r="E14" s="99">
        <v>3.7847222222222227E-3</v>
      </c>
      <c r="F14" s="97">
        <f t="shared" si="1"/>
        <v>4.0216455540523915E-2</v>
      </c>
      <c r="G14" s="99">
        <f t="shared" si="2"/>
        <v>4.9583333333333313E-2</v>
      </c>
      <c r="H14" s="98">
        <f t="shared" si="3"/>
        <v>7.4731792411687703E-2</v>
      </c>
    </row>
    <row r="15" spans="2:8" s="1" customFormat="1" x14ac:dyDescent="0.25">
      <c r="B15" s="8" t="s">
        <v>9</v>
      </c>
      <c r="C15" s="99">
        <v>9.4328703703703748E-2</v>
      </c>
      <c r="D15" s="97">
        <f t="shared" si="0"/>
        <v>0.16567061023702084</v>
      </c>
      <c r="E15" s="99">
        <v>2.6041666666666665E-3</v>
      </c>
      <c r="F15" s="97">
        <f t="shared" si="1"/>
        <v>2.7671873078342141E-2</v>
      </c>
      <c r="G15" s="99">
        <f t="shared" si="2"/>
        <v>9.6932870370370419E-2</v>
      </c>
      <c r="H15" s="98">
        <f t="shared" si="3"/>
        <v>0.14609681639773228</v>
      </c>
    </row>
    <row r="16" spans="2:8" s="1" customFormat="1" x14ac:dyDescent="0.25">
      <c r="B16" s="8" t="s">
        <v>1</v>
      </c>
      <c r="C16" s="99">
        <v>1.3576388888888888E-2</v>
      </c>
      <c r="D16" s="97">
        <f t="shared" si="0"/>
        <v>2.3844371264788385E-2</v>
      </c>
      <c r="E16" s="99">
        <v>3.6921296296296294E-3</v>
      </c>
      <c r="F16" s="97">
        <f t="shared" si="1"/>
        <v>3.9232566719960636E-2</v>
      </c>
      <c r="G16" s="99">
        <f t="shared" si="2"/>
        <v>1.7268518518518516E-2</v>
      </c>
      <c r="H16" s="98">
        <f t="shared" si="3"/>
        <v>2.6027038813781066E-2</v>
      </c>
    </row>
    <row r="17" spans="2:8" s="1" customFormat="1" x14ac:dyDescent="0.25">
      <c r="B17" s="8" t="s">
        <v>27</v>
      </c>
      <c r="C17" s="99">
        <v>8.0555555555555554E-3</v>
      </c>
      <c r="D17" s="97">
        <f t="shared" si="0"/>
        <v>1.4148066837419196E-2</v>
      </c>
      <c r="E17" s="99">
        <v>9.9189814814814817E-3</v>
      </c>
      <c r="F17" s="97">
        <f t="shared" si="1"/>
        <v>0.10539908990284096</v>
      </c>
      <c r="G17" s="99">
        <f t="shared" si="2"/>
        <v>1.7974537037037039E-2</v>
      </c>
      <c r="H17" s="98">
        <f t="shared" si="3"/>
        <v>2.7091146969036195E-2</v>
      </c>
    </row>
    <row r="18" spans="2:8" s="1" customFormat="1" x14ac:dyDescent="0.25">
      <c r="B18" s="8" t="s">
        <v>16</v>
      </c>
      <c r="C18" s="99">
        <v>1.4467592592592592E-3</v>
      </c>
      <c r="D18" s="97">
        <f t="shared" si="0"/>
        <v>2.5409602797089072E-3</v>
      </c>
      <c r="E18" s="99"/>
      <c r="F18" s="97"/>
      <c r="G18" s="99">
        <f t="shared" si="2"/>
        <v>1.4467592592592592E-3</v>
      </c>
      <c r="H18" s="98">
        <f t="shared" si="3"/>
        <v>2.1805494984736148E-3</v>
      </c>
    </row>
    <row r="19" spans="2:8" s="1" customFormat="1" x14ac:dyDescent="0.25">
      <c r="B19" s="8" t="s">
        <v>4</v>
      </c>
      <c r="C19" s="99">
        <v>1.3645833333333333E-2</v>
      </c>
      <c r="D19" s="97">
        <f t="shared" si="0"/>
        <v>2.3966337358214414E-2</v>
      </c>
      <c r="E19" s="99">
        <v>2.6273148148148145E-3</v>
      </c>
      <c r="F19" s="97">
        <f t="shared" si="1"/>
        <v>2.7917845283482956E-2</v>
      </c>
      <c r="G19" s="99">
        <f t="shared" si="2"/>
        <v>1.6273148148148148E-2</v>
      </c>
      <c r="H19" s="98">
        <f t="shared" si="3"/>
        <v>2.4526820758831221E-2</v>
      </c>
    </row>
    <row r="20" spans="2:8" s="1" customFormat="1" x14ac:dyDescent="0.25">
      <c r="B20" s="8" t="s">
        <v>14</v>
      </c>
      <c r="C20" s="99">
        <v>1.0127314814814815E-2</v>
      </c>
      <c r="D20" s="97">
        <f t="shared" si="0"/>
        <v>1.778672195796235E-2</v>
      </c>
      <c r="E20" s="99">
        <v>1.4004629629629632E-3</v>
      </c>
      <c r="F20" s="97">
        <f t="shared" si="1"/>
        <v>1.4881318411019554E-2</v>
      </c>
      <c r="G20" s="99">
        <f t="shared" si="2"/>
        <v>1.1527777777777777E-2</v>
      </c>
      <c r="H20" s="98">
        <f t="shared" si="3"/>
        <v>1.7374618403837763E-2</v>
      </c>
    </row>
    <row r="21" spans="2:8" s="1" customFormat="1" x14ac:dyDescent="0.25">
      <c r="B21" s="8" t="s">
        <v>11</v>
      </c>
      <c r="C21" s="99">
        <v>3.6921296296296294E-3</v>
      </c>
      <c r="D21" s="97">
        <f t="shared" si="0"/>
        <v>6.4845306338171312E-3</v>
      </c>
      <c r="E21" s="99">
        <v>2.9745370370370368E-3</v>
      </c>
      <c r="F21" s="97">
        <f t="shared" si="1"/>
        <v>3.1607428360595241E-2</v>
      </c>
      <c r="G21" s="99">
        <f t="shared" si="2"/>
        <v>6.6666666666666662E-3</v>
      </c>
      <c r="H21" s="98">
        <f t="shared" si="3"/>
        <v>1.0047972088966418E-2</v>
      </c>
    </row>
    <row r="22" spans="2:8" s="1" customFormat="1" x14ac:dyDescent="0.25">
      <c r="B22" s="8" t="s">
        <v>15</v>
      </c>
      <c r="C22" s="99">
        <v>1.712962962962963E-3</v>
      </c>
      <c r="D22" s="97">
        <f t="shared" si="0"/>
        <v>3.0084969711753461E-3</v>
      </c>
      <c r="E22" s="99">
        <v>4.4907407407407405E-3</v>
      </c>
      <c r="F22" s="97">
        <f t="shared" si="1"/>
        <v>4.7718607797318888E-2</v>
      </c>
      <c r="G22" s="99">
        <f t="shared" si="2"/>
        <v>6.2037037037037035E-3</v>
      </c>
      <c r="H22" s="98">
        <f t="shared" si="3"/>
        <v>9.3501962494548611E-3</v>
      </c>
    </row>
    <row r="23" spans="2:8" s="1" customFormat="1" x14ac:dyDescent="0.25">
      <c r="B23" s="8" t="s">
        <v>92</v>
      </c>
      <c r="C23" s="99">
        <v>4.409722222222222E-3</v>
      </c>
      <c r="D23" s="97">
        <f t="shared" si="0"/>
        <v>7.7448469325527491E-3</v>
      </c>
      <c r="E23" s="99">
        <v>2.9513888888888892E-3</v>
      </c>
      <c r="F23" s="97">
        <f t="shared" si="1"/>
        <v>3.136145615545443E-2</v>
      </c>
      <c r="G23" s="99">
        <f t="shared" si="2"/>
        <v>7.3611111111111117E-3</v>
      </c>
      <c r="H23" s="98">
        <f t="shared" si="3"/>
        <v>1.1094635848233754E-2</v>
      </c>
    </row>
    <row r="24" spans="2:8" s="1" customFormat="1" x14ac:dyDescent="0.25">
      <c r="B24" s="8" t="s">
        <v>12</v>
      </c>
      <c r="C24" s="99">
        <v>1.5046296296296294E-3</v>
      </c>
      <c r="D24" s="97">
        <f t="shared" si="0"/>
        <v>2.6425986908972634E-3</v>
      </c>
      <c r="E24" s="99">
        <v>1.1111111111111111E-3</v>
      </c>
      <c r="F24" s="97">
        <f t="shared" si="1"/>
        <v>1.1806665846759315E-2</v>
      </c>
      <c r="G24" s="99">
        <f t="shared" si="2"/>
        <v>2.6157407407407405E-3</v>
      </c>
      <c r="H24" s="98">
        <f t="shared" si="3"/>
        <v>3.9424334932402954E-3</v>
      </c>
    </row>
    <row r="25" spans="2:8" s="1" customFormat="1" x14ac:dyDescent="0.25">
      <c r="B25" s="8" t="s">
        <v>5</v>
      </c>
      <c r="C25" s="99">
        <v>1.6261574074074071E-2</v>
      </c>
      <c r="D25" s="97">
        <f t="shared" si="0"/>
        <v>2.8560393543928111E-2</v>
      </c>
      <c r="E25" s="99">
        <v>1.3657407407407409E-3</v>
      </c>
      <c r="F25" s="97">
        <f t="shared" si="1"/>
        <v>1.4512360103308326E-2</v>
      </c>
      <c r="G25" s="99">
        <f t="shared" si="2"/>
        <v>1.7627314814814811E-2</v>
      </c>
      <c r="H25" s="98">
        <f t="shared" si="3"/>
        <v>2.6567815089402518E-2</v>
      </c>
    </row>
    <row r="26" spans="2:8" s="1" customFormat="1" x14ac:dyDescent="0.25">
      <c r="B26" s="8" t="s">
        <v>6</v>
      </c>
      <c r="C26" s="99">
        <v>0.10148148148148162</v>
      </c>
      <c r="D26" s="97">
        <f t="shared" si="0"/>
        <v>0.17823311785990184</v>
      </c>
      <c r="E26" s="99">
        <v>6.7129629629629625E-4</v>
      </c>
      <c r="F26" s="97">
        <f t="shared" si="1"/>
        <v>7.1331939490837512E-3</v>
      </c>
      <c r="G26" s="99">
        <f t="shared" si="2"/>
        <v>0.10215277777777791</v>
      </c>
      <c r="H26" s="98">
        <f t="shared" si="3"/>
        <v>0.1539642389882252</v>
      </c>
    </row>
    <row r="27" spans="2:8" s="1" customFormat="1" x14ac:dyDescent="0.25">
      <c r="B27" s="8" t="s">
        <v>103</v>
      </c>
      <c r="C27" s="99">
        <v>3.5717592592592606E-2</v>
      </c>
      <c r="D27" s="97">
        <f t="shared" si="0"/>
        <v>6.2731227385453531E-2</v>
      </c>
      <c r="E27" s="99">
        <v>3.5879629629629629E-4</v>
      </c>
      <c r="F27" s="97">
        <f t="shared" si="1"/>
        <v>3.812569179682695E-3</v>
      </c>
      <c r="G27" s="99">
        <f t="shared" si="2"/>
        <v>3.6076388888888901E-2</v>
      </c>
      <c r="H27" s="98">
        <f t="shared" si="3"/>
        <v>5.4374182293938082E-2</v>
      </c>
    </row>
    <row r="28" spans="2:8" s="1" customFormat="1" x14ac:dyDescent="0.25">
      <c r="B28" s="36" t="s">
        <v>17</v>
      </c>
      <c r="C28" s="109">
        <v>1.7361111111111112E-4</v>
      </c>
      <c r="D28" s="97">
        <f t="shared" si="0"/>
        <v>3.0491523356506887E-4</v>
      </c>
      <c r="E28" s="109"/>
      <c r="F28" s="97"/>
      <c r="G28" s="99">
        <f t="shared" si="2"/>
        <v>1.7361111111111112E-4</v>
      </c>
      <c r="H28" s="98">
        <f t="shared" si="3"/>
        <v>2.6166593981683379E-4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 t="shared" ref="C30:H30" si="4">SUM(C7:C28)</f>
        <v>0.56937500000000008</v>
      </c>
      <c r="D30" s="113">
        <f t="shared" si="4"/>
        <v>1</v>
      </c>
      <c r="E30" s="112">
        <f t="shared" si="4"/>
        <v>9.4108796296296315E-2</v>
      </c>
      <c r="F30" s="113">
        <f t="shared" si="4"/>
        <v>0.99999999999999978</v>
      </c>
      <c r="G30" s="112">
        <f t="shared" si="4"/>
        <v>0.66348379629629639</v>
      </c>
      <c r="H30" s="116">
        <f t="shared" si="4"/>
        <v>1.0000000000000002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J22" sqref="J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86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133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79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1.2847222222222223E-3</v>
      </c>
      <c r="D7" s="97">
        <f t="shared" ref="D7" si="0">C7/$C$30</f>
        <v>2.3019493985897969E-2</v>
      </c>
      <c r="E7" s="99"/>
      <c r="F7" s="97"/>
      <c r="G7" s="99">
        <f t="shared" ref="G7" si="1">C7+E7</f>
        <v>1.2847222222222223E-3</v>
      </c>
      <c r="H7" s="98">
        <f t="shared" ref="H7" si="2">G7/$G$30</f>
        <v>2.3019493985897969E-2</v>
      </c>
    </row>
    <row r="8" spans="2:8" s="1" customFormat="1" x14ac:dyDescent="0.25">
      <c r="B8" s="8" t="s">
        <v>13</v>
      </c>
      <c r="C8" s="99">
        <v>8.4490740740740739E-4</v>
      </c>
      <c r="D8" s="97">
        <f t="shared" ref="D8:D28" si="3">C8/$C$30</f>
        <v>1.5138946495230194E-2</v>
      </c>
      <c r="E8" s="99"/>
      <c r="F8" s="97"/>
      <c r="G8" s="99">
        <f t="shared" ref="G8:G28" si="4">C8+E8</f>
        <v>8.4490740740740739E-4</v>
      </c>
      <c r="H8" s="98">
        <f t="shared" ref="H8:H28" si="5">G8/$G$30</f>
        <v>1.5138946495230194E-2</v>
      </c>
    </row>
    <row r="9" spans="2:8" s="1" customFormat="1" x14ac:dyDescent="0.25">
      <c r="B9" s="8" t="s">
        <v>0</v>
      </c>
      <c r="C9" s="99">
        <v>4.3750000000000004E-3</v>
      </c>
      <c r="D9" s="97">
        <f t="shared" si="3"/>
        <v>7.8390709249274174E-2</v>
      </c>
      <c r="E9" s="99"/>
      <c r="F9" s="97"/>
      <c r="G9" s="99">
        <f t="shared" si="4"/>
        <v>4.3750000000000004E-3</v>
      </c>
      <c r="H9" s="98">
        <f t="shared" si="5"/>
        <v>7.8390709249274174E-2</v>
      </c>
    </row>
    <row r="10" spans="2:8" s="1" customFormat="1" x14ac:dyDescent="0.25">
      <c r="B10" s="8" t="s">
        <v>8</v>
      </c>
      <c r="C10" s="99"/>
      <c r="D10" s="97"/>
      <c r="E10" s="99"/>
      <c r="F10" s="97"/>
      <c r="G10" s="99"/>
      <c r="H10" s="98"/>
    </row>
    <row r="11" spans="2:8" s="1" customFormat="1" x14ac:dyDescent="0.25">
      <c r="B11" s="8" t="s">
        <v>26</v>
      </c>
      <c r="C11" s="99">
        <v>8.7962962962962962E-4</v>
      </c>
      <c r="D11" s="97">
        <f t="shared" si="3"/>
        <v>1.5761094981335544E-2</v>
      </c>
      <c r="E11" s="99"/>
      <c r="F11" s="97"/>
      <c r="G11" s="99">
        <f t="shared" si="4"/>
        <v>8.7962962962962962E-4</v>
      </c>
      <c r="H11" s="98">
        <f t="shared" si="5"/>
        <v>1.5761094981335544E-2</v>
      </c>
    </row>
    <row r="12" spans="2:8" s="1" customFormat="1" x14ac:dyDescent="0.25">
      <c r="B12" s="8" t="s">
        <v>3</v>
      </c>
      <c r="C12" s="99">
        <v>1.8518518518518519E-3</v>
      </c>
      <c r="D12" s="97">
        <f t="shared" si="3"/>
        <v>3.3181252592285361E-2</v>
      </c>
      <c r="E12" s="99"/>
      <c r="F12" s="97"/>
      <c r="G12" s="99">
        <f t="shared" si="4"/>
        <v>1.8518518518518519E-3</v>
      </c>
      <c r="H12" s="98">
        <f t="shared" si="5"/>
        <v>3.3181252592285361E-2</v>
      </c>
    </row>
    <row r="13" spans="2:8" s="1" customFormat="1" x14ac:dyDescent="0.25">
      <c r="B13" s="8" t="s">
        <v>7</v>
      </c>
      <c r="C13" s="99">
        <v>2.6620370370370367E-4</v>
      </c>
      <c r="D13" s="97">
        <f t="shared" si="3"/>
        <v>4.76980506014102E-3</v>
      </c>
      <c r="E13" s="99"/>
      <c r="F13" s="97"/>
      <c r="G13" s="99">
        <f t="shared" si="4"/>
        <v>2.6620370370370367E-4</v>
      </c>
      <c r="H13" s="98">
        <f t="shared" si="5"/>
        <v>4.76980506014102E-3</v>
      </c>
    </row>
    <row r="14" spans="2:8" s="1" customFormat="1" x14ac:dyDescent="0.25">
      <c r="B14" s="8" t="s">
        <v>2</v>
      </c>
      <c r="C14" s="99">
        <v>1.0416666666666664E-3</v>
      </c>
      <c r="D14" s="97">
        <f t="shared" si="3"/>
        <v>1.866445458316051E-2</v>
      </c>
      <c r="E14" s="99"/>
      <c r="F14" s="97"/>
      <c r="G14" s="99">
        <f t="shared" si="4"/>
        <v>1.0416666666666664E-3</v>
      </c>
      <c r="H14" s="98">
        <f t="shared" si="5"/>
        <v>1.866445458316051E-2</v>
      </c>
    </row>
    <row r="15" spans="2:8" s="1" customFormat="1" x14ac:dyDescent="0.25">
      <c r="B15" s="8" t="s">
        <v>9</v>
      </c>
      <c r="C15" s="99">
        <v>8.9120370370370362E-4</v>
      </c>
      <c r="D15" s="97">
        <f t="shared" si="3"/>
        <v>1.5968477810037327E-2</v>
      </c>
      <c r="E15" s="99"/>
      <c r="F15" s="97"/>
      <c r="G15" s="99">
        <f t="shared" si="4"/>
        <v>8.9120370370370362E-4</v>
      </c>
      <c r="H15" s="98">
        <f t="shared" si="5"/>
        <v>1.5968477810037327E-2</v>
      </c>
    </row>
    <row r="16" spans="2:8" s="1" customFormat="1" x14ac:dyDescent="0.25">
      <c r="B16" s="8" t="s">
        <v>1</v>
      </c>
      <c r="C16" s="99">
        <v>1.273148148148148E-4</v>
      </c>
      <c r="D16" s="97">
        <f t="shared" si="3"/>
        <v>2.2812111157196184E-3</v>
      </c>
      <c r="E16" s="99"/>
      <c r="F16" s="97"/>
      <c r="G16" s="99">
        <f t="shared" si="4"/>
        <v>1.273148148148148E-4</v>
      </c>
      <c r="H16" s="98">
        <f t="shared" si="5"/>
        <v>2.2812111157196184E-3</v>
      </c>
    </row>
    <row r="17" spans="2:8" s="1" customFormat="1" x14ac:dyDescent="0.25">
      <c r="B17" s="8" t="s">
        <v>27</v>
      </c>
      <c r="C17" s="99"/>
      <c r="D17" s="97"/>
      <c r="E17" s="99"/>
      <c r="F17" s="97"/>
      <c r="G17" s="99"/>
      <c r="H17" s="98"/>
    </row>
    <row r="18" spans="2:8" s="1" customFormat="1" x14ac:dyDescent="0.25">
      <c r="B18" s="8" t="s">
        <v>16</v>
      </c>
      <c r="C18" s="99">
        <v>4.861111111111111E-4</v>
      </c>
      <c r="D18" s="97">
        <f t="shared" si="3"/>
        <v>8.7100788054749068E-3</v>
      </c>
      <c r="E18" s="99"/>
      <c r="F18" s="97"/>
      <c r="G18" s="99">
        <f t="shared" si="4"/>
        <v>4.861111111111111E-4</v>
      </c>
      <c r="H18" s="98">
        <f t="shared" si="5"/>
        <v>8.7100788054749068E-3</v>
      </c>
    </row>
    <row r="19" spans="2:8" s="1" customFormat="1" x14ac:dyDescent="0.25">
      <c r="B19" s="8" t="s">
        <v>4</v>
      </c>
      <c r="C19" s="99">
        <v>6.134259259259259E-4</v>
      </c>
      <c r="D19" s="97">
        <f t="shared" si="3"/>
        <v>1.0991289921194525E-2</v>
      </c>
      <c r="E19" s="99"/>
      <c r="F19" s="97"/>
      <c r="G19" s="99">
        <f t="shared" si="4"/>
        <v>6.134259259259259E-4</v>
      </c>
      <c r="H19" s="98">
        <f t="shared" si="5"/>
        <v>1.0991289921194525E-2</v>
      </c>
    </row>
    <row r="20" spans="2:8" s="1" customFormat="1" x14ac:dyDescent="0.25">
      <c r="B20" s="8" t="s">
        <v>14</v>
      </c>
      <c r="C20" s="99">
        <v>9.2592592592592588E-5</v>
      </c>
      <c r="D20" s="97">
        <f t="shared" si="3"/>
        <v>1.6590626296142678E-3</v>
      </c>
      <c r="E20" s="99"/>
      <c r="F20" s="97"/>
      <c r="G20" s="99">
        <f t="shared" si="4"/>
        <v>9.2592592592592588E-5</v>
      </c>
      <c r="H20" s="98">
        <f t="shared" si="5"/>
        <v>1.6590626296142678E-3</v>
      </c>
    </row>
    <row r="21" spans="2:8" s="1" customFormat="1" x14ac:dyDescent="0.25">
      <c r="B21" s="8" t="s">
        <v>11</v>
      </c>
      <c r="C21" s="99">
        <v>3.4722222222222222E-5</v>
      </c>
      <c r="D21" s="97">
        <f t="shared" si="3"/>
        <v>6.2214848610535052E-4</v>
      </c>
      <c r="E21" s="99"/>
      <c r="F21" s="97"/>
      <c r="G21" s="99">
        <f t="shared" si="4"/>
        <v>3.4722222222222222E-5</v>
      </c>
      <c r="H21" s="98">
        <f t="shared" si="5"/>
        <v>6.2214848610535052E-4</v>
      </c>
    </row>
    <row r="22" spans="2:8" s="1" customFormat="1" x14ac:dyDescent="0.25">
      <c r="B22" s="8" t="s">
        <v>15</v>
      </c>
      <c r="C22" s="99"/>
      <c r="D22" s="97"/>
      <c r="E22" s="99"/>
      <c r="F22" s="97"/>
      <c r="G22" s="99"/>
      <c r="H22" s="98"/>
    </row>
    <row r="23" spans="2:8" s="1" customFormat="1" x14ac:dyDescent="0.25">
      <c r="B23" s="8" t="s">
        <v>92</v>
      </c>
      <c r="C23" s="99">
        <v>6.8287037037037047E-4</v>
      </c>
      <c r="D23" s="97">
        <f t="shared" ref="D23" si="6">C23/$C$30</f>
        <v>1.2235586893405228E-2</v>
      </c>
      <c r="E23" s="99"/>
      <c r="F23" s="97"/>
      <c r="G23" s="99">
        <f t="shared" ref="G23" si="7">C23+E23</f>
        <v>6.8287037037037047E-4</v>
      </c>
      <c r="H23" s="98">
        <f t="shared" ref="H23" si="8">G23/$G$30</f>
        <v>1.2235586893405228E-2</v>
      </c>
    </row>
    <row r="24" spans="2:8" s="1" customFormat="1" x14ac:dyDescent="0.25">
      <c r="B24" s="8" t="s">
        <v>12</v>
      </c>
      <c r="C24" s="99"/>
      <c r="D24" s="97"/>
      <c r="E24" s="117"/>
      <c r="F24" s="117"/>
      <c r="G24" s="99"/>
      <c r="H24" s="98"/>
    </row>
    <row r="25" spans="2:8" s="1" customFormat="1" x14ac:dyDescent="0.25">
      <c r="B25" s="8" t="s">
        <v>5</v>
      </c>
      <c r="C25" s="99">
        <v>4.0509259259259258E-4</v>
      </c>
      <c r="D25" s="97">
        <f t="shared" si="3"/>
        <v>7.2583990045624221E-3</v>
      </c>
      <c r="E25" s="84"/>
      <c r="F25" s="84"/>
      <c r="G25" s="99">
        <f t="shared" si="4"/>
        <v>4.0509259259259258E-4</v>
      </c>
      <c r="H25" s="98">
        <f t="shared" si="5"/>
        <v>7.2583990045624221E-3</v>
      </c>
    </row>
    <row r="26" spans="2:8" s="1" customFormat="1" x14ac:dyDescent="0.25">
      <c r="B26" s="8" t="s">
        <v>6</v>
      </c>
      <c r="C26" s="99">
        <v>3.6342592592592593E-2</v>
      </c>
      <c r="D26" s="97">
        <f t="shared" si="3"/>
        <v>0.65118208212360018</v>
      </c>
      <c r="E26" s="99"/>
      <c r="F26" s="97"/>
      <c r="G26" s="99">
        <f t="shared" si="4"/>
        <v>3.6342592592592593E-2</v>
      </c>
      <c r="H26" s="98">
        <f t="shared" si="5"/>
        <v>0.65118208212360018</v>
      </c>
    </row>
    <row r="27" spans="2:8" s="1" customFormat="1" x14ac:dyDescent="0.25">
      <c r="B27" s="8" t="s">
        <v>103</v>
      </c>
      <c r="C27" s="99">
        <v>5.4861111111111117E-3</v>
      </c>
      <c r="D27" s="97">
        <f t="shared" si="3"/>
        <v>9.8299460804645383E-2</v>
      </c>
      <c r="E27" s="99"/>
      <c r="F27" s="97"/>
      <c r="G27" s="99">
        <f t="shared" si="4"/>
        <v>5.4861111111111117E-3</v>
      </c>
      <c r="H27" s="98">
        <f t="shared" si="5"/>
        <v>9.8299460804645383E-2</v>
      </c>
    </row>
    <row r="28" spans="2:8" s="1" customFormat="1" x14ac:dyDescent="0.25">
      <c r="B28" s="36" t="s">
        <v>17</v>
      </c>
      <c r="C28" s="109">
        <v>1.0416666666666666E-4</v>
      </c>
      <c r="D28" s="97">
        <f t="shared" si="3"/>
        <v>1.8664454583160513E-3</v>
      </c>
      <c r="E28" s="109"/>
      <c r="F28" s="115"/>
      <c r="G28" s="99">
        <f t="shared" si="4"/>
        <v>1.0416666666666666E-4</v>
      </c>
      <c r="H28" s="98">
        <f t="shared" si="5"/>
        <v>1.8664454583160513E-3</v>
      </c>
    </row>
    <row r="29" spans="2:8" s="1" customFormat="1" x14ac:dyDescent="0.25">
      <c r="B29" s="8"/>
      <c r="C29" s="100"/>
      <c r="D29" s="111"/>
      <c r="E29" s="100"/>
      <c r="F29" s="100"/>
      <c r="G29" s="99"/>
      <c r="H29" s="98"/>
    </row>
    <row r="30" spans="2:8" s="1" customFormat="1" x14ac:dyDescent="0.25">
      <c r="B30" s="37" t="s">
        <v>29</v>
      </c>
      <c r="C30" s="112">
        <f>SUM(C7:C28)</f>
        <v>5.5810185185185185E-2</v>
      </c>
      <c r="D30" s="113">
        <f>SUM(D7:D28)</f>
        <v>1</v>
      </c>
      <c r="E30" s="112"/>
      <c r="F30" s="113"/>
      <c r="G30" s="112">
        <f>SUM(G7:G28)</f>
        <v>5.5810185185185185E-2</v>
      </c>
      <c r="H30" s="114">
        <f t="shared" ref="H30" si="9">SUM(H7:H28)</f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53</vt:i4>
      </vt:variant>
    </vt:vector>
  </HeadingPairs>
  <TitlesOfParts>
    <vt:vector size="53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E24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Angelo Passero</cp:lastModifiedBy>
  <cp:lastPrinted>2017-08-09T16:52:22Z</cp:lastPrinted>
  <dcterms:created xsi:type="dcterms:W3CDTF">2016-01-08T16:06:43Z</dcterms:created>
  <dcterms:modified xsi:type="dcterms:W3CDTF">2017-08-14T08:59:20Z</dcterms:modified>
</cp:coreProperties>
</file>