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hidePivotFieldList="1" autoCompressPictures="0"/>
  <bookViews>
    <workbookView xWindow="4680" yWindow="4695" windowWidth="19440" windowHeight="11700" tabRatio="770" activeTab="24"/>
  </bookViews>
  <sheets>
    <sheet name="E1" sheetId="3" r:id="rId1"/>
    <sheet name="E2" sheetId="4" r:id="rId2"/>
    <sheet name="E3" sheetId="5" r:id="rId3"/>
    <sheet name="E4" sheetId="6" r:id="rId4"/>
    <sheet name="E5" sheetId="9" r:id="rId5"/>
    <sheet name="E6" sheetId="13" r:id="rId6"/>
    <sheet name="E7" sheetId="14" r:id="rId7"/>
    <sheet name="E8" sheetId="16" r:id="rId8"/>
    <sheet name="E9" sheetId="7" r:id="rId9"/>
    <sheet name="E10" sheetId="11" r:id="rId10"/>
    <sheet name="E11" sheetId="15" r:id="rId11"/>
    <sheet name="E12" sheetId="8" r:id="rId12"/>
    <sheet name="E13" sheetId="10" r:id="rId13"/>
    <sheet name="E14" sheetId="12" r:id="rId14"/>
    <sheet name="E15" sheetId="17" r:id="rId15"/>
    <sheet name="E16" sheetId="18" r:id="rId16"/>
    <sheet name="E17" sheetId="19" r:id="rId17"/>
    <sheet name="E18" sheetId="20" r:id="rId18"/>
    <sheet name="E19" sheetId="21" r:id="rId19"/>
    <sheet name="E20" sheetId="24" r:id="rId20"/>
    <sheet name="E21" sheetId="25" r:id="rId21"/>
    <sheet name="E22" sheetId="22" r:id="rId22"/>
    <sheet name="E23" sheetId="23" r:id="rId23"/>
    <sheet name="E24" sheetId="26" r:id="rId24"/>
    <sheet name="F1" sheetId="27" r:id="rId25"/>
    <sheet name="F2" sheetId="28" r:id="rId26"/>
    <sheet name="F3" sheetId="29" r:id="rId27"/>
    <sheet name="F4" sheetId="32" r:id="rId28"/>
    <sheet name="F5" sheetId="36" r:id="rId29"/>
    <sheet name="F6" sheetId="37" r:id="rId30"/>
    <sheet name="F7" sheetId="39" r:id="rId31"/>
    <sheet name="F8" sheetId="30" r:id="rId32"/>
    <sheet name="F9" sheetId="34" r:id="rId33"/>
    <sheet name="F10" sheetId="38" r:id="rId34"/>
    <sheet name="F11" sheetId="31" r:id="rId35"/>
    <sheet name="F12" sheetId="33" r:id="rId36"/>
    <sheet name="F13" sheetId="35" r:id="rId37"/>
    <sheet name="F14" sheetId="40" r:id="rId38"/>
    <sheet name="G1" sheetId="41" r:id="rId39"/>
    <sheet name="G2" sheetId="42" r:id="rId40"/>
    <sheet name="G3" sheetId="43" r:id="rId41"/>
    <sheet name="G4" sheetId="44" r:id="rId42"/>
    <sheet name="G5" sheetId="47" r:id="rId43"/>
    <sheet name="G6" sheetId="51" r:id="rId44"/>
    <sheet name="G7" sheetId="52" r:id="rId45"/>
    <sheet name="G8" sheetId="54" r:id="rId46"/>
    <sheet name="G9" sheetId="45" r:id="rId47"/>
    <sheet name="G10" sheetId="49" r:id="rId48"/>
    <sheet name="G11" sheetId="53" r:id="rId49"/>
    <sheet name="G12" sheetId="46" r:id="rId50"/>
    <sheet name="G13" sheetId="48" r:id="rId51"/>
    <sheet name="G14" sheetId="50" r:id="rId52"/>
    <sheet name="G15" sheetId="55" r:id="rId53"/>
  </sheet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K22" i="48" l="1"/>
  <c r="K23" i="48"/>
  <c r="K24" i="48"/>
  <c r="K25" i="48"/>
  <c r="K26" i="48"/>
  <c r="K27" i="48"/>
  <c r="K10" i="48"/>
  <c r="G30" i="48"/>
  <c r="K20" i="53"/>
  <c r="K27" i="53"/>
  <c r="K28" i="53"/>
  <c r="H30" i="45"/>
  <c r="K12" i="45"/>
  <c r="K30" i="45"/>
  <c r="K15" i="54"/>
  <c r="F30" i="54"/>
  <c r="H30" i="54"/>
  <c r="K28" i="52"/>
  <c r="K23" i="52"/>
  <c r="K24" i="52"/>
  <c r="K16" i="52"/>
  <c r="K11" i="52"/>
  <c r="K12" i="52"/>
  <c r="K13" i="52"/>
  <c r="K14" i="52"/>
  <c r="K26" i="43"/>
  <c r="K28" i="43"/>
  <c r="I30" i="43"/>
  <c r="K14" i="41"/>
  <c r="K15" i="41"/>
  <c r="K16" i="41"/>
  <c r="K17" i="41"/>
  <c r="K19" i="41"/>
  <c r="J30" i="41"/>
  <c r="F23" i="33"/>
  <c r="F24" i="33"/>
  <c r="F25" i="33"/>
  <c r="F26" i="33"/>
  <c r="F27" i="33"/>
  <c r="F10" i="33"/>
  <c r="D19" i="33"/>
  <c r="D9" i="33"/>
  <c r="F27" i="38"/>
  <c r="F28" i="38"/>
  <c r="D20" i="38"/>
  <c r="D21" i="38"/>
  <c r="D22" i="38"/>
  <c r="D23" i="38"/>
  <c r="D24" i="38"/>
  <c r="D25" i="38"/>
  <c r="D26" i="38"/>
  <c r="D27" i="38"/>
  <c r="D11" i="38"/>
  <c r="D12" i="38"/>
  <c r="D13" i="38"/>
  <c r="D14" i="38"/>
  <c r="D15" i="38"/>
  <c r="D12" i="30"/>
  <c r="D30" i="30"/>
  <c r="C30" i="30"/>
  <c r="F15" i="39"/>
  <c r="D21" i="39"/>
  <c r="D8" i="39"/>
  <c r="F28" i="37"/>
  <c r="F24" i="37"/>
  <c r="F16" i="37"/>
  <c r="F13" i="37"/>
  <c r="F14" i="37"/>
  <c r="C30" i="37"/>
  <c r="D22" i="37"/>
  <c r="D30" i="37" s="1"/>
  <c r="D23" i="29"/>
  <c r="H26" i="27"/>
  <c r="H28" i="27"/>
  <c r="F14" i="27"/>
  <c r="G21" i="26" l="1"/>
  <c r="G17" i="23"/>
  <c r="G19" i="23"/>
  <c r="G20" i="23"/>
  <c r="G21" i="23"/>
  <c r="G22" i="23"/>
  <c r="G23" i="23"/>
  <c r="G24" i="23"/>
  <c r="G25" i="23"/>
  <c r="G22" i="22"/>
  <c r="G23" i="22"/>
  <c r="G24" i="22"/>
  <c r="G28" i="25"/>
  <c r="G27" i="24"/>
  <c r="G28" i="24"/>
  <c r="G24" i="8"/>
  <c r="G28" i="15"/>
  <c r="G28" i="11"/>
  <c r="G17" i="11"/>
  <c r="G10" i="7"/>
  <c r="G11" i="7"/>
  <c r="G12" i="7"/>
  <c r="G13" i="7"/>
  <c r="G14" i="7"/>
  <c r="G15" i="7"/>
  <c r="G28" i="7"/>
  <c r="K22" i="55" l="1"/>
  <c r="K14" i="48"/>
  <c r="K15" i="48"/>
  <c r="K11" i="53"/>
  <c r="K12" i="53"/>
  <c r="K13" i="53"/>
  <c r="C30" i="54"/>
  <c r="K8" i="52"/>
  <c r="K10" i="43"/>
  <c r="K11" i="43"/>
  <c r="K12" i="43"/>
  <c r="K13" i="43"/>
  <c r="K14" i="43"/>
  <c r="K15" i="43"/>
  <c r="K16" i="43"/>
  <c r="K17" i="43"/>
  <c r="K19" i="43"/>
  <c r="K20" i="43"/>
  <c r="K21" i="43"/>
  <c r="K22" i="43"/>
  <c r="K23" i="43"/>
  <c r="K24" i="43"/>
  <c r="K25" i="43"/>
  <c r="E30" i="43"/>
  <c r="K19" i="42"/>
  <c r="I8" i="27" l="1"/>
  <c r="I9" i="27"/>
  <c r="I10" i="27"/>
  <c r="I11" i="27"/>
  <c r="I12" i="27"/>
  <c r="I13" i="27"/>
  <c r="I14" i="27"/>
  <c r="I15" i="27"/>
  <c r="I16" i="27"/>
  <c r="I17" i="27"/>
  <c r="I19" i="27"/>
  <c r="I20" i="27"/>
  <c r="I21" i="27"/>
  <c r="G24" i="25"/>
  <c r="G25" i="25"/>
  <c r="G23" i="24"/>
  <c r="G24" i="24"/>
  <c r="G25" i="24"/>
  <c r="G24" i="10"/>
  <c r="G24" i="7"/>
  <c r="G8" i="6"/>
  <c r="G9" i="6"/>
  <c r="G10" i="6"/>
  <c r="G11" i="6"/>
  <c r="G12" i="6"/>
  <c r="G13" i="6"/>
  <c r="G14" i="6"/>
  <c r="G15" i="6"/>
  <c r="G16" i="6"/>
  <c r="G17" i="6"/>
  <c r="G18" i="6"/>
  <c r="G19" i="6"/>
  <c r="G20" i="6"/>
  <c r="G21" i="6"/>
  <c r="G22" i="6"/>
  <c r="G23" i="6"/>
  <c r="G24" i="6"/>
  <c r="G25" i="6"/>
  <c r="G26" i="6"/>
  <c r="G27" i="6"/>
  <c r="G28" i="6"/>
  <c r="G7" i="6"/>
  <c r="I19" i="3"/>
  <c r="K26" i="55" l="1"/>
  <c r="K9" i="48"/>
  <c r="K12" i="48"/>
  <c r="K13" i="48"/>
  <c r="K16" i="48"/>
  <c r="K17" i="48"/>
  <c r="K19" i="48"/>
  <c r="K20" i="48"/>
  <c r="K21" i="48"/>
  <c r="F30" i="48"/>
  <c r="K8" i="54"/>
  <c r="K9" i="54"/>
  <c r="K10" i="54"/>
  <c r="K12" i="54"/>
  <c r="K13" i="54"/>
  <c r="K14" i="54"/>
  <c r="K25" i="52"/>
  <c r="K10" i="42"/>
  <c r="K12" i="42"/>
  <c r="K13" i="42"/>
  <c r="K14" i="42"/>
  <c r="K15" i="42"/>
  <c r="K17" i="42"/>
  <c r="K21" i="42"/>
  <c r="K22" i="42"/>
  <c r="K23" i="42"/>
  <c r="K24" i="42"/>
  <c r="K25" i="42"/>
  <c r="K26" i="42"/>
  <c r="K28" i="42"/>
  <c r="E30" i="39"/>
  <c r="F19" i="39" l="1"/>
  <c r="F8" i="39"/>
  <c r="I28" i="27"/>
  <c r="I28" i="19"/>
  <c r="G28" i="12"/>
  <c r="G22" i="7"/>
  <c r="G18" i="7"/>
  <c r="I28" i="4"/>
  <c r="K25" i="55" l="1"/>
  <c r="K16" i="54"/>
  <c r="K17" i="54"/>
  <c r="K19" i="54"/>
  <c r="K20" i="54"/>
  <c r="K21" i="54"/>
  <c r="K22" i="54"/>
  <c r="K23" i="54"/>
  <c r="K24" i="54"/>
  <c r="K25" i="54"/>
  <c r="K26" i="54"/>
  <c r="K27" i="54"/>
  <c r="K9" i="53"/>
  <c r="K10" i="53"/>
  <c r="K14" i="53"/>
  <c r="K15" i="53"/>
  <c r="K16" i="53"/>
  <c r="K17" i="53"/>
  <c r="K19" i="53"/>
  <c r="K21" i="53"/>
  <c r="K22" i="53"/>
  <c r="K23" i="53"/>
  <c r="K24" i="53"/>
  <c r="K25" i="53"/>
  <c r="K26" i="53"/>
  <c r="K17" i="52"/>
  <c r="K19" i="52"/>
  <c r="K20" i="52"/>
  <c r="K21" i="52"/>
  <c r="K22" i="52"/>
  <c r="K8" i="43"/>
  <c r="K9" i="43"/>
  <c r="K9" i="42"/>
  <c r="K8" i="41"/>
  <c r="K9" i="41"/>
  <c r="K10" i="41"/>
  <c r="K11" i="41"/>
  <c r="K12" i="41"/>
  <c r="K13" i="41"/>
  <c r="K20" i="41"/>
  <c r="K21" i="41"/>
  <c r="K22" i="41"/>
  <c r="K23" i="41"/>
  <c r="K24" i="41"/>
  <c r="K25" i="41"/>
  <c r="K26" i="41"/>
  <c r="K27" i="41"/>
  <c r="K28" i="41"/>
  <c r="F10" i="39"/>
  <c r="F13" i="39"/>
  <c r="F20" i="39"/>
  <c r="F24" i="39"/>
  <c r="C30" i="39"/>
  <c r="C30" i="38"/>
  <c r="E30" i="37"/>
  <c r="F23" i="37" s="1"/>
  <c r="E30" i="33"/>
  <c r="F14" i="33" s="1"/>
  <c r="C30" i="33"/>
  <c r="C30" i="29"/>
  <c r="D9" i="29" s="1"/>
  <c r="I8" i="28"/>
  <c r="I9" i="28"/>
  <c r="I10" i="28"/>
  <c r="I11" i="28"/>
  <c r="I12" i="28"/>
  <c r="I13" i="28"/>
  <c r="I14" i="28"/>
  <c r="I15" i="28"/>
  <c r="I16" i="28"/>
  <c r="I17" i="28"/>
  <c r="I19" i="28"/>
  <c r="I20" i="28"/>
  <c r="I21" i="28"/>
  <c r="I22" i="28"/>
  <c r="I23" i="28"/>
  <c r="I24" i="28"/>
  <c r="I25" i="28"/>
  <c r="I26" i="28"/>
  <c r="I27" i="28"/>
  <c r="I28" i="28"/>
  <c r="I7" i="28"/>
  <c r="C30" i="28"/>
  <c r="D26" i="28" s="1"/>
  <c r="I27" i="27"/>
  <c r="I7" i="27"/>
  <c r="I22" i="27"/>
  <c r="I23" i="27"/>
  <c r="I24" i="27"/>
  <c r="I25" i="27"/>
  <c r="I26" i="27"/>
  <c r="G30" i="27"/>
  <c r="E30" i="27"/>
  <c r="G8" i="25"/>
  <c r="G9" i="25"/>
  <c r="G10" i="25"/>
  <c r="G11" i="25"/>
  <c r="G12" i="25"/>
  <c r="G13" i="25"/>
  <c r="G14" i="25"/>
  <c r="G15" i="25"/>
  <c r="G16" i="25"/>
  <c r="G17" i="25"/>
  <c r="G18" i="25"/>
  <c r="G19" i="25"/>
  <c r="G20" i="25"/>
  <c r="G21" i="25"/>
  <c r="G22" i="25"/>
  <c r="G23" i="25"/>
  <c r="G26" i="25"/>
  <c r="G27" i="25"/>
  <c r="G7" i="25"/>
  <c r="G8" i="24"/>
  <c r="G7" i="24"/>
  <c r="G9" i="24"/>
  <c r="G10" i="24"/>
  <c r="G11" i="24"/>
  <c r="G12" i="24"/>
  <c r="G13" i="24"/>
  <c r="G14" i="24"/>
  <c r="G15" i="24"/>
  <c r="G16" i="24"/>
  <c r="G17" i="24"/>
  <c r="G18" i="24"/>
  <c r="G19" i="24"/>
  <c r="G20" i="24"/>
  <c r="G21" i="24"/>
  <c r="G22" i="24"/>
  <c r="G26" i="24"/>
  <c r="C30" i="24"/>
  <c r="D28" i="24" s="1"/>
  <c r="E30" i="24"/>
  <c r="G7" i="23"/>
  <c r="G8" i="23"/>
  <c r="G9" i="23"/>
  <c r="G10" i="23"/>
  <c r="G11" i="23"/>
  <c r="G12" i="23"/>
  <c r="G13" i="23"/>
  <c r="G14" i="23"/>
  <c r="G15" i="23"/>
  <c r="G16" i="23"/>
  <c r="G26" i="23"/>
  <c r="G27" i="23"/>
  <c r="C30" i="23"/>
  <c r="D17" i="23" s="1"/>
  <c r="G8" i="21"/>
  <c r="G9" i="21"/>
  <c r="G10" i="21"/>
  <c r="G11" i="21"/>
  <c r="G12" i="21"/>
  <c r="G13" i="21"/>
  <c r="G14" i="21"/>
  <c r="G15" i="21"/>
  <c r="G16" i="21"/>
  <c r="G17" i="21"/>
  <c r="G18" i="21"/>
  <c r="G19" i="21"/>
  <c r="G20" i="21"/>
  <c r="G21" i="21"/>
  <c r="G22" i="21"/>
  <c r="G23" i="21"/>
  <c r="G24" i="21"/>
  <c r="G25" i="21"/>
  <c r="G26" i="21"/>
  <c r="G27" i="21"/>
  <c r="G28" i="21"/>
  <c r="G7" i="21"/>
  <c r="E30" i="21"/>
  <c r="C30" i="21"/>
  <c r="D11" i="21" s="1"/>
  <c r="E30" i="19"/>
  <c r="I7" i="18"/>
  <c r="I8" i="18"/>
  <c r="I9" i="18"/>
  <c r="I10" i="18"/>
  <c r="I11" i="18"/>
  <c r="I12" i="18"/>
  <c r="I13" i="18"/>
  <c r="I14" i="18"/>
  <c r="I15" i="18"/>
  <c r="I16" i="18"/>
  <c r="I17" i="18"/>
  <c r="I19" i="18"/>
  <c r="I20" i="18"/>
  <c r="I21" i="18"/>
  <c r="I22" i="18"/>
  <c r="I23" i="18"/>
  <c r="I24" i="18"/>
  <c r="I25" i="18"/>
  <c r="I26" i="18"/>
  <c r="I27" i="18"/>
  <c r="I28" i="18"/>
  <c r="E30" i="18"/>
  <c r="C30" i="18"/>
  <c r="D8" i="18" s="1"/>
  <c r="E30" i="16"/>
  <c r="F16" i="16" s="1"/>
  <c r="E30" i="14"/>
  <c r="E30" i="13"/>
  <c r="E30" i="12"/>
  <c r="G23" i="11"/>
  <c r="G7" i="11"/>
  <c r="G8" i="11"/>
  <c r="G9" i="11"/>
  <c r="G10" i="11"/>
  <c r="G11" i="11"/>
  <c r="G12" i="11"/>
  <c r="G13" i="11"/>
  <c r="G14" i="11"/>
  <c r="G15" i="11"/>
  <c r="G16" i="11"/>
  <c r="G18" i="11"/>
  <c r="G19" i="11"/>
  <c r="G20" i="11"/>
  <c r="G21" i="11"/>
  <c r="G22" i="11"/>
  <c r="G24" i="11"/>
  <c r="G25" i="11"/>
  <c r="G26" i="11"/>
  <c r="G27" i="11"/>
  <c r="C30" i="11"/>
  <c r="D21" i="11" s="1"/>
  <c r="E30" i="11"/>
  <c r="C30" i="10"/>
  <c r="E30" i="9"/>
  <c r="G7" i="7"/>
  <c r="G8" i="7"/>
  <c r="G9" i="7"/>
  <c r="G16" i="7"/>
  <c r="G19" i="7"/>
  <c r="G26" i="7"/>
  <c r="G27" i="7"/>
  <c r="C30" i="7"/>
  <c r="D8" i="7" s="1"/>
  <c r="I7" i="4"/>
  <c r="I7" i="3"/>
  <c r="I8" i="3"/>
  <c r="I9" i="3"/>
  <c r="I10" i="3"/>
  <c r="I11" i="3"/>
  <c r="I12" i="3"/>
  <c r="I13" i="3"/>
  <c r="I14" i="3"/>
  <c r="I15" i="3"/>
  <c r="I16" i="3"/>
  <c r="I17" i="3"/>
  <c r="I20" i="3"/>
  <c r="I21" i="3"/>
  <c r="I22" i="3"/>
  <c r="I23" i="3"/>
  <c r="I24" i="3"/>
  <c r="I25" i="3"/>
  <c r="I26" i="3"/>
  <c r="I27" i="3"/>
  <c r="I28" i="3"/>
  <c r="E30" i="3"/>
  <c r="C30" i="3"/>
  <c r="D9" i="3" s="1"/>
  <c r="E30" i="38"/>
  <c r="E30" i="25"/>
  <c r="E30" i="23"/>
  <c r="I11" i="19"/>
  <c r="I7" i="19"/>
  <c r="I8" i="19"/>
  <c r="I9" i="19"/>
  <c r="I10" i="19"/>
  <c r="I12" i="19"/>
  <c r="I13" i="19"/>
  <c r="I14" i="19"/>
  <c r="I15" i="19"/>
  <c r="I16" i="19"/>
  <c r="I17" i="19"/>
  <c r="I18" i="19"/>
  <c r="I19" i="19"/>
  <c r="I20" i="19"/>
  <c r="I21" i="19"/>
  <c r="I22" i="19"/>
  <c r="I23" i="19"/>
  <c r="I24" i="19"/>
  <c r="I25" i="19"/>
  <c r="I26" i="19"/>
  <c r="I27" i="19"/>
  <c r="C30" i="19"/>
  <c r="D28" i="19" s="1"/>
  <c r="G30" i="18"/>
  <c r="H28" i="18" s="1"/>
  <c r="G7" i="15"/>
  <c r="G8" i="15"/>
  <c r="G9" i="15"/>
  <c r="G10" i="15"/>
  <c r="G11" i="15"/>
  <c r="G12" i="15"/>
  <c r="G13" i="15"/>
  <c r="G14" i="15"/>
  <c r="G15" i="15"/>
  <c r="G16" i="15"/>
  <c r="G17" i="15"/>
  <c r="G18" i="15"/>
  <c r="G19" i="15"/>
  <c r="G20" i="15"/>
  <c r="G21" i="15"/>
  <c r="G22" i="15"/>
  <c r="G23" i="15"/>
  <c r="G24" i="15"/>
  <c r="G25" i="15"/>
  <c r="G26" i="15"/>
  <c r="G27" i="15"/>
  <c r="E30" i="15"/>
  <c r="G22" i="14"/>
  <c r="G7" i="14"/>
  <c r="G8" i="14"/>
  <c r="G9" i="14"/>
  <c r="G10" i="14"/>
  <c r="G11" i="14"/>
  <c r="G12" i="14"/>
  <c r="G13" i="14"/>
  <c r="G14" i="14"/>
  <c r="G15" i="14"/>
  <c r="G16" i="14"/>
  <c r="G17" i="14"/>
  <c r="G18" i="14"/>
  <c r="G19" i="14"/>
  <c r="G20" i="14"/>
  <c r="G21" i="14"/>
  <c r="G23" i="14"/>
  <c r="G24" i="14"/>
  <c r="G25" i="14"/>
  <c r="G26" i="14"/>
  <c r="G27" i="14"/>
  <c r="G28" i="14"/>
  <c r="C30" i="14"/>
  <c r="D28" i="14" s="1"/>
  <c r="D19" i="11"/>
  <c r="D20" i="11"/>
  <c r="G11" i="10"/>
  <c r="G22" i="10"/>
  <c r="G7" i="10"/>
  <c r="G8" i="10"/>
  <c r="G9" i="10"/>
  <c r="G10" i="10"/>
  <c r="G12" i="10"/>
  <c r="G13" i="10"/>
  <c r="G14" i="10"/>
  <c r="G15" i="10"/>
  <c r="G16" i="10"/>
  <c r="G17" i="10"/>
  <c r="G18" i="10"/>
  <c r="G19" i="10"/>
  <c r="G20" i="10"/>
  <c r="G21" i="10"/>
  <c r="G23" i="10"/>
  <c r="G25" i="10"/>
  <c r="G26" i="10"/>
  <c r="G27" i="10"/>
  <c r="E30" i="10"/>
  <c r="G8" i="8"/>
  <c r="G9" i="8"/>
  <c r="G10" i="8"/>
  <c r="G11" i="8"/>
  <c r="G12" i="8"/>
  <c r="G13" i="8"/>
  <c r="G14" i="8"/>
  <c r="G15" i="8"/>
  <c r="G16" i="8"/>
  <c r="G17" i="8"/>
  <c r="G18" i="8"/>
  <c r="G19" i="8"/>
  <c r="G20" i="8"/>
  <c r="G21" i="8"/>
  <c r="G22" i="8"/>
  <c r="G23" i="8"/>
  <c r="G25" i="8"/>
  <c r="G26" i="8"/>
  <c r="G27" i="8"/>
  <c r="G28" i="8"/>
  <c r="G7" i="8"/>
  <c r="E30" i="6"/>
  <c r="F16" i="6" s="1"/>
  <c r="C30" i="6"/>
  <c r="I28" i="5"/>
  <c r="E30" i="4"/>
  <c r="C30" i="4"/>
  <c r="G30" i="3"/>
  <c r="H28" i="3" s="1"/>
  <c r="E30" i="55"/>
  <c r="G22" i="13"/>
  <c r="K21" i="55"/>
  <c r="K9" i="52"/>
  <c r="K30" i="52" s="1"/>
  <c r="D30" i="48"/>
  <c r="C30" i="48"/>
  <c r="K7" i="43"/>
  <c r="K7" i="41"/>
  <c r="D20" i="23"/>
  <c r="D26" i="23"/>
  <c r="G28" i="22"/>
  <c r="G7" i="22"/>
  <c r="G8" i="22"/>
  <c r="G9" i="22"/>
  <c r="G10" i="22"/>
  <c r="G11" i="22"/>
  <c r="G12" i="22"/>
  <c r="G13" i="22"/>
  <c r="G14" i="22"/>
  <c r="G15" i="22"/>
  <c r="G16" i="22"/>
  <c r="G17" i="22"/>
  <c r="G18" i="22"/>
  <c r="G19" i="22"/>
  <c r="G20" i="22"/>
  <c r="G21" i="22"/>
  <c r="G25" i="22"/>
  <c r="G26" i="22"/>
  <c r="G27" i="22"/>
  <c r="C30" i="22"/>
  <c r="F21" i="19"/>
  <c r="G8" i="12"/>
  <c r="G9" i="12"/>
  <c r="G10" i="12"/>
  <c r="G11" i="12"/>
  <c r="G12" i="12"/>
  <c r="G13" i="12"/>
  <c r="G14" i="12"/>
  <c r="G15" i="12"/>
  <c r="G16" i="12"/>
  <c r="G17" i="12"/>
  <c r="G18" i="12"/>
  <c r="G19" i="12"/>
  <c r="G20" i="12"/>
  <c r="G21" i="12"/>
  <c r="G22" i="12"/>
  <c r="G23" i="12"/>
  <c r="G24" i="12"/>
  <c r="G25" i="12"/>
  <c r="G26" i="12"/>
  <c r="G27" i="12"/>
  <c r="C30" i="8"/>
  <c r="C30" i="40"/>
  <c r="H7" i="27"/>
  <c r="G8" i="16"/>
  <c r="G9" i="16"/>
  <c r="G10" i="16"/>
  <c r="G11" i="16"/>
  <c r="G12" i="16"/>
  <c r="G13" i="16"/>
  <c r="G14" i="16"/>
  <c r="G15" i="16"/>
  <c r="G16" i="16"/>
  <c r="G17" i="16"/>
  <c r="G18" i="16"/>
  <c r="G19" i="16"/>
  <c r="G20" i="16"/>
  <c r="G21" i="16"/>
  <c r="G22" i="16"/>
  <c r="G23" i="16"/>
  <c r="G24" i="16"/>
  <c r="G25" i="16"/>
  <c r="G26" i="16"/>
  <c r="G27" i="16"/>
  <c r="G7" i="16"/>
  <c r="G7" i="13"/>
  <c r="G8" i="13"/>
  <c r="G9" i="13"/>
  <c r="G10" i="13"/>
  <c r="G11" i="13"/>
  <c r="G12" i="13"/>
  <c r="G13" i="13"/>
  <c r="G14" i="13"/>
  <c r="G15" i="13"/>
  <c r="G16" i="13"/>
  <c r="G17" i="13"/>
  <c r="G18" i="13"/>
  <c r="G19" i="13"/>
  <c r="G20" i="13"/>
  <c r="G21" i="13"/>
  <c r="G23" i="13"/>
  <c r="G24" i="13"/>
  <c r="G25" i="13"/>
  <c r="G26" i="13"/>
  <c r="G27" i="13"/>
  <c r="G28" i="13"/>
  <c r="C30" i="13"/>
  <c r="D28" i="13" s="1"/>
  <c r="G7" i="12"/>
  <c r="H30" i="55"/>
  <c r="G30" i="55"/>
  <c r="F30" i="55"/>
  <c r="D30" i="55"/>
  <c r="G30" i="54"/>
  <c r="D30" i="54"/>
  <c r="G30" i="53"/>
  <c r="E30" i="53"/>
  <c r="D30" i="53"/>
  <c r="C30" i="53"/>
  <c r="C30" i="52"/>
  <c r="K8" i="44"/>
  <c r="K9" i="44"/>
  <c r="K10" i="44"/>
  <c r="K11" i="44"/>
  <c r="K12" i="44"/>
  <c r="K13" i="44"/>
  <c r="K14" i="44"/>
  <c r="K15" i="44"/>
  <c r="K16" i="44"/>
  <c r="K17" i="44"/>
  <c r="K19" i="44"/>
  <c r="K20" i="44"/>
  <c r="K21" i="44"/>
  <c r="K22" i="44"/>
  <c r="K23" i="44"/>
  <c r="K24" i="44"/>
  <c r="K25" i="44"/>
  <c r="K26" i="44"/>
  <c r="K27" i="44"/>
  <c r="K28" i="44"/>
  <c r="H30" i="44"/>
  <c r="G30" i="44"/>
  <c r="F30" i="44"/>
  <c r="E30" i="44"/>
  <c r="D30" i="44"/>
  <c r="C30" i="44"/>
  <c r="H30" i="43"/>
  <c r="G30" i="43"/>
  <c r="F30" i="43"/>
  <c r="D30" i="43"/>
  <c r="G30" i="42"/>
  <c r="F30" i="42"/>
  <c r="E30" i="42"/>
  <c r="D30" i="42"/>
  <c r="C30" i="42"/>
  <c r="I30" i="41"/>
  <c r="H30" i="41"/>
  <c r="G30" i="41"/>
  <c r="F30" i="41"/>
  <c r="E30" i="41"/>
  <c r="D30" i="41"/>
  <c r="C30" i="41"/>
  <c r="F9" i="39"/>
  <c r="F10" i="38"/>
  <c r="F13" i="38"/>
  <c r="F22" i="38"/>
  <c r="F24" i="38"/>
  <c r="F26" i="38"/>
  <c r="F20" i="37"/>
  <c r="E30" i="29"/>
  <c r="F10" i="29" s="1"/>
  <c r="D7" i="28"/>
  <c r="D10" i="28"/>
  <c r="D12" i="28"/>
  <c r="D16" i="28"/>
  <c r="D17" i="28"/>
  <c r="D21" i="28"/>
  <c r="D22" i="28"/>
  <c r="D24" i="28"/>
  <c r="D28" i="28"/>
  <c r="G7" i="26"/>
  <c r="G8" i="26"/>
  <c r="G9" i="26"/>
  <c r="G10" i="26"/>
  <c r="G11" i="26"/>
  <c r="G12" i="26"/>
  <c r="G13" i="26"/>
  <c r="G14" i="26"/>
  <c r="G15" i="26"/>
  <c r="G16" i="26"/>
  <c r="G17" i="26"/>
  <c r="G18" i="26"/>
  <c r="G19" i="26"/>
  <c r="G20" i="26"/>
  <c r="G22" i="26"/>
  <c r="G23" i="26"/>
  <c r="G24" i="26"/>
  <c r="G25" i="26"/>
  <c r="G26" i="26"/>
  <c r="G27" i="26"/>
  <c r="G28" i="26"/>
  <c r="C30" i="26"/>
  <c r="C30" i="25"/>
  <c r="D27" i="25" s="1"/>
  <c r="D26" i="24"/>
  <c r="D10" i="23"/>
  <c r="D15" i="23"/>
  <c r="I7" i="20"/>
  <c r="I8" i="20"/>
  <c r="I9" i="20"/>
  <c r="I10" i="20"/>
  <c r="I11" i="20"/>
  <c r="I12" i="20"/>
  <c r="I13" i="20"/>
  <c r="I14" i="20"/>
  <c r="I15" i="20"/>
  <c r="I16" i="20"/>
  <c r="I17" i="20"/>
  <c r="I18" i="20"/>
  <c r="I19" i="20"/>
  <c r="I20" i="20"/>
  <c r="I21" i="20"/>
  <c r="I22" i="20"/>
  <c r="I23" i="20"/>
  <c r="I24" i="20"/>
  <c r="I25" i="20"/>
  <c r="I26" i="20"/>
  <c r="I27" i="20"/>
  <c r="I28" i="20"/>
  <c r="G30" i="20"/>
  <c r="E30" i="20"/>
  <c r="F9" i="20" s="1"/>
  <c r="C30" i="20"/>
  <c r="D18" i="20" s="1"/>
  <c r="G30" i="19"/>
  <c r="H7" i="19" s="1"/>
  <c r="F9" i="19"/>
  <c r="D7" i="19"/>
  <c r="D8" i="19"/>
  <c r="D9" i="19"/>
  <c r="D12" i="19"/>
  <c r="D13" i="19"/>
  <c r="D14" i="19"/>
  <c r="D17" i="19"/>
  <c r="D18" i="19"/>
  <c r="D20" i="19"/>
  <c r="D22" i="19"/>
  <c r="D23" i="19"/>
  <c r="D24" i="19"/>
  <c r="D25" i="19"/>
  <c r="D26" i="19"/>
  <c r="D27" i="19"/>
  <c r="F8" i="18"/>
  <c r="F13" i="18"/>
  <c r="F14" i="18"/>
  <c r="F17" i="18"/>
  <c r="F22" i="18"/>
  <c r="F23" i="18"/>
  <c r="F27" i="18"/>
  <c r="G7" i="17"/>
  <c r="G8" i="17"/>
  <c r="G9" i="17"/>
  <c r="G10" i="17"/>
  <c r="G11" i="17"/>
  <c r="G12" i="17"/>
  <c r="G13" i="17"/>
  <c r="G14" i="17"/>
  <c r="G15" i="17"/>
  <c r="G16" i="17"/>
  <c r="G17" i="17"/>
  <c r="G18" i="17"/>
  <c r="G19" i="17"/>
  <c r="G20" i="17"/>
  <c r="G21" i="17"/>
  <c r="G22" i="17"/>
  <c r="G23" i="17"/>
  <c r="G24" i="17"/>
  <c r="G25" i="17"/>
  <c r="G26" i="17"/>
  <c r="G27" i="17"/>
  <c r="G28" i="17"/>
  <c r="C30" i="17"/>
  <c r="D7" i="17" s="1"/>
  <c r="C30" i="16"/>
  <c r="D10" i="16" s="1"/>
  <c r="C30" i="15"/>
  <c r="D16" i="15" s="1"/>
  <c r="D12" i="14"/>
  <c r="F9" i="13"/>
  <c r="C30" i="12"/>
  <c r="D7" i="11"/>
  <c r="D11" i="11"/>
  <c r="D15" i="11"/>
  <c r="D26" i="11"/>
  <c r="D7" i="10"/>
  <c r="D17" i="10"/>
  <c r="D18" i="10"/>
  <c r="G7" i="9"/>
  <c r="G8" i="9"/>
  <c r="G9" i="9"/>
  <c r="G10" i="9"/>
  <c r="G11" i="9"/>
  <c r="G12" i="9"/>
  <c r="G13" i="9"/>
  <c r="G14" i="9"/>
  <c r="G15" i="9"/>
  <c r="G16" i="9"/>
  <c r="G17" i="9"/>
  <c r="G18" i="9"/>
  <c r="G19" i="9"/>
  <c r="G20" i="9"/>
  <c r="G21" i="9"/>
  <c r="G22" i="9"/>
  <c r="G23" i="9"/>
  <c r="G24" i="9"/>
  <c r="G25" i="9"/>
  <c r="G26" i="9"/>
  <c r="G27" i="9"/>
  <c r="G28" i="9"/>
  <c r="C30" i="9"/>
  <c r="D22" i="9" s="1"/>
  <c r="D9" i="7"/>
  <c r="D16" i="7"/>
  <c r="D26" i="7"/>
  <c r="D27" i="7"/>
  <c r="F8" i="6"/>
  <c r="F21" i="6"/>
  <c r="D8" i="6"/>
  <c r="D9" i="6"/>
  <c r="D11" i="6"/>
  <c r="D13" i="6"/>
  <c r="D14" i="6"/>
  <c r="I7" i="5"/>
  <c r="I8" i="5"/>
  <c r="I9" i="5"/>
  <c r="I10" i="5"/>
  <c r="I11" i="5"/>
  <c r="I12" i="5"/>
  <c r="I13" i="5"/>
  <c r="I14" i="5"/>
  <c r="I15" i="5"/>
  <c r="I16" i="5"/>
  <c r="I17" i="5"/>
  <c r="I18" i="5"/>
  <c r="I19" i="5"/>
  <c r="I20" i="5"/>
  <c r="I21" i="5"/>
  <c r="I22" i="5"/>
  <c r="I23" i="5"/>
  <c r="I24" i="5"/>
  <c r="I25" i="5"/>
  <c r="I26" i="5"/>
  <c r="I27" i="5"/>
  <c r="G30" i="5"/>
  <c r="E30" i="5"/>
  <c r="F7" i="5" s="1"/>
  <c r="C30" i="5"/>
  <c r="D11" i="5" s="1"/>
  <c r="I8" i="4"/>
  <c r="I9" i="4"/>
  <c r="I10" i="4"/>
  <c r="I11" i="4"/>
  <c r="I12" i="4"/>
  <c r="I13" i="4"/>
  <c r="I14" i="4"/>
  <c r="I15" i="4"/>
  <c r="I16" i="4"/>
  <c r="I17" i="4"/>
  <c r="I18" i="4"/>
  <c r="I19" i="4"/>
  <c r="I20" i="4"/>
  <c r="I21" i="4"/>
  <c r="I22" i="4"/>
  <c r="I23" i="4"/>
  <c r="I24" i="4"/>
  <c r="I25" i="4"/>
  <c r="I26" i="4"/>
  <c r="I27" i="4"/>
  <c r="G30" i="4"/>
  <c r="H16" i="4" s="1"/>
  <c r="F8" i="4"/>
  <c r="F12" i="4"/>
  <c r="F16" i="4"/>
  <c r="F20" i="4"/>
  <c r="F26" i="4"/>
  <c r="D9" i="4"/>
  <c r="D12" i="4"/>
  <c r="D17" i="4"/>
  <c r="D18" i="4"/>
  <c r="D24" i="4"/>
  <c r="D25" i="4"/>
  <c r="F20" i="3"/>
  <c r="F24" i="3"/>
  <c r="F28" i="3"/>
  <c r="F23" i="3"/>
  <c r="F9" i="3"/>
  <c r="F25" i="4"/>
  <c r="F19" i="4"/>
  <c r="F15" i="4"/>
  <c r="F11" i="4"/>
  <c r="F7" i="4"/>
  <c r="D18" i="9"/>
  <c r="D26" i="10"/>
  <c r="D10" i="10"/>
  <c r="D25" i="11"/>
  <c r="D14" i="11"/>
  <c r="D10" i="11"/>
  <c r="F9" i="12"/>
  <c r="D23" i="14"/>
  <c r="D21" i="15"/>
  <c r="D10" i="15"/>
  <c r="D24" i="16"/>
  <c r="D18" i="16"/>
  <c r="D13" i="16"/>
  <c r="D8" i="16"/>
  <c r="D14" i="17"/>
  <c r="H22" i="19"/>
  <c r="F28" i="20"/>
  <c r="F7" i="20"/>
  <c r="D25" i="28"/>
  <c r="D20" i="28"/>
  <c r="D14" i="28"/>
  <c r="D9" i="28"/>
  <c r="F27" i="29"/>
  <c r="D22" i="40"/>
  <c r="D13" i="24"/>
  <c r="F25" i="37"/>
  <c r="F22" i="37"/>
  <c r="H14" i="4"/>
  <c r="D22" i="20"/>
  <c r="F27" i="3"/>
  <c r="F22" i="3"/>
  <c r="F8" i="3"/>
  <c r="F24" i="4"/>
  <c r="F18" i="4"/>
  <c r="F14" i="4"/>
  <c r="F10" i="4"/>
  <c r="H26" i="4"/>
  <c r="H18" i="4"/>
  <c r="D9" i="10"/>
  <c r="D13" i="11"/>
  <c r="D9" i="11"/>
  <c r="D17" i="14"/>
  <c r="D13" i="28"/>
  <c r="D8" i="28"/>
  <c r="D21" i="40"/>
  <c r="F26" i="16"/>
  <c r="D7" i="7"/>
  <c r="D16" i="38"/>
  <c r="K30" i="43"/>
  <c r="D22" i="3"/>
  <c r="F25" i="3"/>
  <c r="F21" i="3"/>
  <c r="F27" i="4"/>
  <c r="F23" i="4"/>
  <c r="F17" i="4"/>
  <c r="F13" i="4"/>
  <c r="F9" i="4"/>
  <c r="H24" i="4"/>
  <c r="H8" i="4"/>
  <c r="D26" i="9"/>
  <c r="D27" i="11"/>
  <c r="D16" i="11"/>
  <c r="D12" i="11"/>
  <c r="D8" i="11"/>
  <c r="D22" i="11"/>
  <c r="D17" i="29"/>
  <c r="F26" i="3"/>
  <c r="D9" i="13"/>
  <c r="K30" i="55"/>
  <c r="K30" i="48"/>
  <c r="K30" i="42"/>
  <c r="K30" i="41"/>
  <c r="D17" i="38"/>
  <c r="F21" i="37"/>
  <c r="F17" i="37"/>
  <c r="F25" i="29"/>
  <c r="F21" i="29"/>
  <c r="F12" i="29"/>
  <c r="F8" i="29"/>
  <c r="F26" i="29"/>
  <c r="F17" i="29"/>
  <c r="F13" i="29"/>
  <c r="D27" i="28"/>
  <c r="D23" i="28"/>
  <c r="D19" i="28"/>
  <c r="D15" i="28"/>
  <c r="D11" i="28"/>
  <c r="D27" i="26"/>
  <c r="D23" i="26"/>
  <c r="D19" i="26"/>
  <c r="D15" i="26"/>
  <c r="D11" i="26"/>
  <c r="D7" i="26"/>
  <c r="D28" i="26"/>
  <c r="D24" i="26"/>
  <c r="D20" i="26"/>
  <c r="D16" i="26"/>
  <c r="D12" i="26"/>
  <c r="F17" i="25"/>
  <c r="F21" i="25"/>
  <c r="F15" i="25"/>
  <c r="D11" i="25"/>
  <c r="D7" i="25"/>
  <c r="G30" i="25"/>
  <c r="D25" i="25"/>
  <c r="D27" i="24"/>
  <c r="D9" i="24"/>
  <c r="D11" i="24"/>
  <c r="D10" i="24"/>
  <c r="D12" i="24"/>
  <c r="D7" i="24"/>
  <c r="D19" i="22"/>
  <c r="D9" i="22"/>
  <c r="D13" i="22"/>
  <c r="D14" i="8"/>
  <c r="D9" i="8"/>
  <c r="D27" i="8"/>
  <c r="D11" i="8"/>
  <c r="D26" i="8"/>
  <c r="D10" i="8"/>
  <c r="F26" i="23"/>
  <c r="D9" i="23"/>
  <c r="D19" i="23"/>
  <c r="D16" i="23"/>
  <c r="D12" i="23"/>
  <c r="D8" i="23"/>
  <c r="D27" i="23"/>
  <c r="D14" i="22"/>
  <c r="D10" i="22"/>
  <c r="D20" i="22"/>
  <c r="D28" i="22"/>
  <c r="G30" i="22"/>
  <c r="H14" i="22" s="1"/>
  <c r="D27" i="22"/>
  <c r="D16" i="22"/>
  <c r="D12" i="22"/>
  <c r="D8" i="22"/>
  <c r="D25" i="22"/>
  <c r="D18" i="22"/>
  <c r="D26" i="22"/>
  <c r="D15" i="22"/>
  <c r="D11" i="22"/>
  <c r="D7" i="22"/>
  <c r="D21" i="22"/>
  <c r="D7" i="21"/>
  <c r="G30" i="21"/>
  <c r="H22" i="21" s="1"/>
  <c r="H14" i="20"/>
  <c r="H19" i="20"/>
  <c r="H24" i="20"/>
  <c r="F17" i="20"/>
  <c r="D27" i="20"/>
  <c r="D23" i="20"/>
  <c r="D11" i="20"/>
  <c r="D7" i="20"/>
  <c r="D24" i="20"/>
  <c r="D20" i="20"/>
  <c r="D16" i="20"/>
  <c r="D8" i="20"/>
  <c r="D19" i="20"/>
  <c r="D25" i="20"/>
  <c r="D17" i="20"/>
  <c r="D13" i="20"/>
  <c r="F17" i="19"/>
  <c r="F26" i="19"/>
  <c r="D21" i="19"/>
  <c r="D16" i="19"/>
  <c r="D10" i="19"/>
  <c r="F27" i="19"/>
  <c r="F18" i="19"/>
  <c r="F10" i="19"/>
  <c r="F23" i="19"/>
  <c r="F14" i="19"/>
  <c r="F13" i="19"/>
  <c r="H25" i="19"/>
  <c r="H20" i="19"/>
  <c r="H16" i="19"/>
  <c r="H12" i="19"/>
  <c r="H8" i="19"/>
  <c r="H24" i="19"/>
  <c r="H19" i="19"/>
  <c r="H15" i="19"/>
  <c r="H11" i="19"/>
  <c r="F24" i="19"/>
  <c r="F19" i="19"/>
  <c r="F15" i="19"/>
  <c r="F7" i="19"/>
  <c r="F25" i="19"/>
  <c r="F20" i="19"/>
  <c r="F16" i="19"/>
  <c r="F12" i="19"/>
  <c r="F8" i="19"/>
  <c r="D19" i="19"/>
  <c r="D15" i="19"/>
  <c r="D11" i="19"/>
  <c r="F25" i="18"/>
  <c r="F21" i="18"/>
  <c r="F16" i="18"/>
  <c r="F12" i="18"/>
  <c r="F24" i="18"/>
  <c r="F20" i="18"/>
  <c r="F15" i="18"/>
  <c r="F10" i="18"/>
  <c r="H7" i="18"/>
  <c r="D21" i="18"/>
  <c r="D15" i="17"/>
  <c r="G30" i="16"/>
  <c r="H24" i="16" s="1"/>
  <c r="D27" i="16"/>
  <c r="D23" i="16"/>
  <c r="D19" i="16"/>
  <c r="D15" i="16"/>
  <c r="D11" i="16"/>
  <c r="F17" i="15"/>
  <c r="F16" i="15"/>
  <c r="D19" i="15"/>
  <c r="D11" i="15"/>
  <c r="D9" i="14"/>
  <c r="D11" i="14"/>
  <c r="D13" i="14"/>
  <c r="D27" i="14"/>
  <c r="D21" i="14"/>
  <c r="D16" i="14"/>
  <c r="D10" i="14"/>
  <c r="D24" i="14"/>
  <c r="D19" i="14"/>
  <c r="D7" i="14"/>
  <c r="D25" i="14"/>
  <c r="D20" i="14"/>
  <c r="D15" i="14"/>
  <c r="D8" i="14"/>
  <c r="D26" i="14"/>
  <c r="D18" i="14"/>
  <c r="D14" i="14"/>
  <c r="D25" i="13"/>
  <c r="D8" i="13"/>
  <c r="D27" i="13"/>
  <c r="D10" i="13"/>
  <c r="G30" i="13"/>
  <c r="H22" i="13" s="1"/>
  <c r="D26" i="13"/>
  <c r="F8" i="12"/>
  <c r="D7" i="12"/>
  <c r="F16" i="11"/>
  <c r="F12" i="11"/>
  <c r="F9" i="11"/>
  <c r="F20" i="10"/>
  <c r="F8" i="10"/>
  <c r="D25" i="10"/>
  <c r="D14" i="10"/>
  <c r="D21" i="10"/>
  <c r="D13" i="10"/>
  <c r="D20" i="10"/>
  <c r="D16" i="10"/>
  <c r="D12" i="10"/>
  <c r="D8" i="10"/>
  <c r="D27" i="10"/>
  <c r="D23" i="10"/>
  <c r="D19" i="10"/>
  <c r="D15" i="10"/>
  <c r="D11" i="10"/>
  <c r="F22" i="9"/>
  <c r="F27" i="9"/>
  <c r="G30" i="9"/>
  <c r="H10" i="9" s="1"/>
  <c r="F17" i="9"/>
  <c r="D27" i="9"/>
  <c r="D23" i="9"/>
  <c r="D19" i="9"/>
  <c r="D11" i="9"/>
  <c r="D7" i="9"/>
  <c r="D28" i="9"/>
  <c r="D24" i="9"/>
  <c r="D20" i="9"/>
  <c r="D16" i="9"/>
  <c r="D12" i="9"/>
  <c r="D8" i="9"/>
  <c r="D14" i="9"/>
  <c r="D10" i="9"/>
  <c r="D15" i="9"/>
  <c r="D25" i="9"/>
  <c r="D21" i="9"/>
  <c r="D17" i="9"/>
  <c r="D13" i="9"/>
  <c r="D28" i="8"/>
  <c r="D12" i="8"/>
  <c r="D10" i="6"/>
  <c r="F26" i="6"/>
  <c r="F22" i="6"/>
  <c r="F17" i="6"/>
  <c r="F13" i="6"/>
  <c r="F9" i="6"/>
  <c r="G30" i="6"/>
  <c r="H12" i="6" s="1"/>
  <c r="F27" i="6"/>
  <c r="F23" i="6"/>
  <c r="F19" i="6"/>
  <c r="F14" i="6"/>
  <c r="F10" i="6"/>
  <c r="F28" i="6"/>
  <c r="F24" i="6"/>
  <c r="F20" i="6"/>
  <c r="F15" i="6"/>
  <c r="F11" i="6"/>
  <c r="H19" i="5"/>
  <c r="H15" i="5"/>
  <c r="H25" i="5"/>
  <c r="H21" i="5"/>
  <c r="H13" i="5"/>
  <c r="H9" i="5"/>
  <c r="H24" i="5"/>
  <c r="H16" i="5"/>
  <c r="H12" i="5"/>
  <c r="F25" i="5"/>
  <c r="F21" i="5"/>
  <c r="F17" i="5"/>
  <c r="F13" i="5"/>
  <c r="D28" i="5"/>
  <c r="D24" i="5"/>
  <c r="D20" i="5"/>
  <c r="D16" i="5"/>
  <c r="D12" i="5"/>
  <c r="H21" i="4"/>
  <c r="H17" i="4"/>
  <c r="H13" i="4"/>
  <c r="H27" i="4"/>
  <c r="H23" i="4"/>
  <c r="H19" i="4"/>
  <c r="H11" i="4"/>
  <c r="D26" i="4"/>
  <c r="D21" i="4"/>
  <c r="D16" i="4"/>
  <c r="D10" i="4"/>
  <c r="D27" i="4"/>
  <c r="D23" i="4"/>
  <c r="D19" i="4"/>
  <c r="D15" i="4"/>
  <c r="D11" i="4"/>
  <c r="H23" i="3"/>
  <c r="H25" i="3"/>
  <c r="H7" i="3"/>
  <c r="H24" i="3"/>
  <c r="H27" i="3"/>
  <c r="H22" i="3"/>
  <c r="H8" i="3"/>
  <c r="D26" i="3"/>
  <c r="D14" i="3"/>
  <c r="D10" i="3"/>
  <c r="D24" i="3"/>
  <c r="D12" i="3"/>
  <c r="D27" i="3"/>
  <c r="D23" i="3"/>
  <c r="D11" i="3"/>
  <c r="D7" i="3"/>
  <c r="D28" i="3"/>
  <c r="D20" i="3"/>
  <c r="D8" i="3"/>
  <c r="D25" i="3"/>
  <c r="D21" i="3"/>
  <c r="D13" i="3"/>
  <c r="H18" i="25"/>
  <c r="H10" i="22"/>
  <c r="H17" i="22"/>
  <c r="H8" i="22"/>
  <c r="H27" i="22"/>
  <c r="H13" i="21"/>
  <c r="H28" i="9"/>
  <c r="H8" i="6"/>
  <c r="H27" i="6"/>
  <c r="K30" i="53" l="1"/>
  <c r="K30" i="54"/>
  <c r="F9" i="33"/>
  <c r="D9" i="38"/>
  <c r="F12" i="37"/>
  <c r="F22" i="29"/>
  <c r="F16" i="29"/>
  <c r="F9" i="29"/>
  <c r="F19" i="29"/>
  <c r="H14" i="6"/>
  <c r="H25" i="9"/>
  <c r="H9" i="22"/>
  <c r="D18" i="15"/>
  <c r="D20" i="15"/>
  <c r="H10" i="5"/>
  <c r="H28" i="5"/>
  <c r="D24" i="13"/>
  <c r="F28" i="25"/>
  <c r="F16" i="25"/>
  <c r="F21" i="13"/>
  <c r="F27" i="13"/>
  <c r="F13" i="13"/>
  <c r="F12" i="24"/>
  <c r="F16" i="24"/>
  <c r="F17" i="24"/>
  <c r="F28" i="24"/>
  <c r="F20" i="24"/>
  <c r="F21" i="24"/>
  <c r="H7" i="4"/>
  <c r="H28" i="4"/>
  <c r="D8" i="26"/>
  <c r="D21" i="26"/>
  <c r="G30" i="12"/>
  <c r="D17" i="22"/>
  <c r="D30" i="22" s="1"/>
  <c r="D22" i="22"/>
  <c r="D24" i="22"/>
  <c r="D23" i="22"/>
  <c r="F8" i="11"/>
  <c r="F27" i="11"/>
  <c r="F17" i="11"/>
  <c r="F20" i="11"/>
  <c r="F23" i="11"/>
  <c r="F11" i="14"/>
  <c r="F15" i="14"/>
  <c r="F22" i="14"/>
  <c r="F12" i="14"/>
  <c r="F13" i="14"/>
  <c r="F20" i="14"/>
  <c r="F24" i="14"/>
  <c r="F10" i="14"/>
  <c r="F14" i="14"/>
  <c r="F21" i="14"/>
  <c r="F28" i="14"/>
  <c r="F16" i="14"/>
  <c r="F23" i="14"/>
  <c r="H8" i="20"/>
  <c r="H28" i="20"/>
  <c r="F22" i="4"/>
  <c r="F28" i="4"/>
  <c r="F19" i="15"/>
  <c r="F23" i="15"/>
  <c r="F27" i="15"/>
  <c r="F20" i="15"/>
  <c r="F24" i="15"/>
  <c r="F28" i="15"/>
  <c r="F21" i="15"/>
  <c r="F25" i="15"/>
  <c r="F18" i="15"/>
  <c r="F22" i="15"/>
  <c r="F26" i="15"/>
  <c r="D17" i="11"/>
  <c r="D18" i="11"/>
  <c r="D28" i="11"/>
  <c r="F11" i="19"/>
  <c r="F28" i="19"/>
  <c r="H10" i="6"/>
  <c r="D8" i="12"/>
  <c r="D28" i="12"/>
  <c r="H9" i="19"/>
  <c r="H28" i="19"/>
  <c r="G30" i="26"/>
  <c r="H21" i="26" s="1"/>
  <c r="D8" i="8"/>
  <c r="D16" i="8"/>
  <c r="D20" i="8"/>
  <c r="D24" i="8"/>
  <c r="D17" i="8"/>
  <c r="D21" i="8"/>
  <c r="D25" i="8"/>
  <c r="D18" i="8"/>
  <c r="D22" i="8"/>
  <c r="D15" i="8"/>
  <c r="D19" i="8"/>
  <c r="D23" i="8"/>
  <c r="F12" i="10"/>
  <c r="F16" i="10"/>
  <c r="F13" i="10"/>
  <c r="F17" i="10"/>
  <c r="F10" i="10"/>
  <c r="F14" i="10"/>
  <c r="F11" i="10"/>
  <c r="F15" i="10"/>
  <c r="F23" i="23"/>
  <c r="F27" i="23"/>
  <c r="D24" i="7"/>
  <c r="D10" i="7"/>
  <c r="D14" i="7"/>
  <c r="D11" i="7"/>
  <c r="D15" i="7"/>
  <c r="D12" i="7"/>
  <c r="D28" i="7"/>
  <c r="D13" i="7"/>
  <c r="F26" i="9"/>
  <c r="F24" i="9"/>
  <c r="H16" i="26"/>
  <c r="H17" i="26"/>
  <c r="H25" i="26"/>
  <c r="H9" i="26"/>
  <c r="F11" i="23"/>
  <c r="F15" i="23"/>
  <c r="F10" i="23"/>
  <c r="F14" i="23"/>
  <c r="F9" i="23"/>
  <c r="F13" i="23"/>
  <c r="F12" i="23"/>
  <c r="H15" i="22"/>
  <c r="H18" i="22"/>
  <c r="H7" i="22"/>
  <c r="H23" i="22"/>
  <c r="H22" i="22"/>
  <c r="H24" i="22"/>
  <c r="H16" i="22"/>
  <c r="H26" i="22"/>
  <c r="H15" i="25"/>
  <c r="H28" i="25"/>
  <c r="H17" i="25"/>
  <c r="H16" i="25"/>
  <c r="D13" i="25"/>
  <c r="D12" i="25"/>
  <c r="D8" i="25"/>
  <c r="H21" i="21"/>
  <c r="H11" i="20"/>
  <c r="H22" i="20"/>
  <c r="H16" i="20"/>
  <c r="H27" i="20"/>
  <c r="D24" i="18"/>
  <c r="D23" i="18"/>
  <c r="D22" i="18"/>
  <c r="D20" i="18"/>
  <c r="D13" i="18"/>
  <c r="D11" i="18"/>
  <c r="D14" i="18"/>
  <c r="D26" i="18"/>
  <c r="D12" i="18"/>
  <c r="D9" i="18"/>
  <c r="D7" i="18"/>
  <c r="D28" i="18"/>
  <c r="D25" i="18"/>
  <c r="D27" i="18"/>
  <c r="D10" i="18"/>
  <c r="H10" i="12"/>
  <c r="H26" i="12"/>
  <c r="H9" i="12"/>
  <c r="H12" i="12"/>
  <c r="H22" i="12"/>
  <c r="H19" i="12"/>
  <c r="H21" i="12"/>
  <c r="H14" i="12"/>
  <c r="H8" i="12"/>
  <c r="H16" i="12"/>
  <c r="D27" i="15"/>
  <c r="D13" i="15"/>
  <c r="D12" i="15"/>
  <c r="D9" i="15"/>
  <c r="D15" i="15"/>
  <c r="D24" i="15"/>
  <c r="D25" i="15"/>
  <c r="H14" i="16"/>
  <c r="H27" i="16"/>
  <c r="D20" i="16"/>
  <c r="D7" i="13"/>
  <c r="H16" i="9"/>
  <c r="H8" i="9"/>
  <c r="F20" i="9"/>
  <c r="F21" i="9"/>
  <c r="F28" i="9"/>
  <c r="F19" i="9"/>
  <c r="F23" i="9"/>
  <c r="F25" i="6"/>
  <c r="H20" i="5"/>
  <c r="H17" i="5"/>
  <c r="H11" i="5"/>
  <c r="H27" i="5"/>
  <c r="H14" i="5"/>
  <c r="H7" i="5"/>
  <c r="H23" i="5"/>
  <c r="D7" i="5"/>
  <c r="D9" i="5"/>
  <c r="H22" i="4"/>
  <c r="H20" i="4"/>
  <c r="D14" i="25"/>
  <c r="D18" i="25"/>
  <c r="D22" i="25"/>
  <c r="D15" i="25"/>
  <c r="D16" i="25"/>
  <c r="D21" i="25"/>
  <c r="D19" i="25"/>
  <c r="D23" i="25"/>
  <c r="D24" i="25"/>
  <c r="D17" i="25"/>
  <c r="D20" i="25"/>
  <c r="F25" i="25"/>
  <c r="F24" i="25"/>
  <c r="D16" i="3"/>
  <c r="D17" i="3"/>
  <c r="D19" i="3"/>
  <c r="D15" i="3"/>
  <c r="F19" i="12"/>
  <c r="F23" i="12"/>
  <c r="F27" i="12"/>
  <c r="F20" i="12"/>
  <c r="F28" i="12"/>
  <c r="F25" i="12"/>
  <c r="F24" i="12"/>
  <c r="F21" i="12"/>
  <c r="F22" i="12"/>
  <c r="D17" i="18"/>
  <c r="D19" i="18"/>
  <c r="D16" i="18"/>
  <c r="D15" i="18"/>
  <c r="D22" i="23"/>
  <c r="D24" i="23"/>
  <c r="D17" i="24"/>
  <c r="D21" i="24"/>
  <c r="D25" i="24"/>
  <c r="D22" i="24"/>
  <c r="D15" i="24"/>
  <c r="D16" i="24"/>
  <c r="D18" i="24"/>
  <c r="D19" i="24"/>
  <c r="D24" i="24"/>
  <c r="D23" i="24"/>
  <c r="D20" i="24"/>
  <c r="F11" i="3"/>
  <c r="F15" i="3"/>
  <c r="F13" i="3"/>
  <c r="F14" i="3"/>
  <c r="F12" i="3"/>
  <c r="F16" i="3"/>
  <c r="F17" i="3"/>
  <c r="F19" i="3"/>
  <c r="D22" i="10"/>
  <c r="D24" i="10"/>
  <c r="F24" i="5"/>
  <c r="F21" i="10"/>
  <c r="F25" i="10"/>
  <c r="F23" i="10"/>
  <c r="F22" i="10"/>
  <c r="F24" i="10"/>
  <c r="F12" i="38"/>
  <c r="F11" i="38"/>
  <c r="F25" i="14"/>
  <c r="F9" i="27"/>
  <c r="F12" i="27"/>
  <c r="F10" i="27"/>
  <c r="D13" i="29"/>
  <c r="F8" i="37"/>
  <c r="F9" i="37"/>
  <c r="F11" i="37"/>
  <c r="F19" i="5"/>
  <c r="H23" i="19"/>
  <c r="H26" i="20"/>
  <c r="D26" i="25"/>
  <c r="K30" i="44"/>
  <c r="F19" i="38"/>
  <c r="F9" i="38"/>
  <c r="F25" i="38"/>
  <c r="F21" i="38"/>
  <c r="F16" i="38"/>
  <c r="F15" i="29"/>
  <c r="F28" i="29"/>
  <c r="H10" i="27"/>
  <c r="H14" i="27"/>
  <c r="H22" i="27"/>
  <c r="H9" i="27"/>
  <c r="H13" i="27"/>
  <c r="H17" i="27"/>
  <c r="H21" i="27"/>
  <c r="H25" i="27"/>
  <c r="H8" i="27"/>
  <c r="H12" i="27"/>
  <c r="H16" i="27"/>
  <c r="H20" i="27"/>
  <c r="H24" i="27"/>
  <c r="H11" i="27"/>
  <c r="H15" i="27"/>
  <c r="H19" i="27"/>
  <c r="H23" i="27"/>
  <c r="H26" i="26"/>
  <c r="H10" i="26"/>
  <c r="H20" i="26"/>
  <c r="H13" i="26"/>
  <c r="H7" i="26"/>
  <c r="H12" i="26"/>
  <c r="F16" i="23"/>
  <c r="H19" i="25"/>
  <c r="H25" i="25"/>
  <c r="H24" i="25"/>
  <c r="F13" i="25"/>
  <c r="F12" i="25"/>
  <c r="F11" i="25"/>
  <c r="F14" i="25"/>
  <c r="H21" i="25"/>
  <c r="H10" i="25"/>
  <c r="H8" i="25"/>
  <c r="H22" i="25"/>
  <c r="H11" i="25"/>
  <c r="D10" i="25"/>
  <c r="F15" i="24"/>
  <c r="F25" i="24"/>
  <c r="F23" i="24"/>
  <c r="F22" i="24"/>
  <c r="F11" i="21"/>
  <c r="F15" i="21"/>
  <c r="F20" i="21"/>
  <c r="F10" i="21"/>
  <c r="F14" i="21"/>
  <c r="F19" i="21"/>
  <c r="F9" i="21"/>
  <c r="F13" i="21"/>
  <c r="F17" i="21"/>
  <c r="F22" i="21"/>
  <c r="F12" i="21"/>
  <c r="F16" i="21"/>
  <c r="F21" i="21"/>
  <c r="D15" i="21"/>
  <c r="D19" i="21"/>
  <c r="D23" i="21"/>
  <c r="H12" i="20"/>
  <c r="H7" i="20"/>
  <c r="H23" i="20"/>
  <c r="H18" i="20"/>
  <c r="H17" i="20"/>
  <c r="H21" i="20"/>
  <c r="H20" i="20"/>
  <c r="H15" i="20"/>
  <c r="H10" i="20"/>
  <c r="H25" i="20"/>
  <c r="H14" i="19"/>
  <c r="H21" i="19"/>
  <c r="H27" i="19"/>
  <c r="H13" i="19"/>
  <c r="F22" i="19"/>
  <c r="H12" i="18"/>
  <c r="H11" i="18"/>
  <c r="H10" i="18"/>
  <c r="H13" i="18"/>
  <c r="F11" i="15"/>
  <c r="F10" i="15"/>
  <c r="F14" i="15"/>
  <c r="F9" i="15"/>
  <c r="F13" i="15"/>
  <c r="F12" i="15"/>
  <c r="F26" i="11"/>
  <c r="F13" i="11"/>
  <c r="H19" i="16"/>
  <c r="H12" i="16"/>
  <c r="H26" i="16"/>
  <c r="H8" i="16"/>
  <c r="H16" i="16"/>
  <c r="H25" i="16"/>
  <c r="H18" i="16"/>
  <c r="H11" i="16"/>
  <c r="H17" i="16"/>
  <c r="H22" i="16"/>
  <c r="F9" i="16"/>
  <c r="D12" i="16"/>
  <c r="D17" i="16"/>
  <c r="D26" i="16"/>
  <c r="F9" i="14"/>
  <c r="H17" i="13"/>
  <c r="H7" i="13"/>
  <c r="H27" i="13"/>
  <c r="H14" i="13"/>
  <c r="H12" i="13"/>
  <c r="F12" i="13"/>
  <c r="F22" i="13"/>
  <c r="H19" i="13"/>
  <c r="H18" i="13"/>
  <c r="H11" i="13"/>
  <c r="H8" i="13"/>
  <c r="H21" i="13"/>
  <c r="H28" i="13"/>
  <c r="H16" i="13"/>
  <c r="F11" i="9"/>
  <c r="F15" i="9"/>
  <c r="F10" i="9"/>
  <c r="F14" i="9"/>
  <c r="F9" i="9"/>
  <c r="F13" i="9"/>
  <c r="F7" i="9"/>
  <c r="F12" i="9"/>
  <c r="F16" i="9"/>
  <c r="H7" i="6"/>
  <c r="H26" i="6"/>
  <c r="H19" i="6"/>
  <c r="H9" i="6"/>
  <c r="F26" i="5"/>
  <c r="F20" i="5"/>
  <c r="F10" i="5"/>
  <c r="F27" i="5"/>
  <c r="F22" i="5"/>
  <c r="F15" i="5"/>
  <c r="F28" i="5"/>
  <c r="F23" i="5"/>
  <c r="F18" i="5"/>
  <c r="D14" i="5"/>
  <c r="D13" i="5"/>
  <c r="D21" i="5"/>
  <c r="D27" i="5"/>
  <c r="H26" i="3"/>
  <c r="H11" i="3"/>
  <c r="H15" i="3"/>
  <c r="H20" i="3"/>
  <c r="H10" i="3"/>
  <c r="H14" i="3"/>
  <c r="H19" i="3"/>
  <c r="H9" i="3"/>
  <c r="H13" i="3"/>
  <c r="H17" i="3"/>
  <c r="H12" i="3"/>
  <c r="H16" i="3"/>
  <c r="H21" i="3"/>
  <c r="D30" i="19"/>
  <c r="F16" i="5"/>
  <c r="F11" i="5"/>
  <c r="F9" i="5"/>
  <c r="H8" i="5"/>
  <c r="H13" i="17"/>
  <c r="G30" i="17"/>
  <c r="H21" i="17" s="1"/>
  <c r="F24" i="29"/>
  <c r="F14" i="29"/>
  <c r="D25" i="40"/>
  <c r="D26" i="40"/>
  <c r="D7" i="6"/>
  <c r="D17" i="6"/>
  <c r="D23" i="6"/>
  <c r="D18" i="6"/>
  <c r="D19" i="6"/>
  <c r="D15" i="6"/>
  <c r="D16" i="6"/>
  <c r="D20" i="6"/>
  <c r="D24" i="6"/>
  <c r="D21" i="6"/>
  <c r="D25" i="6"/>
  <c r="D22" i="6"/>
  <c r="D26" i="6"/>
  <c r="D27" i="6"/>
  <c r="G30" i="8"/>
  <c r="D22" i="14"/>
  <c r="D30" i="14" s="1"/>
  <c r="H25" i="18"/>
  <c r="D19" i="7"/>
  <c r="D18" i="7"/>
  <c r="D22" i="7"/>
  <c r="D24" i="11"/>
  <c r="D27" i="21"/>
  <c r="D30" i="33"/>
  <c r="D19" i="38"/>
  <c r="D10" i="38"/>
  <c r="D9" i="12"/>
  <c r="D11" i="12"/>
  <c r="D23" i="12"/>
  <c r="D16" i="12"/>
  <c r="D20" i="12"/>
  <c r="D13" i="12"/>
  <c r="D21" i="12"/>
  <c r="D10" i="12"/>
  <c r="D30" i="12" s="1"/>
  <c r="D14" i="12"/>
  <c r="D18" i="12"/>
  <c r="D22" i="12"/>
  <c r="D26" i="12"/>
  <c r="D15" i="12"/>
  <c r="D19" i="12"/>
  <c r="D27" i="12"/>
  <c r="D12" i="12"/>
  <c r="D24" i="12"/>
  <c r="D17" i="12"/>
  <c r="D25" i="12"/>
  <c r="D9" i="16"/>
  <c r="D22" i="16"/>
  <c r="H18" i="19"/>
  <c r="H10" i="19"/>
  <c r="F26" i="20"/>
  <c r="H13" i="20"/>
  <c r="F23" i="29"/>
  <c r="F11" i="29"/>
  <c r="D8" i="4"/>
  <c r="D28" i="4"/>
  <c r="H16" i="18"/>
  <c r="F14" i="11"/>
  <c r="D23" i="11"/>
  <c r="D30" i="11" s="1"/>
  <c r="F26" i="18"/>
  <c r="F11" i="18"/>
  <c r="D8" i="21"/>
  <c r="D13" i="23"/>
  <c r="F15" i="27"/>
  <c r="F17" i="27"/>
  <c r="F26" i="27"/>
  <c r="F19" i="27"/>
  <c r="F23" i="27"/>
  <c r="F24" i="27"/>
  <c r="F28" i="27"/>
  <c r="F21" i="27"/>
  <c r="F25" i="27"/>
  <c r="F13" i="27"/>
  <c r="F22" i="27"/>
  <c r="F12" i="33"/>
  <c r="F17" i="33"/>
  <c r="F22" i="33"/>
  <c r="F21" i="33"/>
  <c r="F13" i="33"/>
  <c r="F19" i="33"/>
  <c r="F16" i="33"/>
  <c r="F15" i="33"/>
  <c r="F20" i="33"/>
  <c r="D12" i="39"/>
  <c r="F14" i="5"/>
  <c r="F8" i="5"/>
  <c r="H26" i="5"/>
  <c r="D24" i="17"/>
  <c r="H19" i="17"/>
  <c r="H26" i="19"/>
  <c r="H17" i="19"/>
  <c r="F19" i="20"/>
  <c r="H9" i="20"/>
  <c r="D13" i="26"/>
  <c r="F20" i="29"/>
  <c r="D11" i="13"/>
  <c r="D23" i="13"/>
  <c r="D16" i="13"/>
  <c r="D17" i="13"/>
  <c r="D13" i="13"/>
  <c r="D14" i="13"/>
  <c r="D18" i="13"/>
  <c r="D22" i="13"/>
  <c r="D15" i="13"/>
  <c r="D19" i="13"/>
  <c r="D12" i="13"/>
  <c r="D20" i="13"/>
  <c r="D21" i="13"/>
  <c r="F8" i="15"/>
  <c r="F10" i="25"/>
  <c r="F17" i="14"/>
  <c r="F19" i="14"/>
  <c r="F27" i="14"/>
  <c r="F8" i="21"/>
  <c r="F26" i="21"/>
  <c r="F13" i="24"/>
  <c r="F19" i="24"/>
  <c r="F12" i="5"/>
  <c r="H22" i="5"/>
  <c r="D7" i="15"/>
  <c r="D16" i="17"/>
  <c r="F11" i="20"/>
  <c r="F27" i="10"/>
  <c r="H9" i="18"/>
  <c r="H27" i="18"/>
  <c r="F25" i="9"/>
  <c r="F26" i="39"/>
  <c r="F22" i="39"/>
  <c r="F16" i="39"/>
  <c r="F27" i="39"/>
  <c r="F23" i="39"/>
  <c r="F17" i="39"/>
  <c r="F12" i="39"/>
  <c r="F25" i="39"/>
  <c r="F21" i="39"/>
  <c r="F14" i="39"/>
  <c r="F19" i="37"/>
  <c r="D30" i="28"/>
  <c r="I30" i="28"/>
  <c r="I30" i="27"/>
  <c r="D26" i="26"/>
  <c r="D18" i="26"/>
  <c r="D10" i="26"/>
  <c r="D25" i="26"/>
  <c r="D17" i="26"/>
  <c r="D9" i="26"/>
  <c r="D22" i="26"/>
  <c r="D14" i="26"/>
  <c r="G30" i="23"/>
  <c r="F8" i="23"/>
  <c r="D14" i="23"/>
  <c r="D25" i="23"/>
  <c r="D7" i="23"/>
  <c r="D21" i="23"/>
  <c r="D11" i="23"/>
  <c r="H19" i="22"/>
  <c r="H25" i="22"/>
  <c r="H20" i="22"/>
  <c r="H11" i="22"/>
  <c r="H12" i="22"/>
  <c r="H13" i="22"/>
  <c r="H21" i="22"/>
  <c r="H28" i="22"/>
  <c r="H7" i="25"/>
  <c r="F20" i="25"/>
  <c r="H20" i="25"/>
  <c r="H13" i="25"/>
  <c r="H23" i="25"/>
  <c r="F26" i="25"/>
  <c r="H12" i="25"/>
  <c r="H26" i="25"/>
  <c r="H27" i="25"/>
  <c r="F23" i="25"/>
  <c r="F19" i="25"/>
  <c r="F27" i="25"/>
  <c r="H9" i="25"/>
  <c r="H14" i="25"/>
  <c r="F9" i="25"/>
  <c r="F22" i="25"/>
  <c r="D9" i="25"/>
  <c r="F14" i="24"/>
  <c r="G30" i="24"/>
  <c r="F9" i="24"/>
  <c r="F26" i="24"/>
  <c r="D8" i="24"/>
  <c r="D14" i="24"/>
  <c r="H17" i="21"/>
  <c r="F24" i="21"/>
  <c r="H19" i="21"/>
  <c r="H16" i="21"/>
  <c r="H24" i="21"/>
  <c r="H14" i="21"/>
  <c r="H25" i="21"/>
  <c r="H23" i="21"/>
  <c r="H8" i="21"/>
  <c r="H10" i="21"/>
  <c r="H27" i="21"/>
  <c r="H11" i="21"/>
  <c r="H7" i="21"/>
  <c r="H18" i="21"/>
  <c r="H20" i="21"/>
  <c r="H15" i="21"/>
  <c r="H28" i="21"/>
  <c r="H26" i="21"/>
  <c r="H12" i="21"/>
  <c r="H9" i="21"/>
  <c r="F28" i="21"/>
  <c r="F23" i="21"/>
  <c r="F27" i="21"/>
  <c r="F25" i="21"/>
  <c r="D26" i="21"/>
  <c r="D22" i="21"/>
  <c r="D18" i="21"/>
  <c r="D14" i="21"/>
  <c r="D10" i="21"/>
  <c r="D25" i="21"/>
  <c r="D21" i="21"/>
  <c r="D17" i="21"/>
  <c r="D13" i="21"/>
  <c r="D9" i="21"/>
  <c r="D24" i="21"/>
  <c r="D20" i="21"/>
  <c r="D16" i="21"/>
  <c r="D12" i="21"/>
  <c r="F21" i="20"/>
  <c r="F12" i="20"/>
  <c r="F24" i="20"/>
  <c r="F16" i="20"/>
  <c r="F10" i="20"/>
  <c r="F25" i="20"/>
  <c r="F18" i="20"/>
  <c r="F22" i="20"/>
  <c r="F15" i="20"/>
  <c r="F8" i="20"/>
  <c r="I30" i="20"/>
  <c r="J19" i="20" s="1"/>
  <c r="F13" i="20"/>
  <c r="F23" i="20"/>
  <c r="F27" i="20"/>
  <c r="F20" i="20"/>
  <c r="F14" i="20"/>
  <c r="D21" i="20"/>
  <c r="D12" i="20"/>
  <c r="D28" i="20"/>
  <c r="D15" i="20"/>
  <c r="D10" i="20"/>
  <c r="D26" i="20"/>
  <c r="D14" i="20"/>
  <c r="D9" i="20"/>
  <c r="I30" i="19"/>
  <c r="J26" i="19" s="1"/>
  <c r="F30" i="19"/>
  <c r="H22" i="18"/>
  <c r="H21" i="18"/>
  <c r="H26" i="18"/>
  <c r="H17" i="18"/>
  <c r="H8" i="18"/>
  <c r="H24" i="18"/>
  <c r="H20" i="18"/>
  <c r="H15" i="18"/>
  <c r="H23" i="18"/>
  <c r="H19" i="18"/>
  <c r="H14" i="18"/>
  <c r="F19" i="18"/>
  <c r="F9" i="18"/>
  <c r="F7" i="18"/>
  <c r="I30" i="18"/>
  <c r="F28" i="18"/>
  <c r="H10" i="17"/>
  <c r="H26" i="17"/>
  <c r="H16" i="17"/>
  <c r="H27" i="17"/>
  <c r="H14" i="17"/>
  <c r="H20" i="17"/>
  <c r="H7" i="17"/>
  <c r="H18" i="17"/>
  <c r="H8" i="17"/>
  <c r="H24" i="17"/>
  <c r="H23" i="17"/>
  <c r="H22" i="17"/>
  <c r="H17" i="17"/>
  <c r="H12" i="17"/>
  <c r="H28" i="17"/>
  <c r="H11" i="17"/>
  <c r="H15" i="17"/>
  <c r="D19" i="17"/>
  <c r="D8" i="17"/>
  <c r="D20" i="17"/>
  <c r="D22" i="17"/>
  <c r="D12" i="17"/>
  <c r="D23" i="17"/>
  <c r="H9" i="17"/>
  <c r="D13" i="17"/>
  <c r="D25" i="17"/>
  <c r="D28" i="17"/>
  <c r="D21" i="17"/>
  <c r="D10" i="17"/>
  <c r="D11" i="17"/>
  <c r="D27" i="17"/>
  <c r="D18" i="17"/>
  <c r="D9" i="17"/>
  <c r="D26" i="17"/>
  <c r="D17" i="17"/>
  <c r="H17" i="12"/>
  <c r="H15" i="12"/>
  <c r="H7" i="12"/>
  <c r="H28" i="12"/>
  <c r="H23" i="12"/>
  <c r="H13" i="12"/>
  <c r="H24" i="12"/>
  <c r="F7" i="12"/>
  <c r="F13" i="12"/>
  <c r="F17" i="12"/>
  <c r="F10" i="12"/>
  <c r="F14" i="12"/>
  <c r="F11" i="12"/>
  <c r="F15" i="12"/>
  <c r="F12" i="12"/>
  <c r="F16" i="12"/>
  <c r="H25" i="12"/>
  <c r="H27" i="12"/>
  <c r="H11" i="12"/>
  <c r="H18" i="12"/>
  <c r="H20" i="12"/>
  <c r="F9" i="10"/>
  <c r="F26" i="10"/>
  <c r="G30" i="10"/>
  <c r="H15" i="8"/>
  <c r="H27" i="8"/>
  <c r="H7" i="8"/>
  <c r="H13" i="8"/>
  <c r="H28" i="8"/>
  <c r="D13" i="8"/>
  <c r="D7" i="8"/>
  <c r="G30" i="15"/>
  <c r="H28" i="15" s="1"/>
  <c r="F15" i="15"/>
  <c r="D23" i="15"/>
  <c r="D8" i="15"/>
  <c r="D14" i="15"/>
  <c r="D26" i="15"/>
  <c r="D17" i="15"/>
  <c r="D22" i="15"/>
  <c r="G30" i="11"/>
  <c r="H28" i="11" s="1"/>
  <c r="G30" i="7"/>
  <c r="H15" i="16"/>
  <c r="H23" i="16"/>
  <c r="H7" i="16"/>
  <c r="H13" i="16"/>
  <c r="H10" i="16"/>
  <c r="H9" i="16"/>
  <c r="H20" i="16"/>
  <c r="H21" i="16"/>
  <c r="D21" i="16"/>
  <c r="D14" i="16"/>
  <c r="D7" i="16"/>
  <c r="D25" i="16"/>
  <c r="D16" i="16"/>
  <c r="G30" i="14"/>
  <c r="H22" i="14" s="1"/>
  <c r="F26" i="14"/>
  <c r="H13" i="13"/>
  <c r="H9" i="13"/>
  <c r="H24" i="13"/>
  <c r="H25" i="13"/>
  <c r="H23" i="13"/>
  <c r="H26" i="13"/>
  <c r="H10" i="13"/>
  <c r="H15" i="13"/>
  <c r="H20" i="13"/>
  <c r="H23" i="9"/>
  <c r="H24" i="9"/>
  <c r="H15" i="9"/>
  <c r="H21" i="9"/>
  <c r="H14" i="9"/>
  <c r="H18" i="9"/>
  <c r="H22" i="9"/>
  <c r="H26" i="9"/>
  <c r="H17" i="9"/>
  <c r="H13" i="9"/>
  <c r="H9" i="9"/>
  <c r="H11" i="9"/>
  <c r="H27" i="9"/>
  <c r="H12" i="9"/>
  <c r="H19" i="9"/>
  <c r="H20" i="9"/>
  <c r="H7" i="9"/>
  <c r="D9" i="9"/>
  <c r="D30" i="9" s="1"/>
  <c r="H20" i="6"/>
  <c r="H17" i="6"/>
  <c r="H16" i="6"/>
  <c r="H25" i="6"/>
  <c r="H23" i="6"/>
  <c r="H11" i="6"/>
  <c r="H22" i="6"/>
  <c r="H21" i="6"/>
  <c r="H13" i="6"/>
  <c r="H24" i="6"/>
  <c r="H18" i="6"/>
  <c r="H15" i="6"/>
  <c r="H28" i="6"/>
  <c r="F12" i="6"/>
  <c r="F30" i="6" s="1"/>
  <c r="D12" i="6"/>
  <c r="H18" i="5"/>
  <c r="H30" i="5" s="1"/>
  <c r="I30" i="5"/>
  <c r="J13" i="5" s="1"/>
  <c r="D19" i="5"/>
  <c r="D23" i="5"/>
  <c r="D17" i="5"/>
  <c r="D10" i="5"/>
  <c r="D25" i="5"/>
  <c r="D22" i="5"/>
  <c r="D15" i="5"/>
  <c r="D8" i="5"/>
  <c r="D26" i="5"/>
  <c r="D18" i="5"/>
  <c r="H15" i="4"/>
  <c r="H9" i="4"/>
  <c r="H25" i="4"/>
  <c r="H10" i="4"/>
  <c r="H12" i="4"/>
  <c r="F21" i="4"/>
  <c r="F30" i="4" s="1"/>
  <c r="I30" i="4"/>
  <c r="J14" i="4" s="1"/>
  <c r="D20" i="4"/>
  <c r="D13" i="4"/>
  <c r="D7" i="4"/>
  <c r="D22" i="4"/>
  <c r="D14" i="4"/>
  <c r="F7" i="3"/>
  <c r="F10" i="3"/>
  <c r="I30" i="3"/>
  <c r="D30" i="3"/>
  <c r="F30" i="38" l="1"/>
  <c r="H23" i="26"/>
  <c r="H24" i="26"/>
  <c r="D30" i="10"/>
  <c r="H8" i="26"/>
  <c r="H22" i="26"/>
  <c r="H27" i="26"/>
  <c r="D30" i="38"/>
  <c r="F30" i="33"/>
  <c r="H30" i="3"/>
  <c r="H18" i="26"/>
  <c r="H15" i="26"/>
  <c r="H11" i="26"/>
  <c r="H19" i="26"/>
  <c r="H28" i="26"/>
  <c r="F30" i="27"/>
  <c r="F30" i="13"/>
  <c r="H14" i="26"/>
  <c r="H20" i="23"/>
  <c r="H22" i="23"/>
  <c r="H24" i="23"/>
  <c r="H17" i="23"/>
  <c r="H19" i="23"/>
  <c r="H21" i="23"/>
  <c r="H23" i="23"/>
  <c r="H25" i="23"/>
  <c r="D30" i="25"/>
  <c r="H28" i="24"/>
  <c r="H27" i="24"/>
  <c r="J22" i="20"/>
  <c r="J20" i="20"/>
  <c r="J13" i="20"/>
  <c r="J11" i="20"/>
  <c r="J9" i="20"/>
  <c r="J25" i="20"/>
  <c r="J26" i="20"/>
  <c r="J18" i="20"/>
  <c r="D30" i="18"/>
  <c r="H14" i="8"/>
  <c r="H24" i="8"/>
  <c r="H23" i="8"/>
  <c r="H25" i="8"/>
  <c r="H19" i="8"/>
  <c r="H16" i="8"/>
  <c r="H19" i="11"/>
  <c r="H17" i="11"/>
  <c r="H10" i="7"/>
  <c r="H11" i="7"/>
  <c r="H15" i="7"/>
  <c r="H13" i="7"/>
  <c r="H14" i="7"/>
  <c r="H12" i="7"/>
  <c r="H24" i="7"/>
  <c r="H28" i="7"/>
  <c r="D30" i="6"/>
  <c r="J27" i="20"/>
  <c r="J7" i="20"/>
  <c r="D30" i="39"/>
  <c r="F30" i="29"/>
  <c r="H30" i="26"/>
  <c r="D30" i="4"/>
  <c r="H25" i="17"/>
  <c r="H30" i="17" s="1"/>
  <c r="J13" i="28"/>
  <c r="J9" i="27"/>
  <c r="J11" i="27"/>
  <c r="J13" i="27"/>
  <c r="J15" i="27"/>
  <c r="J17" i="27"/>
  <c r="J19" i="27"/>
  <c r="J21" i="27"/>
  <c r="J8" i="27"/>
  <c r="J10" i="27"/>
  <c r="J12" i="27"/>
  <c r="J14" i="27"/>
  <c r="J16" i="27"/>
  <c r="J20" i="27"/>
  <c r="H30" i="27"/>
  <c r="H20" i="24"/>
  <c r="H24" i="24"/>
  <c r="H25" i="24"/>
  <c r="H23" i="24"/>
  <c r="D30" i="24"/>
  <c r="J21" i="20"/>
  <c r="H30" i="20"/>
  <c r="J10" i="20"/>
  <c r="J28" i="20"/>
  <c r="H30" i="19"/>
  <c r="J24" i="19"/>
  <c r="J11" i="19"/>
  <c r="J12" i="18"/>
  <c r="F30" i="12"/>
  <c r="H10" i="10"/>
  <c r="H24" i="10"/>
  <c r="H10" i="8"/>
  <c r="H8" i="8"/>
  <c r="H12" i="8"/>
  <c r="H9" i="8"/>
  <c r="H21" i="8"/>
  <c r="H18" i="8"/>
  <c r="D30" i="8"/>
  <c r="H17" i="8"/>
  <c r="H11" i="8"/>
  <c r="H20" i="8"/>
  <c r="H22" i="8"/>
  <c r="H26" i="8"/>
  <c r="F30" i="11"/>
  <c r="D30" i="7"/>
  <c r="F30" i="16"/>
  <c r="H30" i="16"/>
  <c r="H7" i="14"/>
  <c r="H19" i="14"/>
  <c r="F30" i="14"/>
  <c r="H23" i="14"/>
  <c r="H20" i="14"/>
  <c r="H25" i="14"/>
  <c r="H9" i="14"/>
  <c r="H24" i="14"/>
  <c r="H27" i="14"/>
  <c r="H18" i="14"/>
  <c r="H26" i="14"/>
  <c r="H11" i="14"/>
  <c r="H12" i="14"/>
  <c r="H30" i="13"/>
  <c r="D30" i="13"/>
  <c r="J15" i="5"/>
  <c r="J16" i="5"/>
  <c r="J12" i="3"/>
  <c r="J19" i="3"/>
  <c r="F30" i="3"/>
  <c r="H30" i="4"/>
  <c r="J18" i="5"/>
  <c r="H22" i="15"/>
  <c r="J26" i="5"/>
  <c r="F30" i="9"/>
  <c r="J7" i="19"/>
  <c r="J8" i="19"/>
  <c r="J15" i="20"/>
  <c r="J16" i="20"/>
  <c r="J24" i="20"/>
  <c r="J14" i="20"/>
  <c r="D30" i="21"/>
  <c r="J16" i="28"/>
  <c r="D30" i="29"/>
  <c r="F30" i="5"/>
  <c r="J20" i="4"/>
  <c r="D30" i="15"/>
  <c r="H23" i="10"/>
  <c r="D30" i="17"/>
  <c r="F30" i="18"/>
  <c r="J15" i="19"/>
  <c r="J12" i="19"/>
  <c r="H30" i="22"/>
  <c r="D30" i="23"/>
  <c r="D30" i="26"/>
  <c r="J12" i="28"/>
  <c r="F30" i="37"/>
  <c r="D30" i="40"/>
  <c r="J18" i="19"/>
  <c r="D30" i="20"/>
  <c r="F30" i="20"/>
  <c r="F30" i="39"/>
  <c r="J20" i="28"/>
  <c r="J25" i="28"/>
  <c r="J15" i="28"/>
  <c r="J28" i="28"/>
  <c r="J17" i="28"/>
  <c r="J7" i="28"/>
  <c r="J26" i="28"/>
  <c r="J8" i="28"/>
  <c r="J24" i="28"/>
  <c r="J19" i="28"/>
  <c r="J23" i="28"/>
  <c r="J27" i="28"/>
  <c r="J14" i="28"/>
  <c r="J21" i="28"/>
  <c r="J11" i="28"/>
  <c r="J9" i="28"/>
  <c r="J22" i="28"/>
  <c r="J10" i="28"/>
  <c r="J28" i="27"/>
  <c r="J27" i="27"/>
  <c r="J23" i="27"/>
  <c r="J22" i="27"/>
  <c r="J25" i="27"/>
  <c r="J26" i="27"/>
  <c r="J7" i="27"/>
  <c r="J24" i="27"/>
  <c r="H13" i="23"/>
  <c r="H7" i="23"/>
  <c r="H16" i="23"/>
  <c r="H9" i="23"/>
  <c r="H26" i="23"/>
  <c r="H11" i="23"/>
  <c r="H12" i="23"/>
  <c r="H8" i="23"/>
  <c r="H27" i="23"/>
  <c r="H15" i="23"/>
  <c r="F30" i="23"/>
  <c r="H14" i="23"/>
  <c r="H10" i="23"/>
  <c r="H30" i="25"/>
  <c r="F30" i="25"/>
  <c r="H15" i="24"/>
  <c r="H11" i="24"/>
  <c r="H17" i="24"/>
  <c r="H18" i="24"/>
  <c r="F30" i="24"/>
  <c r="H21" i="24"/>
  <c r="H22" i="24"/>
  <c r="H7" i="24"/>
  <c r="H8" i="24"/>
  <c r="H12" i="24"/>
  <c r="H9" i="24"/>
  <c r="H10" i="24"/>
  <c r="H26" i="24"/>
  <c r="H19" i="24"/>
  <c r="H16" i="24"/>
  <c r="H13" i="24"/>
  <c r="H14" i="24"/>
  <c r="F30" i="21"/>
  <c r="H30" i="21"/>
  <c r="J17" i="20"/>
  <c r="J8" i="20"/>
  <c r="J23" i="20"/>
  <c r="J12" i="20"/>
  <c r="J27" i="19"/>
  <c r="J28" i="19"/>
  <c r="J21" i="19"/>
  <c r="J22" i="19"/>
  <c r="J16" i="19"/>
  <c r="J23" i="19"/>
  <c r="J9" i="19"/>
  <c r="J14" i="19"/>
  <c r="J13" i="19"/>
  <c r="J19" i="19"/>
  <c r="J25" i="19"/>
  <c r="J20" i="19"/>
  <c r="J10" i="19"/>
  <c r="J17" i="19"/>
  <c r="J9" i="18"/>
  <c r="J11" i="18"/>
  <c r="J27" i="18"/>
  <c r="J23" i="18"/>
  <c r="J26" i="18"/>
  <c r="J28" i="18"/>
  <c r="J16" i="18"/>
  <c r="J19" i="18"/>
  <c r="J13" i="18"/>
  <c r="J25" i="18"/>
  <c r="H30" i="18"/>
  <c r="J8" i="18"/>
  <c r="J15" i="18"/>
  <c r="J14" i="18"/>
  <c r="J7" i="18"/>
  <c r="J17" i="18"/>
  <c r="J20" i="18"/>
  <c r="J10" i="18"/>
  <c r="J21" i="18"/>
  <c r="J22" i="18"/>
  <c r="J24" i="18"/>
  <c r="H30" i="12"/>
  <c r="H12" i="10"/>
  <c r="H16" i="10"/>
  <c r="H13" i="10"/>
  <c r="H18" i="10"/>
  <c r="H22" i="10"/>
  <c r="H27" i="10"/>
  <c r="H14" i="10"/>
  <c r="H8" i="10"/>
  <c r="H21" i="10"/>
  <c r="H26" i="10"/>
  <c r="H19" i="10"/>
  <c r="F30" i="10"/>
  <c r="H9" i="10"/>
  <c r="H11" i="10"/>
  <c r="H7" i="10"/>
  <c r="H20" i="10"/>
  <c r="H17" i="10"/>
  <c r="H15" i="10"/>
  <c r="H25" i="10"/>
  <c r="H9" i="15"/>
  <c r="H21" i="15"/>
  <c r="H25" i="15"/>
  <c r="H17" i="15"/>
  <c r="F30" i="15"/>
  <c r="H16" i="15"/>
  <c r="H13" i="15"/>
  <c r="H18" i="15"/>
  <c r="H12" i="15"/>
  <c r="H11" i="15"/>
  <c r="H26" i="15"/>
  <c r="H14" i="15"/>
  <c r="H8" i="15"/>
  <c r="H10" i="15"/>
  <c r="H15" i="15"/>
  <c r="H7" i="15"/>
  <c r="H23" i="15"/>
  <c r="H20" i="15"/>
  <c r="H24" i="15"/>
  <c r="H19" i="15"/>
  <c r="H27" i="15"/>
  <c r="H25" i="11"/>
  <c r="H12" i="11"/>
  <c r="H23" i="11"/>
  <c r="H20" i="11"/>
  <c r="H7" i="11"/>
  <c r="H15" i="11"/>
  <c r="H16" i="11"/>
  <c r="H24" i="11"/>
  <c r="H22" i="11"/>
  <c r="H21" i="11"/>
  <c r="H14" i="11"/>
  <c r="H11" i="11"/>
  <c r="H26" i="11"/>
  <c r="H18" i="11"/>
  <c r="H10" i="11"/>
  <c r="H13" i="11"/>
  <c r="H9" i="11"/>
  <c r="H8" i="11"/>
  <c r="H27" i="11"/>
  <c r="H22" i="7"/>
  <c r="H27" i="7"/>
  <c r="H18" i="7"/>
  <c r="H9" i="7"/>
  <c r="H7" i="7"/>
  <c r="H16" i="7"/>
  <c r="H19" i="7"/>
  <c r="H26" i="7"/>
  <c r="H8" i="7"/>
  <c r="D30" i="16"/>
  <c r="H16" i="14"/>
  <c r="H8" i="14"/>
  <c r="H14" i="14"/>
  <c r="H28" i="14"/>
  <c r="H10" i="14"/>
  <c r="H21" i="14"/>
  <c r="H13" i="14"/>
  <c r="H17" i="14"/>
  <c r="H15" i="14"/>
  <c r="H30" i="9"/>
  <c r="H30" i="6"/>
  <c r="J20" i="5"/>
  <c r="J23" i="5"/>
  <c r="J7" i="5"/>
  <c r="J21" i="5"/>
  <c r="J8" i="5"/>
  <c r="J17" i="5"/>
  <c r="J9" i="5"/>
  <c r="J11" i="5"/>
  <c r="J19" i="5"/>
  <c r="J12" i="5"/>
  <c r="J14" i="5"/>
  <c r="J25" i="5"/>
  <c r="J28" i="5"/>
  <c r="J27" i="5"/>
  <c r="J10" i="5"/>
  <c r="J22" i="5"/>
  <c r="J24" i="5"/>
  <c r="D30" i="5"/>
  <c r="J9" i="4"/>
  <c r="J26" i="4"/>
  <c r="J28" i="4"/>
  <c r="J13" i="4"/>
  <c r="J17" i="4"/>
  <c r="J18" i="4"/>
  <c r="J10" i="4"/>
  <c r="J27" i="4"/>
  <c r="J8" i="4"/>
  <c r="J21" i="4"/>
  <c r="J19" i="4"/>
  <c r="J24" i="4"/>
  <c r="J11" i="4"/>
  <c r="J23" i="4"/>
  <c r="J25" i="4"/>
  <c r="J7" i="4"/>
  <c r="J15" i="4"/>
  <c r="J12" i="4"/>
  <c r="J22" i="4"/>
  <c r="J16" i="4"/>
  <c r="J28" i="3"/>
  <c r="J22" i="3"/>
  <c r="J13" i="3"/>
  <c r="J20" i="3"/>
  <c r="J27" i="3"/>
  <c r="J21" i="3"/>
  <c r="J23" i="3"/>
  <c r="J10" i="3"/>
  <c r="J26" i="3"/>
  <c r="J17" i="3"/>
  <c r="J16" i="3"/>
  <c r="J8" i="3"/>
  <c r="J24" i="3"/>
  <c r="J14" i="3"/>
  <c r="J25" i="3"/>
  <c r="J9" i="3"/>
  <c r="J7" i="3"/>
  <c r="J15" i="3"/>
  <c r="J11" i="3"/>
  <c r="H30" i="8" l="1"/>
  <c r="J30" i="28"/>
  <c r="J30" i="20"/>
  <c r="H30" i="14"/>
  <c r="J30" i="5"/>
  <c r="J30" i="3"/>
  <c r="J30" i="19"/>
  <c r="J30" i="27"/>
  <c r="H30" i="23"/>
  <c r="H30" i="24"/>
  <c r="J30" i="18"/>
  <c r="H30" i="10"/>
  <c r="H30" i="15"/>
  <c r="H30" i="11"/>
  <c r="H30" i="7"/>
  <c r="J30" i="4"/>
</calcChain>
</file>

<file path=xl/sharedStrings.xml><?xml version="1.0" encoding="utf-8"?>
<sst xmlns="http://schemas.openxmlformats.org/spreadsheetml/2006/main" count="2028" uniqueCount="143">
  <si>
    <t>Soggetti e organi costituzionali</t>
  </si>
  <si>
    <t>Vaticano e altri soggetti confessionali</t>
  </si>
  <si>
    <t>Giustizia</t>
  </si>
  <si>
    <t>Partiti, movimenti politici, esponenti di partito italiani</t>
  </si>
  <si>
    <t>Mondo economico e finanziario</t>
  </si>
  <si>
    <t>Mondo dello spettacolo</t>
  </si>
  <si>
    <t>Mondo dello sport</t>
  </si>
  <si>
    <t>Amministratori locali</t>
  </si>
  <si>
    <t>Istituzioni pubbliche e organismi nazionali</t>
  </si>
  <si>
    <t>Forze armate e sicurezza pubblica</t>
  </si>
  <si>
    <t>Soggetti sovranazionali</t>
  </si>
  <si>
    <t>Mondo dell'informazione</t>
  </si>
  <si>
    <t>Mondo della cultura</t>
  </si>
  <si>
    <t>Unione Europea</t>
  </si>
  <si>
    <t>Sindacati e associazioni di categoria</t>
  </si>
  <si>
    <t>Mondo delle professioni</t>
  </si>
  <si>
    <t>Protagonisti sociali</t>
  </si>
  <si>
    <t>Gente comune</t>
  </si>
  <si>
    <t>Tab. E1 - Tempo di parola dei soggetti del pluralismo sociale nei Radiogiornali RAI - tutte le edizioni</t>
  </si>
  <si>
    <t>GR1</t>
  </si>
  <si>
    <t>GR2</t>
  </si>
  <si>
    <t>GR3</t>
  </si>
  <si>
    <t>Totale</t>
  </si>
  <si>
    <t>Categorie di soggetti</t>
  </si>
  <si>
    <t>V.A</t>
  </si>
  <si>
    <t>%</t>
  </si>
  <si>
    <t>Soggetti politico - istituzionali non italiani</t>
  </si>
  <si>
    <t>Associazioni di soggetti di rilievo del pluralismo sociale</t>
  </si>
  <si>
    <t>Esperti e  mondo della scienza</t>
  </si>
  <si>
    <t>TOTALE</t>
  </si>
  <si>
    <t>Tempo di parola: indica il tempo in cui il soggetto politico/istituzionale parla direttamente in voce</t>
  </si>
  <si>
    <t>Tab. E2 - Tempo di notizia dei  soggetti del pluralismo sociale nei Radiogiornali RAI - tutte le edizioni</t>
  </si>
  <si>
    <t>Tempo di notizia: indica il tempo dedicato dal giornalista all'illustrazione di un argomento/evento  in relazione ad un soggetto politico/istituzionale</t>
  </si>
  <si>
    <t>Tab. E3 - Tempo di antenna dei soggetti del pluralismo sociale nei Radiogiornali RAI - tutte le edizioni</t>
  </si>
  <si>
    <t>Tempo di antenna: indica il tempo complessivamente dedicato al soggetto politico/istituzionale ed è dato dalla somma del tempo di notizia e del tempo di parola del soggetto</t>
  </si>
  <si>
    <t>Tab. E4 - Tempo di notizia, parola e antenna  dei soggetti del pluralismo sociale nei Radiogiornali di Radio 24 - Il Sole 24 ore - tutte le edizioni</t>
  </si>
  <si>
    <t>Tempo di notizia</t>
  </si>
  <si>
    <t>Tempo di parola</t>
  </si>
  <si>
    <t>Tempo di antenna</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</si>
  <si>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t>
  </si>
  <si>
    <t>Tab. E15 - Tempo di notizia, parola e antenna  dei soggetti del pluralismo sociale nei Radiogiornali di Radio Italia - tutte le edizioni</t>
  </si>
  <si>
    <t>Tab. E16 - Tempo di parola dei soggetti del pluralismo sociale nei Radiogiornali RAI - edizioni principali</t>
  </si>
  <si>
    <t>Tempo di Parola: indica il tempo in cui il soggetto politico/istituzionale parla direttamente in voce</t>
  </si>
  <si>
    <t>Tab. E17 - Tempo di notizia dei soggetti del pluralismo sociale nei Radiogiornali RAI - edizioni principali</t>
  </si>
  <si>
    <t>Tab. F1 - Tempo di parola dei soggetti del pluralismo sociale nei programmi extra - gr di rete. Reti Radio RAI: Radio Uno, Radio Due, Radio Tre</t>
  </si>
  <si>
    <t>Radio Uno</t>
  </si>
  <si>
    <t>Radio Due</t>
  </si>
  <si>
    <t>Radio Tre</t>
  </si>
  <si>
    <t>Tab. F2 - Tempo di parola dei soggetti del pluralismo sociale nei programmi extra - gr di testata. Testata Radio RAI: Radio Uno, Radio Due, Radio Tre</t>
  </si>
  <si>
    <t>Tab. F3 - Tempo di parola dei soggetti del pluralismo sociale nei programmi extra - gr di rete e di testata. Rete Radio 24 Il Sole 24 ore - Testata Radio 24 Il Sole 24 ore</t>
  </si>
  <si>
    <t>Rete Radio 24</t>
  </si>
  <si>
    <t>Testata Radio 24</t>
  </si>
  <si>
    <t>Rete m2o</t>
  </si>
  <si>
    <t>Testata m2o</t>
  </si>
  <si>
    <t>Rete Radio Kiss Kiss</t>
  </si>
  <si>
    <t>Testata Radio Kiss Kiss</t>
  </si>
  <si>
    <t>Rete Radio 101</t>
  </si>
  <si>
    <t>Testata Pagina 101</t>
  </si>
  <si>
    <t>Rete RTL 102.5</t>
  </si>
  <si>
    <t>Testata RTL 102.5</t>
  </si>
  <si>
    <t>Rete Radio Deejay</t>
  </si>
  <si>
    <t>Testata Radio Deejay</t>
  </si>
  <si>
    <t>Rete RDS</t>
  </si>
  <si>
    <t>Testata RDS</t>
  </si>
  <si>
    <t>Rete Virgin Radio</t>
  </si>
  <si>
    <t>Testata Virgin Radio</t>
  </si>
  <si>
    <t>Rete Radio Monte Carlo</t>
  </si>
  <si>
    <t>Testata Radio Monte Carlo</t>
  </si>
  <si>
    <t>Rete Radio Capital</t>
  </si>
  <si>
    <t>Testata Radio Capital</t>
  </si>
  <si>
    <t>Rete Radio 105 network</t>
  </si>
  <si>
    <t>Testata Rete 105</t>
  </si>
  <si>
    <t>Tab. F14 - Tempo di parola dei soggetti del pluralismo sociale nei programmi extra - gr di rete e di testata. Rete Radio Italia - Testata Radio Italia Notizie</t>
  </si>
  <si>
    <t>Rete Radio Italia</t>
  </si>
  <si>
    <t>Testata Radio Italia Notizie</t>
  </si>
  <si>
    <t>06:00 - 08:59</t>
  </si>
  <si>
    <t>09:00 - 11:59</t>
  </si>
  <si>
    <t>12:00 - 14:59</t>
  </si>
  <si>
    <t>15:00 - 17:59</t>
  </si>
  <si>
    <t>18:00 - 20:59</t>
  </si>
  <si>
    <t>21:00 - 23:59</t>
  </si>
  <si>
    <t>00:00 - 02:59</t>
  </si>
  <si>
    <t>03:00 - 05:59</t>
  </si>
  <si>
    <t xml:space="preserve">Tempo di Parola: indica il tempo in cui il soggetto politico/istituzionale parla direttamente in voce
</t>
  </si>
  <si>
    <t>Tab. E5 - Tempo di notizia, parola e antenna  dei soggetti del pluralismo sociale nei Radiogiornali di Radio 101  - tutte le edizioni</t>
  </si>
  <si>
    <t>Tab. E6 - Tempo di notizia, parola e antenna  dei soggetti del pluralismo sociale nei Radiogiornali di Virgin Radio  - tutte le edizioni</t>
  </si>
  <si>
    <t>Tab. E7 - Tempo di notizia, parola e antenna  dei soggetti del pluralismo sociale nei Radiogiornali di Radio Montecarlo  - tutte le edizioni</t>
  </si>
  <si>
    <t>Tab. E8 - Tempo di notizia, parola e antenna  dei soggetti del pluralismo sociale nei Radiogiornali di Radio 105 - tutte le edizioni</t>
  </si>
  <si>
    <t>Tab. E9 - Tempo di notizia, parola e antenna  dei soggetti del pluralismo sociale nei Radiogiornali di Radio M2o - tutte le edizioni</t>
  </si>
  <si>
    <t>Tab. E10 - Tempo di notizia, parola e antenna  dei soggetti del pluralismo sociale nei Radiogiornali di Radio Deejay - tutte le edizioni</t>
  </si>
  <si>
    <t>Tab. E11 - Tempo di notizia, parola e antenna  dei soggetti del pluralismo sociale nei Radiogiornali di Radio Capital  - tutte le edizioni</t>
  </si>
  <si>
    <t>Tab. E12 - Tempo di notizia, parola e antenna  dei soggetti del pluralismo sociale nei Radiogiornali di Radio Kiss Kiss - tutte le edizioni</t>
  </si>
  <si>
    <t>Tab. E13 - Tempo di notizia, parola e antenna  dei soggetti del pluralismo sociale nei Radiogiornali di Radio RTL 102.5  - tutte le edizioni</t>
  </si>
  <si>
    <t>Tab. E14 - Tempo di notizia, parola e antenna  dei soggetti del pluralismo sociale nei Radiogiornali di Radio Dimensione Suono - tutte le edizioni</t>
  </si>
  <si>
    <t>Esperti e mondo della scienza</t>
  </si>
  <si>
    <t>Tab. F4 - Tempo di parola dei soggetti del pluralismo sociale nei programmi extra - gr di rete e di testata. Rete Radio 101 - Testata Pagina 101</t>
  </si>
  <si>
    <t>Tab. F5 - Tempo di parola dei soggetti del pluralismo sociale nei programmi extra - gr di rete e di testata. Rete Virgin Radio - Testata Virgin Radio</t>
  </si>
  <si>
    <t>Tab. F6 - Tempo di parola dei soggetti del pluralismo sociale nei programmi extra - gr di rete e di testata. Rete Radio Monte Carlo - Testata Radio Monte Carlo</t>
  </si>
  <si>
    <t>Tab. F7 - Tempo di parola dei soggetti del pluralismo sociale nei programmi extra - gr di rete e di testata. Rete Radio 105 network - Testata Rete 105</t>
  </si>
  <si>
    <t>Tab. F8 - Tempo di parola dei soggetti del pluralismo sociale nei programmi extra - gr di rete e di testata. Rete m2o - Testata m2o</t>
  </si>
  <si>
    <t>Tab. F9 - Tempo di parola dei soggetti del pluralismo sociale nei programmi extra - gr di rete e di testata. Rete Radio Deejay - Testata Radio Deejay</t>
  </si>
  <si>
    <t>Tab. F10 - Tempo di parola dei soggetti del pluralismo sociale nei programmi extra - gr di rete e di testata. Rete Radio Capital - Testata Radio Capital</t>
  </si>
  <si>
    <t>Tab. F11 - Tempo di parola dei soggetti del pluralismo sociale nei programmi extra - gr di rete e di testata. Rete Radio Kiss Kiss - Testata Radio Kiss Kiss</t>
  </si>
  <si>
    <t>Tab. F12 - Tempo di parola dei soggetti del pluralismo sociale nei programmi extra - gr di rete e di testata. Rete RTL 102.5 - Testata RTL 102.5</t>
  </si>
  <si>
    <t>Tab. F13 - Tempo di parola dei soggetti del pluralismo sociale nei programmi extra - gr di rete e di testata. Rete RDS - Testata RDS</t>
  </si>
  <si>
    <t>Tempo di Parola: indica il tempo in cui il soggetto politico/istituzionale parla direttamente in voce
Rete Virgin Radio: 
Testata Virgin Radio:</t>
  </si>
  <si>
    <t>Tempo di Parola: indica il tempo in cui il soggetto politico/istituzionale parla direttamente in voce
Rete Radio Deejay: 
Testata Radio Deejay:</t>
  </si>
  <si>
    <r>
      <rPr>
        <sz val="11"/>
        <rFont val="Calibri"/>
        <family val="2"/>
      </rPr>
      <t>Tempo di Parola: indica il tempo in cui il soggetto politico/istituzionale parla direttamente in voce
Rete Radio Kiss Kiss:
Testata Radio Kiss Kiss:</t>
    </r>
    <r>
      <rPr>
        <sz val="11"/>
        <color rgb="FFFF0000"/>
        <rFont val="Calibri"/>
        <family val="2"/>
      </rPr>
      <t xml:space="preserve">
</t>
    </r>
  </si>
  <si>
    <r>
      <rPr>
        <sz val="11"/>
        <rFont val="Calibri"/>
        <family val="2"/>
      </rPr>
      <t>Tempo di Parola: indica il tempo in cui il soggetto politico/istituzionale parla direttamente in voce
Rete RDS:
Testata RDS:</t>
    </r>
    <r>
      <rPr>
        <sz val="11"/>
        <color rgb="FFFF0000"/>
        <rFont val="Calibri"/>
        <family val="2"/>
      </rPr>
      <t xml:space="preserve">
</t>
    </r>
  </si>
  <si>
    <t>Soggetti della cronaca</t>
  </si>
  <si>
    <t>Tab. G1 - Tempo di parola dei soggetti del pluralismo sociale nei programmi extra-gr per fasce di programmazione. Radio Uno</t>
  </si>
  <si>
    <t>Tab. G2 - Tempo di parola dei soggetti del pluralismo sociale nei programmi extra-gr per fasce di programmazione. Radio Due</t>
  </si>
  <si>
    <t>Tab. G3 - Tempo di parola dei soggetti del pluralismo sociale nei programmi extra-gr per fasce di programmazione. Radio Tre</t>
  </si>
  <si>
    <t>Tab. G4 - Tempo di parola dei soggetti del pluralismo sociale nei programmi extra-gr per fasce di programmazione. Radio 24 ore - Il Sole 24 ore</t>
  </si>
  <si>
    <t>Tab. G5 - Tempo di parola dei soggetti del pluralismo sociale nei programmi extra-gr per fasce di programmazione. Radio 101</t>
  </si>
  <si>
    <t>Tab. G6 - Tempo di parola dei soggetti del pluralismo sociale nei programmi extra-gr per fasce di programmazione. Virgin Radio</t>
  </si>
  <si>
    <t>Tab. G7 - Tempo di parola dei soggetti del pluralismo sociale nei programmi extra-gr per fasce di programmazione. Radio Monte Carlo</t>
  </si>
  <si>
    <t>Tab. G8 - Tempo di parola dei soggetti del pluralismo sociale nei programmi extra-gr per fasce di programmazione. Radio 105</t>
  </si>
  <si>
    <t>Tab. G9 - Tempo di parola dei soggetti del pluralismo sociale nei programmi extra-gr per fasce di programmazione. Radio m2o</t>
  </si>
  <si>
    <t>Tab. G10 - Tempo di parola dei soggetti del pluralismo sociale nei programmi extra-gr per fasce di programmazione. Radio Deejay</t>
  </si>
  <si>
    <t>Tab. G11 - Tempo di parola dei soggetti del pluralismo sociale nei programmi extra-gr per fasce di programmazione. Radio Capital</t>
  </si>
  <si>
    <t>Tab. G12 - Tempo di parola dei soggetti del pluralismo sociale nei programmi extra-gr per fasce di programmazione. Radio Kiss Kiss</t>
  </si>
  <si>
    <t>Tab. G13 - Tempo di parola dei soggetti del pluralismo sociale nei programmi extra-gr per fasce di programmazione. Radio RTL 102.5</t>
  </si>
  <si>
    <t>Tab. G14 - Tempo di parola dei soggetti del pluralismo sociale nei programmi extra-gr per fasce di programmazione. Radio Dimensione Suono</t>
  </si>
  <si>
    <t>Tab. G15 - Tempo di parola dei soggetti del pluralismo sociale nei programmi extra-gr per fasce di programmazione. Radio Italia</t>
  </si>
  <si>
    <t>Periodo dal 01.07.2016 al 31.07.2016</t>
  </si>
  <si>
    <r>
      <t xml:space="preserve">Tempo di Parola: indica il tempo in cui il soggetto politico/istituzionale parla direttamente in voce
</t>
    </r>
    <r>
      <rPr>
        <sz val="11"/>
        <rFont val="Calibri"/>
        <family val="2"/>
      </rPr>
      <t xml:space="preserve">Radio Uno:
Radio Due: Bella davvero, Canicola, Caterpillar, Caterpillar AM, Ettore, I provinciali, I sociopatici, Italiani in continenti, Miracolo italiano, Non è un paese per giovani, Ovunque6, Radio2 social club, Senti che storia!, Un giorno da pecora
Radio Tre: A3. Il formato dell'arte, Fahrenheit, Fahrenheit party, Hollywood party, La lingua batte, Momus. Il Caffè dell'Opera, Museo nazionale, Notte classica, Pantagruel, Piazza Verdi, Prima Pagina, Radio3 mondo, Radio3 scienza, Radio3 suite, Radio3.Rai.it, Sei gradi, Tutta la città ne parla, Uomini e profeti, Vite che non sono la tua  </t>
    </r>
  </si>
  <si>
    <t>Tempo di Parola: indica il tempo in cui il soggetto politico/istituzionale parla direttamente in voce
Rete Radio 24:  #autotrasporti, Cuore e denari
Testata Radio 24: 2024, 24 Mattino - attenti a noi due, America 24, Effetto giorno, Effetto notte, Europa 24, EU-Zone - incontro con gli europarlamentari, Focus economia, I conti della belva, La versione di Oscar, La zanzara, L'altra Europa, Mix 24, Rassegna stampa di 24 Mattino, Si può fare</t>
  </si>
  <si>
    <r>
      <t xml:space="preserve">Tempo di Parola: indica il tempo in cui il soggetto politico/istituzionale parla direttamente in voce
</t>
    </r>
    <r>
      <rPr>
        <sz val="11"/>
        <rFont val="Calibri"/>
        <family val="2"/>
      </rPr>
      <t xml:space="preserve">Radio Uno: Bianco e nero, Bianco e nero - speciale, Dialogo con l'Islam, Eta Beta, Inviato speciale, Italia sotto inchiesta, La Radio ne parla, La terra, dall'orto alla tavola, Life - obiettivo benessere, Latitudine soul, Manuale d'Europa, Non sono obiettivo, Oggi in edicola, Radio anch'io, Radio anch'io - speciale, Radio anch'io sport, Radio1 all music, Radio1 news economy, Radio1 news economy magazine, Restate scomodi, Spaziolibero, Speciale GR 1, Tra poco in edicola, Voci del mattino, Voci del mattino - speciale weekend, Zapping Radio1
Radio Due: 
Radio Tre: </t>
    </r>
  </si>
  <si>
    <t xml:space="preserve">Tempo di Parola: indica il tempo in cui il soggetto politico/istituzionale parla direttamente in voce
Rete Radio 101: 
Testata Pagina 101:
</t>
  </si>
  <si>
    <t>Tempo di Parola: indica il tempo in cui il soggetto politico/istituzionale parla direttamente in voce
Rete Radio Monte Carlo: Valli e Porticelli
Testata Radio Monte Carlo: Claudio Micalizio</t>
  </si>
  <si>
    <t>Tempo di Parola: indica il tempo in cui il soggetto politico/istituzionale parla direttamente in voce
Rete Radio 105 network: 105 weekend, Lo zoo di 105, Music and cars, Tutto esaurito
Testata Rete 105: 105 friends, Benvenuti nella giungla</t>
  </si>
  <si>
    <r>
      <rPr>
        <sz val="11"/>
        <rFont val="Calibri"/>
        <family val="2"/>
      </rPr>
      <t>Tempo di Parola: indica il tempo in cui il soggetto politico/istituzionale parla direttamente in voce</t>
    </r>
    <r>
      <rPr>
        <sz val="11"/>
        <color rgb="FFFF0000"/>
        <rFont val="Calibri"/>
        <family val="2"/>
      </rPr>
      <t xml:space="preserve">
</t>
    </r>
    <r>
      <rPr>
        <sz val="11"/>
        <rFont val="Calibri"/>
        <family val="2"/>
      </rPr>
      <t>Rete m2o: m2o party
Testata m2o:</t>
    </r>
  </si>
  <si>
    <t>Tempo di Parola: indica il tempo in cui il soggetto politico/istituzionale parla direttamente in voce
Rete Radio Capital: #sempredidomenica, Capital in the world, Capital weekend, Daily Capital, Il geco e la farfalla, Ladies &amp; Capital, Lateral, Parole note
Testata Radio Capital: Capital all news, TG zero</t>
  </si>
  <si>
    <t>Tempo di Parola: indica il tempo in cui il soggetto politico/istituzionale parla direttamente in voce
Rete RTL 102.5: La famiglia giù al nord, Password
Testata RTL 102.5: Non stop news</t>
  </si>
  <si>
    <t>Tempo di Parola: indica il tempo in cui il soggetto politico/istituzionale parla direttamente in voce
Rete Radio Italia: Casa Azzurri, Febbre Azzurra, In compagnia di...Paola Gallo, In compagnia di...Paoletta &amp; Patrick
Testata Radio Italia Notizie:</t>
  </si>
  <si>
    <t>Tab. E18 - Tempo di antenna dei soggetti del pluralismo sociale nei Radiogiornali RAI - edizioni principali</t>
  </si>
  <si>
    <t>Tab. E19 - Tempo di notizia, parola e antenna dei soggetti del pluralismo sociale nei Radiogiornali di Radio 24 Il Sole 24 ore - edizioni principali</t>
  </si>
  <si>
    <t>Tab. E20 - Tempo di notizia, parola e antenna dei soggetti del pluralismo sociale nei Radiogiornali di Radio Montecarlo - edizioni principali</t>
  </si>
  <si>
    <t>Tab. E21 - Tempo di notizia, parola e antenna dei soggetti del pluralismo sociale nei Radiogiornali di Radio Capital - edizioni principali</t>
  </si>
  <si>
    <t>Tab. E22 - Tempo di notizia, parola e antenna dei soggetti del pluralismo sociale nei Radiogiornali di Radio Kiss Kiss - edizioni principali</t>
  </si>
  <si>
    <t>Tab. E23 - Tempo di notizia, parola e antenna dei soggetti del pluralismo sociale nei Radiogiornali di Radio RTL 102.5 - edizioni principali</t>
  </si>
  <si>
    <t>Tab. E24 - Tempo di notizia, parola e antenna dei soggetti del pluralismo sociale nei Radiogiornali di Radio Italia - edizioni principali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</si>
</sst>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hh]:mm:ss"/>
  </numFmts>
  <fonts count="11" x14ac:knownFonts="1">
    <font>
      <sz val="11"/>
      <color rgb="FF000000"/>
      <name val="Calibri"/>
    </font>
    <font>
      <b/>
      <sz val="11"/>
      <color rgb="FF000000"/>
      <name val="Calibri"/>
      <family val="2"/>
    </font>
    <font>
      <sz val="11"/>
      <color rgb="FF000000"/>
      <name val="Calibri"/>
      <family val="2"/>
    </font>
    <font>
      <b/>
      <sz val="11"/>
      <name val="Calibri"/>
      <family val="2"/>
    </font>
    <font>
      <sz val="11"/>
      <color theme="1"/>
      <name val="Calibri"/>
      <family val="2"/>
    </font>
    <font>
      <b/>
      <sz val="11"/>
      <color theme="1"/>
      <name val="Calibri"/>
      <family val="2"/>
    </font>
    <font>
      <sz val="11"/>
      <name val="Calibri"/>
      <family val="2"/>
    </font>
    <font>
      <sz val="11"/>
      <color rgb="FFFF0000"/>
      <name val="Calibri"/>
      <family val="2"/>
    </font>
    <font>
      <sz val="11"/>
      <color theme="1"/>
      <name val="Calibri"/>
      <family val="2"/>
      <scheme val="minor"/>
    </font>
    <font>
      <u/>
      <sz val="11"/>
      <color theme="10"/>
      <name val="Calibri"/>
      <family val="2"/>
    </font>
    <font>
      <u/>
      <sz val="11"/>
      <color theme="11"/>
      <name val="Calibri"/>
      <family val="2"/>
    </font>
  </fonts>
  <fills count="2">
    <fill>
      <patternFill patternType="none"/>
    </fill>
    <fill>
      <patternFill patternType="gray125"/>
    </fill>
  </fills>
  <borders count="27">
    <border>
      <left/>
      <right/>
      <top/>
      <bottom/>
      <diagonal/>
    </border>
    <border>
      <left/>
      <right/>
      <top style="thin">
        <color indexed="65"/>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style="medium">
        <color auto="1"/>
      </right>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s>
  <cellStyleXfs count="705">
    <xf numFmtId="0" fontId="0"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8" fillId="0" borderId="0"/>
    <xf numFmtId="0" fontId="8" fillId="0" borderId="0"/>
    <xf numFmtId="0" fontId="8" fillId="0" borderId="0"/>
    <xf numFmtId="0" fontId="8" fillId="0" borderId="0"/>
    <xf numFmtId="0" fontId="8" fillId="0" borderId="0"/>
    <xf numFmtId="0" fontId="2" fillId="0" borderId="0"/>
    <xf numFmtId="0" fontId="2" fillId="0" borderId="0"/>
    <xf numFmtId="0" fontId="8" fillId="0" borderId="0"/>
    <xf numFmtId="0" fontId="8" fillId="0" borderId="0"/>
    <xf numFmtId="0" fontId="2" fillId="0" borderId="0"/>
    <xf numFmtId="0" fontId="2" fillId="0" borderId="0"/>
    <xf numFmtId="0" fontId="8"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cellStyleXfs>
  <cellXfs count="210">
    <xf numFmtId="0" fontId="0" fillId="0" borderId="0" xfId="0"/>
    <xf numFmtId="0" fontId="0" fillId="0" borderId="0" xfId="0" applyFill="1"/>
    <xf numFmtId="0" fontId="0" fillId="0" borderId="5" xfId="0" applyFill="1" applyBorder="1"/>
    <xf numFmtId="0" fontId="3" fillId="0" borderId="5" xfId="0" applyFont="1" applyFill="1" applyBorder="1"/>
    <xf numFmtId="0" fontId="1" fillId="0" borderId="8" xfId="0" applyFont="1" applyFill="1" applyBorder="1" applyAlignment="1">
      <alignment horizontal="center"/>
    </xf>
    <xf numFmtId="0" fontId="1" fillId="0" borderId="9" xfId="0" applyFont="1" applyFill="1" applyBorder="1" applyAlignment="1">
      <alignment horizontal="center"/>
    </xf>
    <xf numFmtId="0" fontId="1" fillId="0" borderId="6" xfId="0" applyFont="1" applyFill="1" applyBorder="1" applyAlignment="1">
      <alignment horizontal="center"/>
    </xf>
    <xf numFmtId="0" fontId="1" fillId="0" borderId="10" xfId="0" applyFont="1" applyFill="1" applyBorder="1" applyAlignment="1">
      <alignment horizontal="center"/>
    </xf>
    <xf numFmtId="0" fontId="4" fillId="0" borderId="5" xfId="0" applyFont="1" applyFill="1" applyBorder="1" applyAlignment="1">
      <alignment horizontal="left"/>
    </xf>
    <xf numFmtId="46" fontId="4" fillId="0" borderId="6" xfId="0" applyNumberFormat="1" applyFont="1" applyFill="1" applyBorder="1"/>
    <xf numFmtId="46" fontId="4" fillId="0" borderId="7" xfId="0" applyNumberFormat="1" applyFont="1" applyFill="1" applyBorder="1"/>
    <xf numFmtId="0" fontId="5" fillId="0" borderId="5" xfId="0" applyFont="1" applyFill="1" applyBorder="1" applyAlignment="1">
      <alignment horizontal="left"/>
    </xf>
    <xf numFmtId="0" fontId="5" fillId="0" borderId="11" xfId="0" applyFont="1" applyFill="1" applyBorder="1" applyAlignment="1">
      <alignment horizontal="left"/>
    </xf>
    <xf numFmtId="46" fontId="5" fillId="0" borderId="12" xfId="0" applyNumberFormat="1" applyFont="1" applyFill="1" applyBorder="1"/>
    <xf numFmtId="10" fontId="5" fillId="0" borderId="12" xfId="0" applyNumberFormat="1" applyFont="1" applyFill="1" applyBorder="1"/>
    <xf numFmtId="10" fontId="5" fillId="0" borderId="13" xfId="0" applyNumberFormat="1" applyFont="1" applyFill="1" applyBorder="1"/>
    <xf numFmtId="46" fontId="0" fillId="0" borderId="0" xfId="0" applyNumberFormat="1" applyFill="1"/>
    <xf numFmtId="0" fontId="1" fillId="0" borderId="0" xfId="0" applyFont="1"/>
    <xf numFmtId="0" fontId="4" fillId="0" borderId="17" xfId="0" applyFont="1" applyFill="1" applyBorder="1" applyAlignment="1">
      <alignment horizontal="left"/>
    </xf>
    <xf numFmtId="10" fontId="5" fillId="0" borderId="13" xfId="1" applyNumberFormat="1" applyFont="1" applyFill="1" applyBorder="1"/>
    <xf numFmtId="46" fontId="0" fillId="0" borderId="0" xfId="0" applyNumberFormat="1"/>
    <xf numFmtId="0" fontId="2" fillId="0" borderId="0" xfId="2" applyFill="1"/>
    <xf numFmtId="0" fontId="2" fillId="0" borderId="5" xfId="2" applyFill="1" applyBorder="1"/>
    <xf numFmtId="0" fontId="1" fillId="0" borderId="9" xfId="2" applyFont="1" applyFill="1" applyBorder="1" applyAlignment="1">
      <alignment horizontal="center"/>
    </xf>
    <xf numFmtId="0" fontId="1" fillId="0" borderId="6" xfId="2" applyFont="1" applyFill="1" applyBorder="1" applyAlignment="1">
      <alignment horizontal="center"/>
    </xf>
    <xf numFmtId="0" fontId="1" fillId="0" borderId="10" xfId="2" applyFont="1" applyFill="1" applyBorder="1" applyAlignment="1">
      <alignment horizontal="center"/>
    </xf>
    <xf numFmtId="46" fontId="4" fillId="0" borderId="9" xfId="2" applyNumberFormat="1" applyFont="1" applyFill="1" applyBorder="1"/>
    <xf numFmtId="46" fontId="4" fillId="0" borderId="6" xfId="2" applyNumberFormat="1" applyFont="1" applyFill="1" applyBorder="1"/>
    <xf numFmtId="0" fontId="1" fillId="0" borderId="0" xfId="2" applyFont="1" applyFill="1"/>
    <xf numFmtId="0" fontId="5" fillId="0" borderId="5" xfId="2" applyFont="1" applyFill="1" applyBorder="1" applyAlignment="1">
      <alignment horizontal="left"/>
    </xf>
    <xf numFmtId="0" fontId="5" fillId="0" borderId="11" xfId="2" applyFont="1" applyFill="1" applyBorder="1" applyAlignment="1">
      <alignment horizontal="left"/>
    </xf>
    <xf numFmtId="46" fontId="5" fillId="0" borderId="12" xfId="2" applyNumberFormat="1" applyFont="1" applyFill="1" applyBorder="1"/>
    <xf numFmtId="10" fontId="5" fillId="0" borderId="12" xfId="1" applyNumberFormat="1" applyFont="1" applyFill="1" applyBorder="1"/>
    <xf numFmtId="46" fontId="2" fillId="0" borderId="0" xfId="2" applyNumberFormat="1" applyFill="1"/>
    <xf numFmtId="0" fontId="2" fillId="0" borderId="0" xfId="2"/>
    <xf numFmtId="0" fontId="0" fillId="0" borderId="0" xfId="0" applyFill="1" applyAlignment="1">
      <alignment horizontal="right"/>
    </xf>
    <xf numFmtId="0" fontId="4" fillId="0" borderId="11" xfId="0" applyFont="1" applyFill="1" applyBorder="1" applyAlignment="1">
      <alignment horizontal="left"/>
    </xf>
    <xf numFmtId="0" fontId="5" fillId="0" borderId="21" xfId="0" applyFont="1" applyFill="1" applyBorder="1" applyAlignment="1">
      <alignment horizontal="left"/>
    </xf>
    <xf numFmtId="0" fontId="0" fillId="0" borderId="0" xfId="0" applyAlignment="1">
      <alignment horizontal="right"/>
    </xf>
    <xf numFmtId="0" fontId="1" fillId="0" borderId="7" xfId="0" applyFont="1" applyFill="1" applyBorder="1" applyAlignment="1">
      <alignment horizontal="center"/>
    </xf>
    <xf numFmtId="10" fontId="4" fillId="0" borderId="6" xfId="1" applyNumberFormat="1" applyFont="1" applyFill="1" applyBorder="1"/>
    <xf numFmtId="10" fontId="4" fillId="0" borderId="7" xfId="1" applyNumberFormat="1" applyFont="1" applyFill="1" applyBorder="1" applyAlignment="1">
      <alignment horizontal="right"/>
    </xf>
    <xf numFmtId="0" fontId="2" fillId="0" borderId="5" xfId="2" applyBorder="1"/>
    <xf numFmtId="0" fontId="1" fillId="0" borderId="9" xfId="2" applyFont="1" applyBorder="1" applyAlignment="1">
      <alignment horizontal="center"/>
    </xf>
    <xf numFmtId="0" fontId="1" fillId="0" borderId="7" xfId="2" applyFont="1" applyBorder="1" applyAlignment="1">
      <alignment horizontal="center"/>
    </xf>
    <xf numFmtId="0" fontId="2" fillId="0" borderId="9" xfId="2" applyBorder="1"/>
    <xf numFmtId="10" fontId="4" fillId="0" borderId="9" xfId="1" applyNumberFormat="1" applyFont="1" applyBorder="1"/>
    <xf numFmtId="46" fontId="4" fillId="0" borderId="9" xfId="2" applyNumberFormat="1" applyFont="1" applyBorder="1"/>
    <xf numFmtId="10" fontId="4" fillId="0" borderId="7" xfId="1" applyNumberFormat="1" applyFont="1" applyBorder="1"/>
    <xf numFmtId="0" fontId="1" fillId="0" borderId="0" xfId="2" applyFont="1"/>
    <xf numFmtId="0" fontId="2" fillId="0" borderId="0" xfId="2" applyFont="1"/>
    <xf numFmtId="10" fontId="4" fillId="0" borderId="6" xfId="1" applyNumberFormat="1" applyFont="1" applyBorder="1"/>
    <xf numFmtId="46" fontId="4" fillId="0" borderId="6" xfId="2" applyNumberFormat="1" applyFont="1" applyBorder="1"/>
    <xf numFmtId="0" fontId="5" fillId="0" borderId="5" xfId="2" applyFont="1" applyBorder="1" applyAlignment="1">
      <alignment horizontal="left"/>
    </xf>
    <xf numFmtId="46" fontId="5" fillId="0" borderId="9" xfId="2" applyNumberFormat="1" applyFont="1" applyBorder="1"/>
    <xf numFmtId="10" fontId="5" fillId="0" borderId="9" xfId="2" applyNumberFormat="1" applyFont="1" applyBorder="1"/>
    <xf numFmtId="46" fontId="5" fillId="0" borderId="6" xfId="2" applyNumberFormat="1" applyFont="1" applyBorder="1"/>
    <xf numFmtId="10" fontId="5" fillId="0" borderId="6" xfId="1" applyNumberFormat="1" applyFont="1" applyBorder="1"/>
    <xf numFmtId="10" fontId="5" fillId="0" borderId="7" xfId="1" applyNumberFormat="1" applyFont="1" applyBorder="1"/>
    <xf numFmtId="10" fontId="2" fillId="0" borderId="9" xfId="1" applyNumberFormat="1" applyBorder="1"/>
    <xf numFmtId="0" fontId="5" fillId="0" borderId="11" xfId="2" applyFont="1" applyBorder="1" applyAlignment="1">
      <alignment horizontal="left"/>
    </xf>
    <xf numFmtId="46" fontId="5" fillId="0" borderId="12" xfId="2" applyNumberFormat="1" applyFont="1" applyBorder="1"/>
    <xf numFmtId="10" fontId="5" fillId="0" borderId="13" xfId="1" applyNumberFormat="1" applyFont="1" applyBorder="1"/>
    <xf numFmtId="0" fontId="1" fillId="0" borderId="8" xfId="2" applyFont="1" applyBorder="1" applyAlignment="1">
      <alignment horizontal="center"/>
    </xf>
    <xf numFmtId="0" fontId="1" fillId="0" borderId="10" xfId="2" applyFont="1" applyBorder="1" applyAlignment="1">
      <alignment horizontal="center"/>
    </xf>
    <xf numFmtId="46" fontId="4" fillId="0" borderId="8" xfId="2" applyNumberFormat="1" applyFont="1" applyBorder="1"/>
    <xf numFmtId="46" fontId="5" fillId="0" borderId="9" xfId="2" applyNumberFormat="1" applyFont="1" applyFill="1" applyBorder="1"/>
    <xf numFmtId="10" fontId="5" fillId="0" borderId="9" xfId="2" applyNumberFormat="1" applyFont="1" applyFill="1" applyBorder="1"/>
    <xf numFmtId="10" fontId="5" fillId="0" borderId="10" xfId="2" applyNumberFormat="1" applyFont="1" applyFill="1" applyBorder="1"/>
    <xf numFmtId="0" fontId="4" fillId="0" borderId="5" xfId="2" applyFont="1" applyBorder="1" applyAlignment="1">
      <alignment horizontal="left"/>
    </xf>
    <xf numFmtId="10" fontId="4" fillId="0" borderId="10" xfId="1" applyNumberFormat="1" applyFont="1" applyBorder="1"/>
    <xf numFmtId="10" fontId="5" fillId="0" borderId="10" xfId="1" applyNumberFormat="1" applyFont="1" applyBorder="1"/>
    <xf numFmtId="10" fontId="0" fillId="0" borderId="7" xfId="1" applyNumberFormat="1" applyFont="1" applyBorder="1"/>
    <xf numFmtId="0" fontId="6" fillId="0" borderId="5" xfId="2" applyFont="1" applyBorder="1"/>
    <xf numFmtId="0" fontId="3" fillId="0" borderId="9" xfId="2" applyFont="1" applyBorder="1" applyAlignment="1">
      <alignment horizontal="center"/>
    </xf>
    <xf numFmtId="0" fontId="3" fillId="0" borderId="7" xfId="2" applyFont="1" applyBorder="1" applyAlignment="1">
      <alignment horizontal="center"/>
    </xf>
    <xf numFmtId="46" fontId="5" fillId="0" borderId="8" xfId="2" applyNumberFormat="1" applyFont="1" applyBorder="1"/>
    <xf numFmtId="46" fontId="4" fillId="0" borderId="12" xfId="2" applyNumberFormat="1" applyFont="1" applyFill="1" applyBorder="1"/>
    <xf numFmtId="46" fontId="4" fillId="0" borderId="12" xfId="2" applyNumberFormat="1" applyFont="1" applyBorder="1"/>
    <xf numFmtId="10" fontId="4" fillId="0" borderId="13" xfId="1" applyNumberFormat="1" applyFont="1" applyBorder="1"/>
    <xf numFmtId="0" fontId="4" fillId="0" borderId="26" xfId="0" applyFont="1" applyFill="1" applyBorder="1" applyAlignment="1">
      <alignment horizontal="left"/>
    </xf>
    <xf numFmtId="0" fontId="2" fillId="0" borderId="5" xfId="2" applyBorder="1" applyAlignment="1">
      <alignment horizontal="center"/>
    </xf>
    <xf numFmtId="20" fontId="1" fillId="0" borderId="7" xfId="2" applyNumberFormat="1" applyFont="1" applyBorder="1" applyAlignment="1">
      <alignment horizontal="center"/>
    </xf>
    <xf numFmtId="0" fontId="2" fillId="0" borderId="0" xfId="2" applyAlignment="1">
      <alignment horizontal="center"/>
    </xf>
    <xf numFmtId="46" fontId="5" fillId="0" borderId="7" xfId="2" applyNumberFormat="1" applyFont="1" applyBorder="1"/>
    <xf numFmtId="0" fontId="1" fillId="0" borderId="9" xfId="0" applyFont="1" applyFill="1" applyBorder="1" applyAlignment="1">
      <alignment horizontal="center"/>
    </xf>
    <xf numFmtId="46" fontId="4" fillId="0" borderId="9" xfId="2" applyNumberFormat="1" applyFont="1" applyBorder="1" applyAlignment="1">
      <alignment horizontal="center"/>
    </xf>
    <xf numFmtId="10" fontId="4" fillId="0" borderId="9" xfId="1" applyNumberFormat="1" applyFont="1" applyBorder="1" applyAlignment="1">
      <alignment horizontal="center"/>
    </xf>
    <xf numFmtId="46" fontId="4" fillId="0" borderId="7" xfId="1" applyNumberFormat="1" applyFont="1" applyBorder="1" applyAlignment="1">
      <alignment horizontal="center"/>
    </xf>
    <xf numFmtId="0" fontId="2" fillId="0" borderId="9" xfId="2" applyBorder="1" applyAlignment="1">
      <alignment horizontal="center"/>
    </xf>
    <xf numFmtId="46" fontId="4" fillId="0" borderId="6" xfId="2" applyNumberFormat="1" applyFont="1" applyBorder="1" applyAlignment="1">
      <alignment horizontal="center"/>
    </xf>
    <xf numFmtId="10" fontId="4" fillId="0" borderId="6" xfId="1" applyNumberFormat="1" applyFont="1" applyBorder="1" applyAlignment="1">
      <alignment horizontal="center"/>
    </xf>
    <xf numFmtId="46" fontId="5" fillId="0" borderId="9" xfId="2" applyNumberFormat="1" applyFont="1" applyBorder="1" applyAlignment="1">
      <alignment horizontal="center"/>
    </xf>
    <xf numFmtId="46" fontId="5" fillId="0" borderId="10" xfId="2" applyNumberFormat="1" applyFont="1" applyBorder="1" applyAlignment="1">
      <alignment horizontal="center"/>
    </xf>
    <xf numFmtId="46" fontId="5" fillId="0" borderId="9" xfId="2" applyNumberFormat="1" applyFont="1" applyFill="1" applyBorder="1" applyAlignment="1">
      <alignment horizontal="center"/>
    </xf>
    <xf numFmtId="46" fontId="4" fillId="0" borderId="10" xfId="2" applyNumberFormat="1" applyFont="1" applyBorder="1" applyAlignment="1">
      <alignment horizontal="center"/>
    </xf>
    <xf numFmtId="10" fontId="4" fillId="0" borderId="7" xfId="1" applyNumberFormat="1" applyFont="1" applyBorder="1" applyAlignment="1">
      <alignment horizontal="center"/>
    </xf>
    <xf numFmtId="46" fontId="4" fillId="0" borderId="8" xfId="0" applyNumberFormat="1" applyFont="1" applyFill="1" applyBorder="1" applyAlignment="1">
      <alignment horizontal="center"/>
    </xf>
    <xf numFmtId="10" fontId="4" fillId="0" borderId="9" xfId="1" applyNumberFormat="1" applyFont="1" applyFill="1" applyBorder="1" applyAlignment="1">
      <alignment horizontal="center"/>
    </xf>
    <xf numFmtId="10" fontId="4" fillId="0" borderId="10" xfId="1" applyNumberFormat="1" applyFont="1" applyFill="1" applyBorder="1" applyAlignment="1">
      <alignment horizontal="center"/>
    </xf>
    <xf numFmtId="46" fontId="4" fillId="0" borderId="9" xfId="0" applyNumberFormat="1" applyFont="1" applyFill="1" applyBorder="1" applyAlignment="1">
      <alignment horizontal="center"/>
    </xf>
    <xf numFmtId="46" fontId="4" fillId="0" borderId="6" xfId="0" applyNumberFormat="1" applyFont="1" applyFill="1" applyBorder="1" applyAlignment="1">
      <alignment horizontal="center"/>
    </xf>
    <xf numFmtId="46" fontId="4" fillId="0" borderId="7" xfId="0" applyNumberFormat="1" applyFont="1" applyFill="1" applyBorder="1" applyAlignment="1">
      <alignment horizontal="center"/>
    </xf>
    <xf numFmtId="46" fontId="5" fillId="0" borderId="9" xfId="0" applyNumberFormat="1" applyFont="1" applyFill="1" applyBorder="1" applyAlignment="1">
      <alignment horizontal="center"/>
    </xf>
    <xf numFmtId="10" fontId="5" fillId="0" borderId="6" xfId="0" applyNumberFormat="1" applyFont="1" applyFill="1" applyBorder="1" applyAlignment="1">
      <alignment horizontal="center"/>
    </xf>
    <xf numFmtId="10" fontId="5" fillId="0" borderId="7" xfId="0" applyNumberFormat="1" applyFont="1" applyFill="1" applyBorder="1" applyAlignment="1">
      <alignment horizontal="center"/>
    </xf>
    <xf numFmtId="46" fontId="4" fillId="0" borderId="9" xfId="2" applyNumberFormat="1" applyFont="1" applyFill="1" applyBorder="1" applyAlignment="1">
      <alignment horizontal="center"/>
    </xf>
    <xf numFmtId="46" fontId="4" fillId="0" borderId="6" xfId="2" applyNumberFormat="1" applyFont="1" applyFill="1" applyBorder="1" applyAlignment="1">
      <alignment horizontal="center"/>
    </xf>
    <xf numFmtId="46" fontId="4" fillId="0" borderId="0" xfId="0" applyNumberFormat="1" applyFont="1" applyFill="1" applyBorder="1" applyAlignment="1">
      <alignment horizontal="center"/>
    </xf>
    <xf numFmtId="46" fontId="4" fillId="0" borderId="18" xfId="0" applyNumberFormat="1" applyFont="1" applyFill="1" applyBorder="1" applyAlignment="1">
      <alignment horizontal="center"/>
    </xf>
    <xf numFmtId="46" fontId="4" fillId="0" borderId="19" xfId="0" applyNumberFormat="1" applyFont="1" applyFill="1" applyBorder="1" applyAlignment="1">
      <alignment horizontal="center"/>
    </xf>
    <xf numFmtId="10" fontId="4" fillId="0" borderId="20" xfId="1" applyNumberFormat="1" applyFont="1" applyFill="1" applyBorder="1" applyAlignment="1">
      <alignment horizontal="center"/>
    </xf>
    <xf numFmtId="10" fontId="4" fillId="0" borderId="6" xfId="1" applyNumberFormat="1" applyFont="1" applyFill="1" applyBorder="1" applyAlignment="1">
      <alignment horizontal="center"/>
    </xf>
    <xf numFmtId="46" fontId="5" fillId="0" borderId="22" xfId="0" applyNumberFormat="1" applyFont="1" applyFill="1" applyBorder="1" applyAlignment="1">
      <alignment horizontal="center"/>
    </xf>
    <xf numFmtId="10" fontId="5" fillId="0" borderId="22" xfId="1" applyNumberFormat="1" applyFont="1" applyFill="1" applyBorder="1" applyAlignment="1">
      <alignment horizontal="center"/>
    </xf>
    <xf numFmtId="10" fontId="5" fillId="0" borderId="23" xfId="1" applyNumberFormat="1" applyFont="1" applyFill="1" applyBorder="1" applyAlignment="1">
      <alignment horizontal="center"/>
    </xf>
    <xf numFmtId="10" fontId="4" fillId="0" borderId="19" xfId="1" applyNumberFormat="1" applyFont="1" applyFill="1" applyBorder="1" applyAlignment="1">
      <alignment horizontal="center"/>
    </xf>
    <xf numFmtId="10" fontId="5" fillId="0" borderId="25" xfId="1" applyNumberFormat="1" applyFont="1" applyFill="1" applyBorder="1" applyAlignment="1">
      <alignment horizontal="center"/>
    </xf>
    <xf numFmtId="46" fontId="0" fillId="0" borderId="9" xfId="0" applyNumberFormat="1" applyFill="1" applyBorder="1" applyAlignment="1">
      <alignment horizontal="center"/>
    </xf>
    <xf numFmtId="46" fontId="0" fillId="0" borderId="1" xfId="0" applyNumberFormat="1" applyBorder="1" applyAlignment="1">
      <alignment horizontal="center"/>
    </xf>
    <xf numFmtId="10" fontId="5" fillId="0" borderId="9" xfId="1" applyNumberFormat="1" applyFont="1" applyFill="1" applyBorder="1" applyAlignment="1">
      <alignment horizontal="center"/>
    </xf>
    <xf numFmtId="10" fontId="5" fillId="0" borderId="10" xfId="1" applyNumberFormat="1" applyFont="1" applyFill="1" applyBorder="1" applyAlignment="1">
      <alignment horizontal="center"/>
    </xf>
    <xf numFmtId="46" fontId="5" fillId="0" borderId="8" xfId="0" applyNumberFormat="1" applyFont="1" applyFill="1" applyBorder="1" applyAlignment="1">
      <alignment horizontal="center"/>
    </xf>
    <xf numFmtId="10" fontId="5" fillId="0" borderId="8" xfId="0" applyNumberFormat="1" applyFont="1" applyFill="1" applyBorder="1" applyAlignment="1">
      <alignment horizontal="center"/>
    </xf>
    <xf numFmtId="10" fontId="5" fillId="0" borderId="10" xfId="0" applyNumberFormat="1" applyFont="1" applyFill="1" applyBorder="1" applyAlignment="1">
      <alignment horizontal="center"/>
    </xf>
    <xf numFmtId="46" fontId="4" fillId="0" borderId="9" xfId="1" applyNumberFormat="1" applyFont="1" applyFill="1" applyBorder="1" applyAlignment="1">
      <alignment horizontal="center"/>
    </xf>
    <xf numFmtId="10" fontId="4" fillId="0" borderId="7" xfId="1" applyNumberFormat="1" applyFont="1" applyFill="1" applyBorder="1" applyAlignment="1">
      <alignment horizontal="center"/>
    </xf>
    <xf numFmtId="10" fontId="5" fillId="0" borderId="9" xfId="0" applyNumberFormat="1" applyFont="1" applyFill="1" applyBorder="1" applyAlignment="1">
      <alignment horizontal="center"/>
    </xf>
    <xf numFmtId="164" fontId="0" fillId="0" borderId="1" xfId="0" applyNumberFormat="1" applyFill="1" applyBorder="1" applyAlignment="1">
      <alignment horizontal="center"/>
    </xf>
    <xf numFmtId="10" fontId="5" fillId="0" borderId="9" xfId="1" applyNumberFormat="1" applyFont="1" applyBorder="1" applyAlignment="1">
      <alignment horizontal="center"/>
    </xf>
    <xf numFmtId="10" fontId="0" fillId="0" borderId="9" xfId="1" applyNumberFormat="1" applyFont="1" applyBorder="1" applyAlignment="1">
      <alignment horizontal="center"/>
    </xf>
    <xf numFmtId="0" fontId="2" fillId="0" borderId="9" xfId="2" applyFont="1" applyBorder="1" applyAlignment="1">
      <alignment horizontal="center"/>
    </xf>
    <xf numFmtId="0" fontId="2" fillId="0" borderId="6" xfId="2" applyBorder="1" applyAlignment="1">
      <alignment horizontal="center"/>
    </xf>
    <xf numFmtId="10" fontId="5" fillId="0" borderId="9" xfId="2" applyNumberFormat="1" applyFont="1" applyBorder="1" applyAlignment="1">
      <alignment horizontal="center"/>
    </xf>
    <xf numFmtId="10" fontId="5" fillId="0" borderId="10" xfId="2" applyNumberFormat="1" applyFont="1" applyBorder="1" applyAlignment="1">
      <alignment horizontal="center"/>
    </xf>
    <xf numFmtId="46" fontId="4" fillId="0" borderId="8" xfId="2" applyNumberFormat="1" applyFont="1" applyBorder="1" applyAlignment="1">
      <alignment horizontal="center"/>
    </xf>
    <xf numFmtId="10" fontId="5" fillId="0" borderId="9" xfId="2" applyNumberFormat="1" applyFont="1" applyFill="1" applyBorder="1" applyAlignment="1">
      <alignment horizontal="center"/>
    </xf>
    <xf numFmtId="10" fontId="5" fillId="0" borderId="10" xfId="2" applyNumberFormat="1" applyFont="1" applyFill="1" applyBorder="1" applyAlignment="1">
      <alignment horizontal="center"/>
    </xf>
    <xf numFmtId="10" fontId="2" fillId="0" borderId="9" xfId="1" applyNumberFormat="1" applyBorder="1" applyAlignment="1">
      <alignment horizontal="center"/>
    </xf>
    <xf numFmtId="9" fontId="4" fillId="0" borderId="9" xfId="1" applyFont="1" applyBorder="1" applyAlignment="1">
      <alignment horizontal="center"/>
    </xf>
    <xf numFmtId="10" fontId="4" fillId="0" borderId="10" xfId="1" applyNumberFormat="1" applyFont="1" applyBorder="1" applyAlignment="1">
      <alignment horizontal="center"/>
    </xf>
    <xf numFmtId="0" fontId="2" fillId="0" borderId="14" xfId="0" applyFont="1" applyFill="1" applyBorder="1" applyAlignment="1">
      <alignment horizontal="left" vertical="top" wrapText="1"/>
    </xf>
    <xf numFmtId="0" fontId="2" fillId="0" borderId="15" xfId="0" applyFont="1" applyFill="1" applyBorder="1" applyAlignment="1">
      <alignment horizontal="left" vertical="top" wrapText="1"/>
    </xf>
    <xf numFmtId="0" fontId="2" fillId="0" borderId="16" xfId="0" applyFont="1" applyFill="1" applyBorder="1" applyAlignment="1">
      <alignment horizontal="left" vertical="top" wrapText="1"/>
    </xf>
    <xf numFmtId="0" fontId="1" fillId="0" borderId="2" xfId="0" applyFont="1" applyFill="1" applyBorder="1" applyAlignment="1">
      <alignment horizontal="center"/>
    </xf>
    <xf numFmtId="0" fontId="1" fillId="0" borderId="3" xfId="0" applyFont="1" applyFill="1" applyBorder="1" applyAlignment="1">
      <alignment horizontal="center"/>
    </xf>
    <xf numFmtId="0" fontId="1" fillId="0" borderId="4" xfId="0" applyFont="1" applyFill="1" applyBorder="1" applyAlignment="1">
      <alignment horizontal="center"/>
    </xf>
    <xf numFmtId="0" fontId="1" fillId="0" borderId="5" xfId="0" applyFont="1" applyFill="1" applyBorder="1" applyAlignment="1">
      <alignment horizontal="center"/>
    </xf>
    <xf numFmtId="0" fontId="1" fillId="0" borderId="6" xfId="0" applyFont="1" applyFill="1" applyBorder="1" applyAlignment="1">
      <alignment horizontal="center"/>
    </xf>
    <xf numFmtId="0" fontId="1" fillId="0" borderId="7" xfId="0" applyFont="1" applyFill="1" applyBorder="1" applyAlignment="1">
      <alignment horizontal="center"/>
    </xf>
    <xf numFmtId="0" fontId="1" fillId="0" borderId="8" xfId="0" applyFont="1" applyFill="1" applyBorder="1" applyAlignment="1">
      <alignment horizontal="center"/>
    </xf>
    <xf numFmtId="0" fontId="0" fillId="0" borderId="14" xfId="0" applyFill="1" applyBorder="1" applyAlignment="1">
      <alignment horizontal="left" vertical="top" wrapText="1"/>
    </xf>
    <xf numFmtId="0" fontId="0" fillId="0" borderId="15" xfId="0" applyFill="1" applyBorder="1" applyAlignment="1">
      <alignment horizontal="left" vertical="top" wrapText="1"/>
    </xf>
    <xf numFmtId="0" fontId="0" fillId="0" borderId="16" xfId="0" applyFill="1" applyBorder="1" applyAlignment="1">
      <alignment horizontal="left" vertical="top" wrapText="1"/>
    </xf>
    <xf numFmtId="0" fontId="1" fillId="0" borderId="9" xfId="0" applyFont="1" applyFill="1" applyBorder="1" applyAlignment="1">
      <alignment horizontal="center"/>
    </xf>
    <xf numFmtId="0" fontId="1" fillId="0" borderId="10" xfId="0" applyFont="1" applyFill="1" applyBorder="1" applyAlignment="1">
      <alignment horizontal="center"/>
    </xf>
    <xf numFmtId="0" fontId="2" fillId="0" borderId="14" xfId="2" applyFont="1" applyFill="1" applyBorder="1" applyAlignment="1">
      <alignment horizontal="left" vertical="top" wrapText="1"/>
    </xf>
    <xf numFmtId="0" fontId="2" fillId="0" borderId="15" xfId="2" applyFill="1" applyBorder="1" applyAlignment="1">
      <alignment horizontal="left" vertical="top" wrapText="1"/>
    </xf>
    <xf numFmtId="0" fontId="2" fillId="0" borderId="16" xfId="2" applyFill="1" applyBorder="1" applyAlignment="1">
      <alignment horizontal="left" vertical="top" wrapText="1"/>
    </xf>
    <xf numFmtId="0" fontId="1" fillId="0" borderId="2" xfId="2" applyFont="1" applyFill="1" applyBorder="1" applyAlignment="1">
      <alignment horizontal="center"/>
    </xf>
    <xf numFmtId="0" fontId="1" fillId="0" borderId="3" xfId="2" applyFont="1" applyFill="1" applyBorder="1" applyAlignment="1">
      <alignment horizontal="center"/>
    </xf>
    <xf numFmtId="0" fontId="1" fillId="0" borderId="4" xfId="2" applyFont="1" applyFill="1" applyBorder="1" applyAlignment="1">
      <alignment horizontal="center"/>
    </xf>
    <xf numFmtId="0" fontId="1" fillId="0" borderId="9" xfId="2" applyFont="1" applyFill="1" applyBorder="1" applyAlignment="1">
      <alignment horizontal="center"/>
    </xf>
    <xf numFmtId="0" fontId="1" fillId="0" borderId="6" xfId="2" applyFont="1" applyFill="1" applyBorder="1" applyAlignment="1">
      <alignment horizontal="center"/>
    </xf>
    <xf numFmtId="0" fontId="1" fillId="0" borderId="7" xfId="2" applyFont="1" applyFill="1" applyBorder="1" applyAlignment="1">
      <alignment horizontal="center"/>
    </xf>
    <xf numFmtId="0" fontId="1" fillId="0" borderId="24" xfId="0" applyFont="1" applyFill="1" applyBorder="1" applyAlignment="1">
      <alignment horizontal="center"/>
    </xf>
    <xf numFmtId="0" fontId="0" fillId="0" borderId="14" xfId="0" applyFill="1" applyBorder="1" applyAlignment="1">
      <alignment horizontal="left" vertical="top"/>
    </xf>
    <xf numFmtId="0" fontId="0" fillId="0" borderId="15" xfId="0" applyFill="1" applyBorder="1" applyAlignment="1">
      <alignment horizontal="left" vertical="top"/>
    </xf>
    <xf numFmtId="0" fontId="0" fillId="0" borderId="16" xfId="0" applyFill="1" applyBorder="1" applyAlignment="1">
      <alignment horizontal="left" vertical="top"/>
    </xf>
    <xf numFmtId="0" fontId="2" fillId="0" borderId="14" xfId="3" applyFont="1" applyFill="1" applyBorder="1" applyAlignment="1">
      <alignment horizontal="left" vertical="top" wrapText="1"/>
    </xf>
    <xf numFmtId="0" fontId="0" fillId="0" borderId="15" xfId="3" applyFont="1" applyFill="1" applyBorder="1" applyAlignment="1">
      <alignment horizontal="left" vertical="top" wrapText="1"/>
    </xf>
    <xf numFmtId="0" fontId="0" fillId="0" borderId="16" xfId="3" applyFont="1" applyFill="1" applyBorder="1" applyAlignment="1">
      <alignment horizontal="left" vertical="top" wrapText="1"/>
    </xf>
    <xf numFmtId="0" fontId="1" fillId="0" borderId="2" xfId="2" applyFont="1" applyBorder="1" applyAlignment="1">
      <alignment horizontal="center"/>
    </xf>
    <xf numFmtId="0" fontId="1" fillId="0" borderId="3" xfId="2" applyFont="1" applyBorder="1" applyAlignment="1">
      <alignment horizontal="center"/>
    </xf>
    <xf numFmtId="0" fontId="1" fillId="0" borderId="4" xfId="2" applyFont="1" applyBorder="1" applyAlignment="1">
      <alignment horizontal="center"/>
    </xf>
    <xf numFmtId="0" fontId="1" fillId="0" borderId="5" xfId="2" applyFont="1" applyBorder="1" applyAlignment="1">
      <alignment horizontal="center"/>
    </xf>
    <xf numFmtId="0" fontId="1" fillId="0" borderId="6" xfId="2" applyFont="1" applyBorder="1" applyAlignment="1">
      <alignment horizontal="center"/>
    </xf>
    <xf numFmtId="0" fontId="1" fillId="0" borderId="7" xfId="2" applyFont="1" applyBorder="1" applyAlignment="1">
      <alignment horizontal="center"/>
    </xf>
    <xf numFmtId="0" fontId="3" fillId="0" borderId="8" xfId="2" applyFont="1" applyBorder="1" applyAlignment="1">
      <alignment horizontal="center"/>
    </xf>
    <xf numFmtId="0" fontId="3" fillId="0" borderId="24" xfId="2" applyFont="1" applyBorder="1" applyAlignment="1">
      <alignment horizontal="center"/>
    </xf>
    <xf numFmtId="0" fontId="1" fillId="0" borderId="8" xfId="2" applyFont="1" applyBorder="1" applyAlignment="1">
      <alignment horizontal="center"/>
    </xf>
    <xf numFmtId="0" fontId="3" fillId="0" borderId="6" xfId="2" applyFont="1" applyBorder="1" applyAlignment="1">
      <alignment horizontal="center"/>
    </xf>
    <xf numFmtId="0" fontId="6" fillId="0" borderId="14" xfId="3" applyFont="1" applyFill="1" applyBorder="1" applyAlignment="1">
      <alignment horizontal="left" vertical="top" wrapText="1"/>
    </xf>
    <xf numFmtId="0" fontId="6" fillId="0" borderId="15" xfId="3" applyFont="1" applyFill="1" applyBorder="1" applyAlignment="1">
      <alignment horizontal="left" vertical="top" wrapText="1"/>
    </xf>
    <xf numFmtId="0" fontId="6" fillId="0" borderId="16" xfId="3" applyFont="1" applyFill="1" applyBorder="1" applyAlignment="1">
      <alignment horizontal="left" vertical="top" wrapText="1"/>
    </xf>
    <xf numFmtId="0" fontId="3" fillId="0" borderId="2" xfId="2" applyFont="1" applyBorder="1" applyAlignment="1">
      <alignment horizontal="center"/>
    </xf>
    <xf numFmtId="0" fontId="3" fillId="0" borderId="3" xfId="2" applyFont="1" applyBorder="1" applyAlignment="1">
      <alignment horizontal="center"/>
    </xf>
    <xf numFmtId="0" fontId="3" fillId="0" borderId="4" xfId="2" applyFont="1" applyBorder="1" applyAlignment="1">
      <alignment horizontal="center"/>
    </xf>
    <xf numFmtId="0" fontId="3" fillId="0" borderId="5" xfId="2" applyFont="1" applyBorder="1" applyAlignment="1">
      <alignment horizontal="center"/>
    </xf>
    <xf numFmtId="0" fontId="3" fillId="0" borderId="7" xfId="2" applyFont="1" applyBorder="1" applyAlignment="1">
      <alignment horizontal="center"/>
    </xf>
    <xf numFmtId="0" fontId="6" fillId="0" borderId="14" xfId="2" applyFont="1" applyFill="1" applyBorder="1" applyAlignment="1">
      <alignment horizontal="left" vertical="top" wrapText="1"/>
    </xf>
    <xf numFmtId="0" fontId="6" fillId="0" borderId="15" xfId="2" applyFont="1" applyFill="1" applyBorder="1" applyAlignment="1">
      <alignment horizontal="left" vertical="top" wrapText="1"/>
    </xf>
    <xf numFmtId="0" fontId="6" fillId="0" borderId="16" xfId="2" applyFont="1" applyFill="1" applyBorder="1" applyAlignment="1">
      <alignment horizontal="left" vertical="top" wrapText="1"/>
    </xf>
    <xf numFmtId="0" fontId="5" fillId="0" borderId="2" xfId="2" applyFont="1" applyBorder="1" applyAlignment="1">
      <alignment horizontal="center"/>
    </xf>
    <xf numFmtId="0" fontId="5" fillId="0" borderId="3" xfId="2" applyFont="1" applyBorder="1" applyAlignment="1">
      <alignment horizontal="center"/>
    </xf>
    <xf numFmtId="0" fontId="5" fillId="0" borderId="4" xfId="2" applyFont="1" applyBorder="1" applyAlignment="1">
      <alignment horizontal="center"/>
    </xf>
    <xf numFmtId="0" fontId="5" fillId="0" borderId="8" xfId="2" applyFont="1" applyBorder="1" applyAlignment="1">
      <alignment horizontal="center"/>
    </xf>
    <xf numFmtId="0" fontId="5" fillId="0" borderId="7" xfId="2" applyFont="1" applyBorder="1" applyAlignment="1">
      <alignment horizontal="center"/>
    </xf>
    <xf numFmtId="0" fontId="7" fillId="0" borderId="15" xfId="2" applyFont="1" applyFill="1" applyBorder="1" applyAlignment="1">
      <alignment horizontal="left" vertical="top" wrapText="1"/>
    </xf>
    <xf numFmtId="0" fontId="7" fillId="0" borderId="16" xfId="2" applyFont="1" applyFill="1" applyBorder="1" applyAlignment="1">
      <alignment horizontal="left" vertical="top" wrapText="1"/>
    </xf>
    <xf numFmtId="0" fontId="5" fillId="0" borderId="2" xfId="2" applyFont="1" applyFill="1" applyBorder="1" applyAlignment="1">
      <alignment horizontal="center"/>
    </xf>
    <xf numFmtId="0" fontId="5" fillId="0" borderId="3" xfId="2" applyFont="1" applyFill="1" applyBorder="1" applyAlignment="1">
      <alignment horizontal="center"/>
    </xf>
    <xf numFmtId="0" fontId="5" fillId="0" borderId="4" xfId="2" applyFont="1" applyFill="1" applyBorder="1" applyAlignment="1">
      <alignment horizontal="center"/>
    </xf>
    <xf numFmtId="0" fontId="7" fillId="0" borderId="14" xfId="2" applyFont="1" applyFill="1" applyBorder="1" applyAlignment="1">
      <alignment horizontal="left" vertical="top" wrapText="1"/>
    </xf>
    <xf numFmtId="0" fontId="7" fillId="0" borderId="14" xfId="2" applyFont="1" applyBorder="1" applyAlignment="1">
      <alignment horizontal="left" vertical="top" wrapText="1"/>
    </xf>
    <xf numFmtId="0" fontId="7" fillId="0" borderId="15" xfId="2" applyFont="1" applyBorder="1" applyAlignment="1">
      <alignment horizontal="left" vertical="top" wrapText="1"/>
    </xf>
    <xf numFmtId="0" fontId="7" fillId="0" borderId="16" xfId="2" applyFont="1" applyBorder="1" applyAlignment="1">
      <alignment horizontal="left" vertical="top" wrapText="1"/>
    </xf>
    <xf numFmtId="0" fontId="0" fillId="0" borderId="14" xfId="2" applyFont="1" applyBorder="1" applyAlignment="1">
      <alignment horizontal="left" vertical="top" wrapText="1"/>
    </xf>
    <xf numFmtId="0" fontId="2" fillId="0" borderId="15" xfId="2" applyBorder="1" applyAlignment="1">
      <alignment horizontal="left" vertical="top" wrapText="1"/>
    </xf>
    <xf numFmtId="0" fontId="2" fillId="0" borderId="16" xfId="2" applyBorder="1" applyAlignment="1">
      <alignment horizontal="left" vertical="top" wrapText="1"/>
    </xf>
  </cellXfs>
  <cellStyles count="705">
    <cellStyle name="Collegamento ipertestuale" xfId="29" builtinId="8" hidden="1"/>
    <cellStyle name="Collegamento ipertestuale" xfId="31" builtinId="8" hidden="1"/>
    <cellStyle name="Collegamento ipertestuale" xfId="33" builtinId="8" hidden="1"/>
    <cellStyle name="Collegamento ipertestuale" xfId="35" builtinId="8" hidden="1"/>
    <cellStyle name="Collegamento ipertestuale" xfId="37" builtinId="8" hidden="1"/>
    <cellStyle name="Collegamento ipertestuale" xfId="39" builtinId="8" hidden="1"/>
    <cellStyle name="Collegamento ipertestuale" xfId="41" builtinId="8" hidden="1"/>
    <cellStyle name="Collegamento ipertestuale" xfId="43" builtinId="8" hidden="1"/>
    <cellStyle name="Collegamento ipertestuale" xfId="45" builtinId="8" hidden="1"/>
    <cellStyle name="Collegamento ipertestuale" xfId="47" builtinId="8" hidden="1"/>
    <cellStyle name="Collegamento ipertestuale" xfId="49" builtinId="8" hidden="1"/>
    <cellStyle name="Collegamento ipertestuale" xfId="51" builtinId="8" hidden="1"/>
    <cellStyle name="Collegamento ipertestuale" xfId="53" builtinId="8" hidden="1"/>
    <cellStyle name="Collegamento ipertestuale" xfId="55" builtinId="8" hidden="1"/>
    <cellStyle name="Collegamento ipertestuale" xfId="57" builtinId="8" hidden="1"/>
    <cellStyle name="Collegamento ipertestuale" xfId="59" builtinId="8" hidden="1"/>
    <cellStyle name="Collegamento ipertestuale" xfId="61" builtinId="8" hidden="1"/>
    <cellStyle name="Collegamento ipertestuale" xfId="63" builtinId="8" hidden="1"/>
    <cellStyle name="Collegamento ipertestuale" xfId="65" builtinId="8" hidden="1"/>
    <cellStyle name="Collegamento ipertestuale" xfId="67" builtinId="8" hidden="1"/>
    <cellStyle name="Collegamento ipertestuale" xfId="69" builtinId="8" hidden="1"/>
    <cellStyle name="Collegamento ipertestuale" xfId="71" builtinId="8" hidden="1"/>
    <cellStyle name="Collegamento ipertestuale" xfId="73" builtinId="8" hidden="1"/>
    <cellStyle name="Collegamento ipertestuale" xfId="75" builtinId="8" hidden="1"/>
    <cellStyle name="Collegamento ipertestuale" xfId="77" builtinId="8" hidden="1"/>
    <cellStyle name="Collegamento ipertestuale" xfId="79" builtinId="8" hidden="1"/>
    <cellStyle name="Collegamento ipertestuale" xfId="81" builtinId="8" hidden="1"/>
    <cellStyle name="Collegamento ipertestuale" xfId="83" builtinId="8" hidden="1"/>
    <cellStyle name="Collegamento ipertestuale" xfId="85" builtinId="8" hidden="1"/>
    <cellStyle name="Collegamento ipertestuale" xfId="87" builtinId="8" hidden="1"/>
    <cellStyle name="Collegamento ipertestuale" xfId="89" builtinId="8" hidden="1"/>
    <cellStyle name="Collegamento ipertestuale" xfId="91" builtinId="8" hidden="1"/>
    <cellStyle name="Collegamento ipertestuale" xfId="93" builtinId="8" hidden="1"/>
    <cellStyle name="Collegamento ipertestuale" xfId="95" builtinId="8" hidden="1"/>
    <cellStyle name="Collegamento ipertestuale" xfId="97" builtinId="8" hidden="1"/>
    <cellStyle name="Collegamento ipertestuale" xfId="99" builtinId="8" hidden="1"/>
    <cellStyle name="Collegamento ipertestuale" xfId="101" builtinId="8" hidden="1"/>
    <cellStyle name="Collegamento ipertestuale" xfId="103" builtinId="8" hidden="1"/>
    <cellStyle name="Collegamento ipertestuale" xfId="105" builtinId="8" hidden="1"/>
    <cellStyle name="Collegamento ipertestuale" xfId="107" builtinId="8" hidden="1"/>
    <cellStyle name="Collegamento ipertestuale" xfId="109" builtinId="8" hidden="1"/>
    <cellStyle name="Collegamento ipertestuale" xfId="111" builtinId="8" hidden="1"/>
    <cellStyle name="Collegamento ipertestuale" xfId="113" builtinId="8" hidden="1"/>
    <cellStyle name="Collegamento ipertestuale" xfId="115" builtinId="8" hidden="1"/>
    <cellStyle name="Collegamento ipertestuale" xfId="117" builtinId="8" hidden="1"/>
    <cellStyle name="Collegamento ipertestuale" xfId="119" builtinId="8" hidden="1"/>
    <cellStyle name="Collegamento ipertestuale" xfId="121" builtinId="8" hidden="1"/>
    <cellStyle name="Collegamento ipertestuale" xfId="123" builtinId="8" hidden="1"/>
    <cellStyle name="Collegamento ipertestuale" xfId="125" builtinId="8" hidden="1"/>
    <cellStyle name="Collegamento ipertestuale" xfId="127" builtinId="8" hidden="1"/>
    <cellStyle name="Collegamento ipertestuale" xfId="129" builtinId="8" hidden="1"/>
    <cellStyle name="Collegamento ipertestuale" xfId="131" builtinId="8" hidden="1"/>
    <cellStyle name="Collegamento ipertestuale" xfId="133" builtinId="8" hidden="1"/>
    <cellStyle name="Collegamento ipertestuale" xfId="135" builtinId="8" hidden="1"/>
    <cellStyle name="Collegamento ipertestuale" xfId="137" builtinId="8" hidden="1"/>
    <cellStyle name="Collegamento ipertestuale" xfId="139" builtinId="8" hidden="1"/>
    <cellStyle name="Collegamento ipertestuale" xfId="141" builtinId="8" hidden="1"/>
    <cellStyle name="Collegamento ipertestuale" xfId="143" builtinId="8" hidden="1"/>
    <cellStyle name="Collegamento ipertestuale" xfId="145" builtinId="8" hidden="1"/>
    <cellStyle name="Collegamento ipertestuale" xfId="147" builtinId="8" hidden="1"/>
    <cellStyle name="Collegamento ipertestuale" xfId="149" builtinId="8" hidden="1"/>
    <cellStyle name="Collegamento ipertestuale" xfId="151" builtinId="8" hidden="1"/>
    <cellStyle name="Collegamento ipertestuale" xfId="153" builtinId="8" hidden="1"/>
    <cellStyle name="Collegamento ipertestuale" xfId="155" builtinId="8" hidden="1"/>
    <cellStyle name="Collegamento ipertestuale" xfId="157" builtinId="8" hidden="1"/>
    <cellStyle name="Collegamento ipertestuale" xfId="159" builtinId="8" hidden="1"/>
    <cellStyle name="Collegamento ipertestuale" xfId="161" builtinId="8" hidden="1"/>
    <cellStyle name="Collegamento ipertestuale" xfId="163" builtinId="8" hidden="1"/>
    <cellStyle name="Collegamento ipertestuale" xfId="165" builtinId="8" hidden="1"/>
    <cellStyle name="Collegamento ipertestuale" xfId="167" builtinId="8" hidden="1"/>
    <cellStyle name="Collegamento ipertestuale" xfId="169" builtinId="8" hidden="1"/>
    <cellStyle name="Collegamento ipertestuale" xfId="171" builtinId="8" hidden="1"/>
    <cellStyle name="Collegamento ipertestuale" xfId="173" builtinId="8" hidden="1"/>
    <cellStyle name="Collegamento ipertestuale" xfId="175" builtinId="8" hidden="1"/>
    <cellStyle name="Collegamento ipertestuale" xfId="177" builtinId="8" hidden="1"/>
    <cellStyle name="Collegamento ipertestuale" xfId="179" builtinId="8" hidden="1"/>
    <cellStyle name="Collegamento ipertestuale" xfId="181" builtinId="8" hidden="1"/>
    <cellStyle name="Collegamento ipertestuale" xfId="183" builtinId="8" hidden="1"/>
    <cellStyle name="Collegamento ipertestuale" xfId="185" builtinId="8" hidden="1"/>
    <cellStyle name="Collegamento ipertestuale" xfId="187" builtinId="8" hidden="1"/>
    <cellStyle name="Collegamento ipertestuale" xfId="189" builtinId="8" hidden="1"/>
    <cellStyle name="Collegamento ipertestuale" xfId="191" builtinId="8" hidden="1"/>
    <cellStyle name="Collegamento ipertestuale" xfId="193" builtinId="8" hidden="1"/>
    <cellStyle name="Collegamento ipertestuale" xfId="195" builtinId="8" hidden="1"/>
    <cellStyle name="Collegamento ipertestuale" xfId="197" builtinId="8" hidden="1"/>
    <cellStyle name="Collegamento ipertestuale" xfId="199" builtinId="8" hidden="1"/>
    <cellStyle name="Collegamento ipertestuale" xfId="201" builtinId="8" hidden="1"/>
    <cellStyle name="Collegamento ipertestuale" xfId="203" builtinId="8" hidden="1"/>
    <cellStyle name="Collegamento ipertestuale" xfId="205" builtinId="8" hidden="1"/>
    <cellStyle name="Collegamento ipertestuale" xfId="207" builtinId="8" hidden="1"/>
    <cellStyle name="Collegamento ipertestuale" xfId="209" builtinId="8" hidden="1"/>
    <cellStyle name="Collegamento ipertestuale" xfId="211" builtinId="8" hidden="1"/>
    <cellStyle name="Collegamento ipertestuale" xfId="213" builtinId="8" hidden="1"/>
    <cellStyle name="Collegamento ipertestuale" xfId="215" builtinId="8" hidden="1"/>
    <cellStyle name="Collegamento ipertestuale" xfId="217" builtinId="8" hidden="1"/>
    <cellStyle name="Collegamento ipertestuale" xfId="219" builtinId="8" hidden="1"/>
    <cellStyle name="Collegamento ipertestuale" xfId="221" builtinId="8" hidden="1"/>
    <cellStyle name="Collegamento ipertestuale" xfId="223" builtinId="8" hidden="1"/>
    <cellStyle name="Collegamento ipertestuale" xfId="225" builtinId="8" hidden="1"/>
    <cellStyle name="Collegamento ipertestuale" xfId="227" builtinId="8" hidden="1"/>
    <cellStyle name="Collegamento ipertestuale" xfId="229" builtinId="8" hidden="1"/>
    <cellStyle name="Collegamento ipertestuale" xfId="231" builtinId="8" hidden="1"/>
    <cellStyle name="Collegamento ipertestuale" xfId="233" builtinId="8" hidden="1"/>
    <cellStyle name="Collegamento ipertestuale" xfId="235" builtinId="8" hidden="1"/>
    <cellStyle name="Collegamento ipertestuale" xfId="237" builtinId="8" hidden="1"/>
    <cellStyle name="Collegamento ipertestuale" xfId="239" builtinId="8" hidden="1"/>
    <cellStyle name="Collegamento ipertestuale" xfId="241" builtinId="8" hidden="1"/>
    <cellStyle name="Collegamento ipertestuale" xfId="243" builtinId="8" hidden="1"/>
    <cellStyle name="Collegamento ipertestuale" xfId="245" builtinId="8" hidden="1"/>
    <cellStyle name="Collegamento ipertestuale" xfId="247" builtinId="8" hidden="1"/>
    <cellStyle name="Collegamento ipertestuale" xfId="249" builtinId="8" hidden="1"/>
    <cellStyle name="Collegamento ipertestuale" xfId="251" builtinId="8" hidden="1"/>
    <cellStyle name="Collegamento ipertestuale" xfId="253" builtinId="8" hidden="1"/>
    <cellStyle name="Collegamento ipertestuale" xfId="255" builtinId="8" hidden="1"/>
    <cellStyle name="Collegamento ipertestuale" xfId="257" builtinId="8" hidden="1"/>
    <cellStyle name="Collegamento ipertestuale" xfId="259" builtinId="8" hidden="1"/>
    <cellStyle name="Collegamento ipertestuale" xfId="261" builtinId="8" hidden="1"/>
    <cellStyle name="Collegamento ipertestuale" xfId="263" builtinId="8" hidden="1"/>
    <cellStyle name="Collegamento ipertestuale" xfId="265" builtinId="8" hidden="1"/>
    <cellStyle name="Collegamento ipertestuale" xfId="267" builtinId="8" hidden="1"/>
    <cellStyle name="Collegamento ipertestuale" xfId="269" builtinId="8" hidden="1"/>
    <cellStyle name="Collegamento ipertestuale" xfId="271" builtinId="8" hidden="1"/>
    <cellStyle name="Collegamento ipertestuale" xfId="273" builtinId="8" hidden="1"/>
    <cellStyle name="Collegamento ipertestuale" xfId="275" builtinId="8" hidden="1"/>
    <cellStyle name="Collegamento ipertestuale" xfId="277" builtinId="8" hidden="1"/>
    <cellStyle name="Collegamento ipertestuale" xfId="279" builtinId="8" hidden="1"/>
    <cellStyle name="Collegamento ipertestuale" xfId="281" builtinId="8" hidden="1"/>
    <cellStyle name="Collegamento ipertestuale" xfId="283" builtinId="8" hidden="1"/>
    <cellStyle name="Collegamento ipertestuale" xfId="285" builtinId="8" hidden="1"/>
    <cellStyle name="Collegamento ipertestuale" xfId="287" builtinId="8" hidden="1"/>
    <cellStyle name="Collegamento ipertestuale" xfId="289" builtinId="8" hidden="1"/>
    <cellStyle name="Collegamento ipertestuale" xfId="291" builtinId="8" hidden="1"/>
    <cellStyle name="Collegamento ipertestuale" xfId="293" builtinId="8" hidden="1"/>
    <cellStyle name="Collegamento ipertestuale" xfId="295" builtinId="8" hidden="1"/>
    <cellStyle name="Collegamento ipertestuale" xfId="297" builtinId="8" hidden="1"/>
    <cellStyle name="Collegamento ipertestuale" xfId="299" builtinId="8" hidden="1"/>
    <cellStyle name="Collegamento ipertestuale" xfId="301" builtinId="8" hidden="1"/>
    <cellStyle name="Collegamento ipertestuale" xfId="303" builtinId="8" hidden="1"/>
    <cellStyle name="Collegamento ipertestuale" xfId="305" builtinId="8" hidden="1"/>
    <cellStyle name="Collegamento ipertestuale" xfId="307" builtinId="8" hidden="1"/>
    <cellStyle name="Collegamento ipertestuale" xfId="309" builtinId="8" hidden="1"/>
    <cellStyle name="Collegamento ipertestuale" xfId="311" builtinId="8" hidden="1"/>
    <cellStyle name="Collegamento ipertestuale" xfId="313" builtinId="8" hidden="1"/>
    <cellStyle name="Collegamento ipertestuale" xfId="315" builtinId="8" hidden="1"/>
    <cellStyle name="Collegamento ipertestuale" xfId="317" builtinId="8" hidden="1"/>
    <cellStyle name="Collegamento ipertestuale" xfId="319" builtinId="8" hidden="1"/>
    <cellStyle name="Collegamento ipertestuale" xfId="321" builtinId="8" hidden="1"/>
    <cellStyle name="Collegamento ipertestuale" xfId="323" builtinId="8" hidden="1"/>
    <cellStyle name="Collegamento ipertestuale" xfId="325" builtinId="8" hidden="1"/>
    <cellStyle name="Collegamento ipertestuale" xfId="327" builtinId="8" hidden="1"/>
    <cellStyle name="Collegamento ipertestuale" xfId="329" builtinId="8" hidden="1"/>
    <cellStyle name="Collegamento ipertestuale" xfId="331" builtinId="8" hidden="1"/>
    <cellStyle name="Collegamento ipertestuale" xfId="333" builtinId="8" hidden="1"/>
    <cellStyle name="Collegamento ipertestuale" xfId="335" builtinId="8" hidden="1"/>
    <cellStyle name="Collegamento ipertestuale" xfId="337" builtinId="8" hidden="1"/>
    <cellStyle name="Collegamento ipertestuale" xfId="339" builtinId="8" hidden="1"/>
    <cellStyle name="Collegamento ipertestuale" xfId="341" builtinId="8" hidden="1"/>
    <cellStyle name="Collegamento ipertestuale" xfId="343" builtinId="8" hidden="1"/>
    <cellStyle name="Collegamento ipertestuale" xfId="345" builtinId="8" hidden="1"/>
    <cellStyle name="Collegamento ipertestuale" xfId="347" builtinId="8" hidden="1"/>
    <cellStyle name="Collegamento ipertestuale" xfId="349" builtinId="8" hidden="1"/>
    <cellStyle name="Collegamento ipertestuale" xfId="351" builtinId="8" hidden="1"/>
    <cellStyle name="Collegamento ipertestuale" xfId="353" builtinId="8" hidden="1"/>
    <cellStyle name="Collegamento ipertestuale" xfId="355" builtinId="8" hidden="1"/>
    <cellStyle name="Collegamento ipertestuale" xfId="357" builtinId="8" hidden="1"/>
    <cellStyle name="Collegamento ipertestuale" xfId="359" builtinId="8" hidden="1"/>
    <cellStyle name="Collegamento ipertestuale" xfId="361" builtinId="8" hidden="1"/>
    <cellStyle name="Collegamento ipertestuale" xfId="363" builtinId="8" hidden="1"/>
    <cellStyle name="Collegamento ipertestuale" xfId="365" builtinId="8" hidden="1"/>
    <cellStyle name="Collegamento ipertestuale" xfId="367" builtinId="8" hidden="1"/>
    <cellStyle name="Collegamento ipertestuale" xfId="369" builtinId="8" hidden="1"/>
    <cellStyle name="Collegamento ipertestuale" xfId="371" builtinId="8" hidden="1"/>
    <cellStyle name="Collegamento ipertestuale" xfId="373" builtinId="8" hidden="1"/>
    <cellStyle name="Collegamento ipertestuale" xfId="375" builtinId="8" hidden="1"/>
    <cellStyle name="Collegamento ipertestuale" xfId="377" builtinId="8" hidden="1"/>
    <cellStyle name="Collegamento ipertestuale" xfId="379" builtinId="8" hidden="1"/>
    <cellStyle name="Collegamento ipertestuale" xfId="381" builtinId="8" hidden="1"/>
    <cellStyle name="Collegamento ipertestuale" xfId="383" builtinId="8" hidden="1"/>
    <cellStyle name="Collegamento ipertestuale" xfId="385" builtinId="8" hidden="1"/>
    <cellStyle name="Collegamento ipertestuale" xfId="387" builtinId="8" hidden="1"/>
    <cellStyle name="Collegamento ipertestuale" xfId="389" builtinId="8" hidden="1"/>
    <cellStyle name="Collegamento ipertestuale" xfId="391" builtinId="8" hidden="1"/>
    <cellStyle name="Collegamento ipertestuale" xfId="393" builtinId="8" hidden="1"/>
    <cellStyle name="Collegamento ipertestuale" xfId="395" builtinId="8" hidden="1"/>
    <cellStyle name="Collegamento ipertestuale" xfId="397" builtinId="8" hidden="1"/>
    <cellStyle name="Collegamento ipertestuale" xfId="399" builtinId="8" hidden="1"/>
    <cellStyle name="Collegamento ipertestuale" xfId="401" builtinId="8" hidden="1"/>
    <cellStyle name="Collegamento ipertestuale" xfId="403" builtinId="8" hidden="1"/>
    <cellStyle name="Collegamento ipertestuale" xfId="405" builtinId="8" hidden="1"/>
    <cellStyle name="Collegamento ipertestuale" xfId="407" builtinId="8" hidden="1"/>
    <cellStyle name="Collegamento ipertestuale" xfId="409" builtinId="8" hidden="1"/>
    <cellStyle name="Collegamento ipertestuale" xfId="411" builtinId="8" hidden="1"/>
    <cellStyle name="Collegamento ipertestuale" xfId="413" builtinId="8" hidden="1"/>
    <cellStyle name="Collegamento ipertestuale" xfId="415" builtinId="8" hidden="1"/>
    <cellStyle name="Collegamento ipertestuale" xfId="417" builtinId="8" hidden="1"/>
    <cellStyle name="Collegamento ipertestuale" xfId="419" builtinId="8" hidden="1"/>
    <cellStyle name="Collegamento ipertestuale" xfId="421" builtinId="8" hidden="1"/>
    <cellStyle name="Collegamento ipertestuale" xfId="423" builtinId="8" hidden="1"/>
    <cellStyle name="Collegamento ipertestuale" xfId="425" builtinId="8" hidden="1"/>
    <cellStyle name="Collegamento ipertestuale" xfId="427" builtinId="8" hidden="1"/>
    <cellStyle name="Collegamento ipertestuale" xfId="429" builtinId="8" hidden="1"/>
    <cellStyle name="Collegamento ipertestuale" xfId="431" builtinId="8" hidden="1"/>
    <cellStyle name="Collegamento ipertestuale" xfId="433" builtinId="8" hidden="1"/>
    <cellStyle name="Collegamento ipertestuale" xfId="435" builtinId="8" hidden="1"/>
    <cellStyle name="Collegamento ipertestuale" xfId="437" builtinId="8" hidden="1"/>
    <cellStyle name="Collegamento ipertestuale" xfId="439" builtinId="8" hidden="1"/>
    <cellStyle name="Collegamento ipertestuale" xfId="441" builtinId="8" hidden="1"/>
    <cellStyle name="Collegamento ipertestuale" xfId="443" builtinId="8" hidden="1"/>
    <cellStyle name="Collegamento ipertestuale" xfId="445" builtinId="8" hidden="1"/>
    <cellStyle name="Collegamento ipertestuale" xfId="447" builtinId="8" hidden="1"/>
    <cellStyle name="Collegamento ipertestuale" xfId="449" builtinId="8" hidden="1"/>
    <cellStyle name="Collegamento ipertestuale" xfId="451" builtinId="8" hidden="1"/>
    <cellStyle name="Collegamento ipertestuale" xfId="453" builtinId="8" hidden="1"/>
    <cellStyle name="Collegamento ipertestuale" xfId="455" builtinId="8" hidden="1"/>
    <cellStyle name="Collegamento ipertestuale" xfId="457" builtinId="8" hidden="1"/>
    <cellStyle name="Collegamento ipertestuale" xfId="459" builtinId="8" hidden="1"/>
    <cellStyle name="Collegamento ipertestuale" xfId="461" builtinId="8" hidden="1"/>
    <cellStyle name="Collegamento ipertestuale" xfId="463" builtinId="8" hidden="1"/>
    <cellStyle name="Collegamento ipertestuale" xfId="465" builtinId="8" hidden="1"/>
    <cellStyle name="Collegamento ipertestuale" xfId="467" builtinId="8" hidden="1"/>
    <cellStyle name="Collegamento ipertestuale" xfId="469" builtinId="8" hidden="1"/>
    <cellStyle name="Collegamento ipertestuale" xfId="471" builtinId="8" hidden="1"/>
    <cellStyle name="Collegamento ipertestuale" xfId="473" builtinId="8" hidden="1"/>
    <cellStyle name="Collegamento ipertestuale" xfId="475" builtinId="8" hidden="1"/>
    <cellStyle name="Collegamento ipertestuale" xfId="477" builtinId="8" hidden="1"/>
    <cellStyle name="Collegamento ipertestuale" xfId="479" builtinId="8" hidden="1"/>
    <cellStyle name="Collegamento ipertestuale" xfId="481" builtinId="8" hidden="1"/>
    <cellStyle name="Collegamento ipertestuale" xfId="483" builtinId="8" hidden="1"/>
    <cellStyle name="Collegamento ipertestuale" xfId="485" builtinId="8" hidden="1"/>
    <cellStyle name="Collegamento ipertestuale" xfId="487" builtinId="8" hidden="1"/>
    <cellStyle name="Collegamento ipertestuale" xfId="489" builtinId="8" hidden="1"/>
    <cellStyle name="Collegamento ipertestuale" xfId="491" builtinId="8" hidden="1"/>
    <cellStyle name="Collegamento ipertestuale" xfId="493" builtinId="8" hidden="1"/>
    <cellStyle name="Collegamento ipertestuale" xfId="495" builtinId="8" hidden="1"/>
    <cellStyle name="Collegamento ipertestuale" xfId="497" builtinId="8" hidden="1"/>
    <cellStyle name="Collegamento ipertestuale" xfId="499" builtinId="8" hidden="1"/>
    <cellStyle name="Collegamento ipertestuale" xfId="501" builtinId="8" hidden="1"/>
    <cellStyle name="Collegamento ipertestuale" xfId="503" builtinId="8" hidden="1"/>
    <cellStyle name="Collegamento ipertestuale" xfId="505" builtinId="8" hidden="1"/>
    <cellStyle name="Collegamento ipertestuale" xfId="507" builtinId="8" hidden="1"/>
    <cellStyle name="Collegamento ipertestuale" xfId="509" builtinId="8" hidden="1"/>
    <cellStyle name="Collegamento ipertestuale" xfId="511" builtinId="8" hidden="1"/>
    <cellStyle name="Collegamento ipertestuale" xfId="513" builtinId="8" hidden="1"/>
    <cellStyle name="Collegamento ipertestuale" xfId="515" builtinId="8" hidden="1"/>
    <cellStyle name="Collegamento ipertestuale" xfId="517" builtinId="8" hidden="1"/>
    <cellStyle name="Collegamento ipertestuale" xfId="519" builtinId="8" hidden="1"/>
    <cellStyle name="Collegamento ipertestuale" xfId="521" builtinId="8" hidden="1"/>
    <cellStyle name="Collegamento ipertestuale" xfId="523" builtinId="8" hidden="1"/>
    <cellStyle name="Collegamento ipertestuale" xfId="525" builtinId="8" hidden="1"/>
    <cellStyle name="Collegamento ipertestuale" xfId="527" builtinId="8" hidden="1"/>
    <cellStyle name="Collegamento ipertestuale" xfId="529" builtinId="8" hidden="1"/>
    <cellStyle name="Collegamento ipertestuale" xfId="531" builtinId="8" hidden="1"/>
    <cellStyle name="Collegamento ipertestuale" xfId="533" builtinId="8" hidden="1"/>
    <cellStyle name="Collegamento ipertestuale" xfId="535" builtinId="8" hidden="1"/>
    <cellStyle name="Collegamento ipertestuale" xfId="537" builtinId="8" hidden="1"/>
    <cellStyle name="Collegamento ipertestuale" xfId="539" builtinId="8" hidden="1"/>
    <cellStyle name="Collegamento ipertestuale" xfId="541" builtinId="8" hidden="1"/>
    <cellStyle name="Collegamento ipertestuale" xfId="543" builtinId="8" hidden="1"/>
    <cellStyle name="Collegamento ipertestuale" xfId="545" builtinId="8" hidden="1"/>
    <cellStyle name="Collegamento ipertestuale" xfId="547" builtinId="8" hidden="1"/>
    <cellStyle name="Collegamento ipertestuale" xfId="549" builtinId="8" hidden="1"/>
    <cellStyle name="Collegamento ipertestuale" xfId="551" builtinId="8" hidden="1"/>
    <cellStyle name="Collegamento ipertestuale" xfId="553" builtinId="8" hidden="1"/>
    <cellStyle name="Collegamento ipertestuale" xfId="555" builtinId="8" hidden="1"/>
    <cellStyle name="Collegamento ipertestuale" xfId="557" builtinId="8" hidden="1"/>
    <cellStyle name="Collegamento ipertestuale" xfId="559" builtinId="8" hidden="1"/>
    <cellStyle name="Collegamento ipertestuale" xfId="561" builtinId="8" hidden="1"/>
    <cellStyle name="Collegamento ipertestuale" xfId="563" builtinId="8" hidden="1"/>
    <cellStyle name="Collegamento ipertestuale" xfId="565" builtinId="8" hidden="1"/>
    <cellStyle name="Collegamento ipertestuale" xfId="567" builtinId="8" hidden="1"/>
    <cellStyle name="Collegamento ipertestuale" xfId="569" builtinId="8" hidden="1"/>
    <cellStyle name="Collegamento ipertestuale" xfId="571" builtinId="8" hidden="1"/>
    <cellStyle name="Collegamento ipertestuale" xfId="573" builtinId="8" hidden="1"/>
    <cellStyle name="Collegamento ipertestuale" xfId="575" builtinId="8" hidden="1"/>
    <cellStyle name="Collegamento ipertestuale" xfId="577" builtinId="8" hidden="1"/>
    <cellStyle name="Collegamento ipertestuale" xfId="579" builtinId="8" hidden="1"/>
    <cellStyle name="Collegamento ipertestuale" xfId="581" builtinId="8" hidden="1"/>
    <cellStyle name="Collegamento ipertestuale" xfId="583" builtinId="8" hidden="1"/>
    <cellStyle name="Collegamento ipertestuale" xfId="585" builtinId="8" hidden="1"/>
    <cellStyle name="Collegamento ipertestuale" xfId="587" builtinId="8" hidden="1"/>
    <cellStyle name="Collegamento ipertestuale" xfId="589" builtinId="8" hidden="1"/>
    <cellStyle name="Collegamento ipertestuale" xfId="591" builtinId="8" hidden="1"/>
    <cellStyle name="Collegamento ipertestuale" xfId="593" builtinId="8" hidden="1"/>
    <cellStyle name="Collegamento ipertestuale" xfId="595" builtinId="8" hidden="1"/>
    <cellStyle name="Collegamento ipertestuale" xfId="597" builtinId="8" hidden="1"/>
    <cellStyle name="Collegamento ipertestuale" xfId="599" builtinId="8" hidden="1"/>
    <cellStyle name="Collegamento ipertestuale" xfId="601" builtinId="8" hidden="1"/>
    <cellStyle name="Collegamento ipertestuale" xfId="603" builtinId="8" hidden="1"/>
    <cellStyle name="Collegamento ipertestuale" xfId="605" builtinId="8" hidden="1"/>
    <cellStyle name="Collegamento ipertestuale" xfId="607" builtinId="8" hidden="1"/>
    <cellStyle name="Collegamento ipertestuale" xfId="609" builtinId="8" hidden="1"/>
    <cellStyle name="Collegamento ipertestuale" xfId="611" builtinId="8" hidden="1"/>
    <cellStyle name="Collegamento ipertestuale" xfId="613" builtinId="8" hidden="1"/>
    <cellStyle name="Collegamento ipertestuale" xfId="615" builtinId="8" hidden="1"/>
    <cellStyle name="Collegamento ipertestuale" xfId="617" builtinId="8" hidden="1"/>
    <cellStyle name="Collegamento ipertestuale" xfId="619" builtinId="8" hidden="1"/>
    <cellStyle name="Collegamento ipertestuale" xfId="621" builtinId="8" hidden="1"/>
    <cellStyle name="Collegamento ipertestuale" xfId="623" builtinId="8" hidden="1"/>
    <cellStyle name="Collegamento ipertestuale" xfId="625" builtinId="8" hidden="1"/>
    <cellStyle name="Collegamento ipertestuale" xfId="627" builtinId="8" hidden="1"/>
    <cellStyle name="Collegamento ipertestuale" xfId="629" builtinId="8" hidden="1"/>
    <cellStyle name="Collegamento ipertestuale" xfId="631" builtinId="8" hidden="1"/>
    <cellStyle name="Collegamento ipertestuale" xfId="633" builtinId="8" hidden="1"/>
    <cellStyle name="Collegamento ipertestuale" xfId="635" builtinId="8" hidden="1"/>
    <cellStyle name="Collegamento ipertestuale" xfId="637" builtinId="8" hidden="1"/>
    <cellStyle name="Collegamento ipertestuale" xfId="639" builtinId="8" hidden="1"/>
    <cellStyle name="Collegamento ipertestuale" xfId="641" builtinId="8" hidden="1"/>
    <cellStyle name="Collegamento ipertestuale" xfId="643" builtinId="8" hidden="1"/>
    <cellStyle name="Collegamento ipertestuale" xfId="645" builtinId="8" hidden="1"/>
    <cellStyle name="Collegamento ipertestuale" xfId="647" builtinId="8" hidden="1"/>
    <cellStyle name="Collegamento ipertestuale" xfId="649" builtinId="8" hidden="1"/>
    <cellStyle name="Collegamento ipertestuale" xfId="651" builtinId="8" hidden="1"/>
    <cellStyle name="Collegamento ipertestuale" xfId="653" builtinId="8" hidden="1"/>
    <cellStyle name="Collegamento ipertestuale" xfId="655" builtinId="8" hidden="1"/>
    <cellStyle name="Collegamento ipertestuale" xfId="657" builtinId="8" hidden="1"/>
    <cellStyle name="Collegamento ipertestuale" xfId="659" builtinId="8" hidden="1"/>
    <cellStyle name="Collegamento ipertestuale" xfId="661" builtinId="8" hidden="1"/>
    <cellStyle name="Collegamento ipertestuale" xfId="663" builtinId="8" hidden="1"/>
    <cellStyle name="Collegamento ipertestuale" xfId="665" builtinId="8" hidden="1"/>
    <cellStyle name="Collegamento ipertestuale" xfId="667" builtinId="8" hidden="1"/>
    <cellStyle name="Collegamento ipertestuale" xfId="669" builtinId="8" hidden="1"/>
    <cellStyle name="Collegamento ipertestuale" xfId="671" builtinId="8" hidden="1"/>
    <cellStyle name="Collegamento ipertestuale" xfId="673" builtinId="8" hidden="1"/>
    <cellStyle name="Collegamento ipertestuale" xfId="675" builtinId="8" hidden="1"/>
    <cellStyle name="Collegamento ipertestuale" xfId="677" builtinId="8" hidden="1"/>
    <cellStyle name="Collegamento ipertestuale" xfId="679" builtinId="8" hidden="1"/>
    <cellStyle name="Collegamento ipertestuale" xfId="681" builtinId="8" hidden="1"/>
    <cellStyle name="Collegamento ipertestuale" xfId="683" builtinId="8" hidden="1"/>
    <cellStyle name="Collegamento ipertestuale" xfId="685" builtinId="8" hidden="1"/>
    <cellStyle name="Collegamento ipertestuale" xfId="687" builtinId="8" hidden="1"/>
    <cellStyle name="Collegamento ipertestuale" xfId="689" builtinId="8" hidden="1"/>
    <cellStyle name="Collegamento ipertestuale" xfId="691" builtinId="8" hidden="1"/>
    <cellStyle name="Collegamento ipertestuale" xfId="693" builtinId="8" hidden="1"/>
    <cellStyle name="Collegamento ipertestuale" xfId="695" builtinId="8" hidden="1"/>
    <cellStyle name="Collegamento ipertestuale" xfId="697" builtinId="8" hidden="1"/>
    <cellStyle name="Collegamento ipertestuale" xfId="699" builtinId="8" hidden="1"/>
    <cellStyle name="Collegamento ipertestuale" xfId="701" builtinId="8" hidden="1"/>
    <cellStyle name="Collegamento ipertestuale" xfId="703" builtinId="8" hidden="1"/>
    <cellStyle name="Collegamento ipertestuale visitato" xfId="30" builtinId="9" hidden="1"/>
    <cellStyle name="Collegamento ipertestuale visitato" xfId="32" builtinId="9" hidden="1"/>
    <cellStyle name="Collegamento ipertestuale visitato" xfId="34" builtinId="9" hidden="1"/>
    <cellStyle name="Collegamento ipertestuale visitato" xfId="36" builtinId="9" hidden="1"/>
    <cellStyle name="Collegamento ipertestuale visitato" xfId="38" builtinId="9" hidden="1"/>
    <cellStyle name="Collegamento ipertestuale visitato" xfId="40" builtinId="9" hidden="1"/>
    <cellStyle name="Collegamento ipertestuale visitato" xfId="42" builtinId="9" hidden="1"/>
    <cellStyle name="Collegamento ipertestuale visitato" xfId="44" builtinId="9" hidden="1"/>
    <cellStyle name="Collegamento ipertestuale visitato" xfId="46" builtinId="9" hidden="1"/>
    <cellStyle name="Collegamento ipertestuale visitato" xfId="48" builtinId="9" hidden="1"/>
    <cellStyle name="Collegamento ipertestuale visitato" xfId="50" builtinId="9" hidden="1"/>
    <cellStyle name="Collegamento ipertestuale visitato" xfId="52" builtinId="9" hidden="1"/>
    <cellStyle name="Collegamento ipertestuale visitato" xfId="54" builtinId="9" hidden="1"/>
    <cellStyle name="Collegamento ipertestuale visitato" xfId="56" builtinId="9" hidden="1"/>
    <cellStyle name="Collegamento ipertestuale visitato" xfId="58" builtinId="9" hidden="1"/>
    <cellStyle name="Collegamento ipertestuale visitato" xfId="60" builtinId="9" hidden="1"/>
    <cellStyle name="Collegamento ipertestuale visitato" xfId="62" builtinId="9" hidden="1"/>
    <cellStyle name="Collegamento ipertestuale visitato" xfId="64" builtinId="9" hidden="1"/>
    <cellStyle name="Collegamento ipertestuale visitato" xfId="66" builtinId="9" hidden="1"/>
    <cellStyle name="Collegamento ipertestuale visitato" xfId="68" builtinId="9" hidden="1"/>
    <cellStyle name="Collegamento ipertestuale visitato" xfId="70" builtinId="9" hidden="1"/>
    <cellStyle name="Collegamento ipertestuale visitato" xfId="72" builtinId="9" hidden="1"/>
    <cellStyle name="Collegamento ipertestuale visitato" xfId="74" builtinId="9" hidden="1"/>
    <cellStyle name="Collegamento ipertestuale visitato" xfId="76" builtinId="9" hidden="1"/>
    <cellStyle name="Collegamento ipertestuale visitato" xfId="78" builtinId="9" hidden="1"/>
    <cellStyle name="Collegamento ipertestuale visitato" xfId="80" builtinId="9" hidden="1"/>
    <cellStyle name="Collegamento ipertestuale visitato" xfId="82" builtinId="9" hidden="1"/>
    <cellStyle name="Collegamento ipertestuale visitato" xfId="84" builtinId="9" hidden="1"/>
    <cellStyle name="Collegamento ipertestuale visitato" xfId="86" builtinId="9" hidden="1"/>
    <cellStyle name="Collegamento ipertestuale visitato" xfId="88" builtinId="9" hidden="1"/>
    <cellStyle name="Collegamento ipertestuale visitato" xfId="90" builtinId="9" hidden="1"/>
    <cellStyle name="Collegamento ipertestuale visitato" xfId="92" builtinId="9" hidden="1"/>
    <cellStyle name="Collegamento ipertestuale visitato" xfId="94" builtinId="9" hidden="1"/>
    <cellStyle name="Collegamento ipertestuale visitato" xfId="96" builtinId="9" hidden="1"/>
    <cellStyle name="Collegamento ipertestuale visitato" xfId="98" builtinId="9" hidden="1"/>
    <cellStyle name="Collegamento ipertestuale visitato" xfId="100" builtinId="9" hidden="1"/>
    <cellStyle name="Collegamento ipertestuale visitato" xfId="102" builtinId="9" hidden="1"/>
    <cellStyle name="Collegamento ipertestuale visitato" xfId="104" builtinId="9" hidden="1"/>
    <cellStyle name="Collegamento ipertestuale visitato" xfId="106" builtinId="9" hidden="1"/>
    <cellStyle name="Collegamento ipertestuale visitato" xfId="108" builtinId="9" hidden="1"/>
    <cellStyle name="Collegamento ipertestuale visitato" xfId="110" builtinId="9" hidden="1"/>
    <cellStyle name="Collegamento ipertestuale visitato" xfId="112" builtinId="9" hidden="1"/>
    <cellStyle name="Collegamento ipertestuale visitato" xfId="114" builtinId="9" hidden="1"/>
    <cellStyle name="Collegamento ipertestuale visitato" xfId="116" builtinId="9" hidden="1"/>
    <cellStyle name="Collegamento ipertestuale visitato" xfId="118" builtinId="9" hidden="1"/>
    <cellStyle name="Collegamento ipertestuale visitato" xfId="120" builtinId="9" hidden="1"/>
    <cellStyle name="Collegamento ipertestuale visitato" xfId="122" builtinId="9" hidden="1"/>
    <cellStyle name="Collegamento ipertestuale visitato" xfId="124" builtinId="9" hidden="1"/>
    <cellStyle name="Collegamento ipertestuale visitato" xfId="126" builtinId="9" hidden="1"/>
    <cellStyle name="Collegamento ipertestuale visitato" xfId="128" builtinId="9" hidden="1"/>
    <cellStyle name="Collegamento ipertestuale visitato" xfId="130" builtinId="9" hidden="1"/>
    <cellStyle name="Collegamento ipertestuale visitato" xfId="132" builtinId="9" hidden="1"/>
    <cellStyle name="Collegamento ipertestuale visitato" xfId="134" builtinId="9" hidden="1"/>
    <cellStyle name="Collegamento ipertestuale visitato" xfId="136" builtinId="9" hidden="1"/>
    <cellStyle name="Collegamento ipertestuale visitato" xfId="138" builtinId="9" hidden="1"/>
    <cellStyle name="Collegamento ipertestuale visitato" xfId="140" builtinId="9" hidden="1"/>
    <cellStyle name="Collegamento ipertestuale visitato" xfId="142" builtinId="9" hidden="1"/>
    <cellStyle name="Collegamento ipertestuale visitato" xfId="144" builtinId="9" hidden="1"/>
    <cellStyle name="Collegamento ipertestuale visitato" xfId="146" builtinId="9" hidden="1"/>
    <cellStyle name="Collegamento ipertestuale visitato" xfId="148" builtinId="9" hidden="1"/>
    <cellStyle name="Collegamento ipertestuale visitato" xfId="150" builtinId="9" hidden="1"/>
    <cellStyle name="Collegamento ipertestuale visitato" xfId="152" builtinId="9" hidden="1"/>
    <cellStyle name="Collegamento ipertestuale visitato" xfId="154" builtinId="9" hidden="1"/>
    <cellStyle name="Collegamento ipertestuale visitato" xfId="156" builtinId="9" hidden="1"/>
    <cellStyle name="Collegamento ipertestuale visitato" xfId="158" builtinId="9" hidden="1"/>
    <cellStyle name="Collegamento ipertestuale visitato" xfId="160" builtinId="9" hidden="1"/>
    <cellStyle name="Collegamento ipertestuale visitato" xfId="162" builtinId="9" hidden="1"/>
    <cellStyle name="Collegamento ipertestuale visitato" xfId="164" builtinId="9" hidden="1"/>
    <cellStyle name="Collegamento ipertestuale visitato" xfId="166" builtinId="9" hidden="1"/>
    <cellStyle name="Collegamento ipertestuale visitato" xfId="168" builtinId="9" hidden="1"/>
    <cellStyle name="Collegamento ipertestuale visitato" xfId="170" builtinId="9" hidden="1"/>
    <cellStyle name="Collegamento ipertestuale visitato" xfId="172" builtinId="9" hidden="1"/>
    <cellStyle name="Collegamento ipertestuale visitato" xfId="174" builtinId="9" hidden="1"/>
    <cellStyle name="Collegamento ipertestuale visitato" xfId="176" builtinId="9" hidden="1"/>
    <cellStyle name="Collegamento ipertestuale visitato" xfId="178" builtinId="9" hidden="1"/>
    <cellStyle name="Collegamento ipertestuale visitato" xfId="180" builtinId="9" hidden="1"/>
    <cellStyle name="Collegamento ipertestuale visitato" xfId="182" builtinId="9" hidden="1"/>
    <cellStyle name="Collegamento ipertestuale visitato" xfId="184" builtinId="9" hidden="1"/>
    <cellStyle name="Collegamento ipertestuale visitato" xfId="186" builtinId="9" hidden="1"/>
    <cellStyle name="Collegamento ipertestuale visitato" xfId="188" builtinId="9" hidden="1"/>
    <cellStyle name="Collegamento ipertestuale visitato" xfId="190" builtinId="9" hidden="1"/>
    <cellStyle name="Collegamento ipertestuale visitato" xfId="192" builtinId="9" hidden="1"/>
    <cellStyle name="Collegamento ipertestuale visitato" xfId="194" builtinId="9" hidden="1"/>
    <cellStyle name="Collegamento ipertestuale visitato" xfId="196" builtinId="9" hidden="1"/>
    <cellStyle name="Collegamento ipertestuale visitato" xfId="198" builtinId="9" hidden="1"/>
    <cellStyle name="Collegamento ipertestuale visitato" xfId="200" builtinId="9" hidden="1"/>
    <cellStyle name="Collegamento ipertestuale visitato" xfId="202" builtinId="9" hidden="1"/>
    <cellStyle name="Collegamento ipertestuale visitato" xfId="204" builtinId="9" hidden="1"/>
    <cellStyle name="Collegamento ipertestuale visitato" xfId="206" builtinId="9" hidden="1"/>
    <cellStyle name="Collegamento ipertestuale visitato" xfId="208" builtinId="9" hidden="1"/>
    <cellStyle name="Collegamento ipertestuale visitato" xfId="210" builtinId="9" hidden="1"/>
    <cellStyle name="Collegamento ipertestuale visitato" xfId="212" builtinId="9" hidden="1"/>
    <cellStyle name="Collegamento ipertestuale visitato" xfId="214" builtinId="9" hidden="1"/>
    <cellStyle name="Collegamento ipertestuale visitato" xfId="216" builtinId="9" hidden="1"/>
    <cellStyle name="Collegamento ipertestuale visitato" xfId="218" builtinId="9" hidden="1"/>
    <cellStyle name="Collegamento ipertestuale visitato" xfId="220" builtinId="9" hidden="1"/>
    <cellStyle name="Collegamento ipertestuale visitato" xfId="222" builtinId="9" hidden="1"/>
    <cellStyle name="Collegamento ipertestuale visitato" xfId="224" builtinId="9" hidden="1"/>
    <cellStyle name="Collegamento ipertestuale visitato" xfId="226" builtinId="9" hidden="1"/>
    <cellStyle name="Collegamento ipertestuale visitato" xfId="228" builtinId="9" hidden="1"/>
    <cellStyle name="Collegamento ipertestuale visitato" xfId="230" builtinId="9" hidden="1"/>
    <cellStyle name="Collegamento ipertestuale visitato" xfId="232" builtinId="9" hidden="1"/>
    <cellStyle name="Collegamento ipertestuale visitato" xfId="234" builtinId="9" hidden="1"/>
    <cellStyle name="Collegamento ipertestuale visitato" xfId="236" builtinId="9" hidden="1"/>
    <cellStyle name="Collegamento ipertestuale visitato" xfId="238" builtinId="9" hidden="1"/>
    <cellStyle name="Collegamento ipertestuale visitato" xfId="240" builtinId="9" hidden="1"/>
    <cellStyle name="Collegamento ipertestuale visitato" xfId="242" builtinId="9" hidden="1"/>
    <cellStyle name="Collegamento ipertestuale visitato" xfId="244" builtinId="9" hidden="1"/>
    <cellStyle name="Collegamento ipertestuale visitato" xfId="246" builtinId="9" hidden="1"/>
    <cellStyle name="Collegamento ipertestuale visitato" xfId="248" builtinId="9" hidden="1"/>
    <cellStyle name="Collegamento ipertestuale visitato" xfId="250" builtinId="9" hidden="1"/>
    <cellStyle name="Collegamento ipertestuale visitato" xfId="252" builtinId="9" hidden="1"/>
    <cellStyle name="Collegamento ipertestuale visitato" xfId="254" builtinId="9" hidden="1"/>
    <cellStyle name="Collegamento ipertestuale visitato" xfId="256" builtinId="9" hidden="1"/>
    <cellStyle name="Collegamento ipertestuale visitato" xfId="258" builtinId="9" hidden="1"/>
    <cellStyle name="Collegamento ipertestuale visitato" xfId="260" builtinId="9" hidden="1"/>
    <cellStyle name="Collegamento ipertestuale visitato" xfId="262" builtinId="9" hidden="1"/>
    <cellStyle name="Collegamento ipertestuale visitato" xfId="264" builtinId="9" hidden="1"/>
    <cellStyle name="Collegamento ipertestuale visitato" xfId="266" builtinId="9" hidden="1"/>
    <cellStyle name="Collegamento ipertestuale visitato" xfId="268" builtinId="9" hidden="1"/>
    <cellStyle name="Collegamento ipertestuale visitato" xfId="270" builtinId="9" hidden="1"/>
    <cellStyle name="Collegamento ipertestuale visitato" xfId="272" builtinId="9" hidden="1"/>
    <cellStyle name="Collegamento ipertestuale visitato" xfId="274" builtinId="9" hidden="1"/>
    <cellStyle name="Collegamento ipertestuale visitato" xfId="276" builtinId="9" hidden="1"/>
    <cellStyle name="Collegamento ipertestuale visitato" xfId="278" builtinId="9" hidden="1"/>
    <cellStyle name="Collegamento ipertestuale visitato" xfId="280" builtinId="9" hidden="1"/>
    <cellStyle name="Collegamento ipertestuale visitato" xfId="282" builtinId="9" hidden="1"/>
    <cellStyle name="Collegamento ipertestuale visitato" xfId="284" builtinId="9" hidden="1"/>
    <cellStyle name="Collegamento ipertestuale visitato" xfId="286" builtinId="9" hidden="1"/>
    <cellStyle name="Collegamento ipertestuale visitato" xfId="288" builtinId="9" hidden="1"/>
    <cellStyle name="Collegamento ipertestuale visitato" xfId="290" builtinId="9" hidden="1"/>
    <cellStyle name="Collegamento ipertestuale visitato" xfId="292" builtinId="9" hidden="1"/>
    <cellStyle name="Collegamento ipertestuale visitato" xfId="294" builtinId="9" hidden="1"/>
    <cellStyle name="Collegamento ipertestuale visitato" xfId="296" builtinId="9" hidden="1"/>
    <cellStyle name="Collegamento ipertestuale visitato" xfId="298" builtinId="9" hidden="1"/>
    <cellStyle name="Collegamento ipertestuale visitato" xfId="300" builtinId="9" hidden="1"/>
    <cellStyle name="Collegamento ipertestuale visitato" xfId="302" builtinId="9" hidden="1"/>
    <cellStyle name="Collegamento ipertestuale visitato" xfId="304" builtinId="9" hidden="1"/>
    <cellStyle name="Collegamento ipertestuale visitato" xfId="306" builtinId="9" hidden="1"/>
    <cellStyle name="Collegamento ipertestuale visitato" xfId="308" builtinId="9" hidden="1"/>
    <cellStyle name="Collegamento ipertestuale visitato" xfId="310" builtinId="9" hidden="1"/>
    <cellStyle name="Collegamento ipertestuale visitato" xfId="312" builtinId="9" hidden="1"/>
    <cellStyle name="Collegamento ipertestuale visitato" xfId="314" builtinId="9" hidden="1"/>
    <cellStyle name="Collegamento ipertestuale visitato" xfId="316" builtinId="9" hidden="1"/>
    <cellStyle name="Collegamento ipertestuale visitato" xfId="318" builtinId="9" hidden="1"/>
    <cellStyle name="Collegamento ipertestuale visitato" xfId="320" builtinId="9" hidden="1"/>
    <cellStyle name="Collegamento ipertestuale visitato" xfId="322" builtinId="9" hidden="1"/>
    <cellStyle name="Collegamento ipertestuale visitato" xfId="324" builtinId="9" hidden="1"/>
    <cellStyle name="Collegamento ipertestuale visitato" xfId="326" builtinId="9" hidden="1"/>
    <cellStyle name="Collegamento ipertestuale visitato" xfId="328" builtinId="9" hidden="1"/>
    <cellStyle name="Collegamento ipertestuale visitato" xfId="330" builtinId="9" hidden="1"/>
    <cellStyle name="Collegamento ipertestuale visitato" xfId="332" builtinId="9" hidden="1"/>
    <cellStyle name="Collegamento ipertestuale visitato" xfId="334" builtinId="9" hidden="1"/>
    <cellStyle name="Collegamento ipertestuale visitato" xfId="336" builtinId="9" hidden="1"/>
    <cellStyle name="Collegamento ipertestuale visitato" xfId="338" builtinId="9" hidden="1"/>
    <cellStyle name="Collegamento ipertestuale visitato" xfId="340" builtinId="9" hidden="1"/>
    <cellStyle name="Collegamento ipertestuale visitato" xfId="342" builtinId="9" hidden="1"/>
    <cellStyle name="Collegamento ipertestuale visitato" xfId="344" builtinId="9" hidden="1"/>
    <cellStyle name="Collegamento ipertestuale visitato" xfId="346" builtinId="9" hidden="1"/>
    <cellStyle name="Collegamento ipertestuale visitato" xfId="348" builtinId="9" hidden="1"/>
    <cellStyle name="Collegamento ipertestuale visitato" xfId="350" builtinId="9" hidden="1"/>
    <cellStyle name="Collegamento ipertestuale visitato" xfId="352" builtinId="9" hidden="1"/>
    <cellStyle name="Collegamento ipertestuale visitato" xfId="354" builtinId="9" hidden="1"/>
    <cellStyle name="Collegamento ipertestuale visitato" xfId="356" builtinId="9" hidden="1"/>
    <cellStyle name="Collegamento ipertestuale visitato" xfId="358" builtinId="9" hidden="1"/>
    <cellStyle name="Collegamento ipertestuale visitato" xfId="360" builtinId="9" hidden="1"/>
    <cellStyle name="Collegamento ipertestuale visitato" xfId="362" builtinId="9" hidden="1"/>
    <cellStyle name="Collegamento ipertestuale visitato" xfId="364" builtinId="9" hidden="1"/>
    <cellStyle name="Collegamento ipertestuale visitato" xfId="366" builtinId="9" hidden="1"/>
    <cellStyle name="Collegamento ipertestuale visitato" xfId="368" builtinId="9" hidden="1"/>
    <cellStyle name="Collegamento ipertestuale visitato" xfId="370" builtinId="9" hidden="1"/>
    <cellStyle name="Collegamento ipertestuale visitato" xfId="372" builtinId="9" hidden="1"/>
    <cellStyle name="Collegamento ipertestuale visitato" xfId="374" builtinId="9" hidden="1"/>
    <cellStyle name="Collegamento ipertestuale visitato" xfId="376" builtinId="9" hidden="1"/>
    <cellStyle name="Collegamento ipertestuale visitato" xfId="378" builtinId="9" hidden="1"/>
    <cellStyle name="Collegamento ipertestuale visitato" xfId="380" builtinId="9" hidden="1"/>
    <cellStyle name="Collegamento ipertestuale visitato" xfId="382" builtinId="9" hidden="1"/>
    <cellStyle name="Collegamento ipertestuale visitato" xfId="384" builtinId="9" hidden="1"/>
    <cellStyle name="Collegamento ipertestuale visitato" xfId="386" builtinId="9" hidden="1"/>
    <cellStyle name="Collegamento ipertestuale visitato" xfId="388" builtinId="9" hidden="1"/>
    <cellStyle name="Collegamento ipertestuale visitato" xfId="390" builtinId="9" hidden="1"/>
    <cellStyle name="Collegamento ipertestuale visitato" xfId="392" builtinId="9" hidden="1"/>
    <cellStyle name="Collegamento ipertestuale visitato" xfId="394" builtinId="9" hidden="1"/>
    <cellStyle name="Collegamento ipertestuale visitato" xfId="396" builtinId="9" hidden="1"/>
    <cellStyle name="Collegamento ipertestuale visitato" xfId="398" builtinId="9" hidden="1"/>
    <cellStyle name="Collegamento ipertestuale visitato" xfId="400" builtinId="9" hidden="1"/>
    <cellStyle name="Collegamento ipertestuale visitato" xfId="402" builtinId="9" hidden="1"/>
    <cellStyle name="Collegamento ipertestuale visitato" xfId="404" builtinId="9" hidden="1"/>
    <cellStyle name="Collegamento ipertestuale visitato" xfId="406" builtinId="9" hidden="1"/>
    <cellStyle name="Collegamento ipertestuale visitato" xfId="408" builtinId="9" hidden="1"/>
    <cellStyle name="Collegamento ipertestuale visitato" xfId="410" builtinId="9" hidden="1"/>
    <cellStyle name="Collegamento ipertestuale visitato" xfId="412" builtinId="9" hidden="1"/>
    <cellStyle name="Collegamento ipertestuale visitato" xfId="414" builtinId="9" hidden="1"/>
    <cellStyle name="Collegamento ipertestuale visitato" xfId="416" builtinId="9" hidden="1"/>
    <cellStyle name="Collegamento ipertestuale visitato" xfId="418" builtinId="9" hidden="1"/>
    <cellStyle name="Collegamento ipertestuale visitato" xfId="420" builtinId="9" hidden="1"/>
    <cellStyle name="Collegamento ipertestuale visitato" xfId="422" builtinId="9" hidden="1"/>
    <cellStyle name="Collegamento ipertestuale visitato" xfId="424" builtinId="9" hidden="1"/>
    <cellStyle name="Collegamento ipertestuale visitato" xfId="426" builtinId="9" hidden="1"/>
    <cellStyle name="Collegamento ipertestuale visitato" xfId="428" builtinId="9" hidden="1"/>
    <cellStyle name="Collegamento ipertestuale visitato" xfId="430" builtinId="9" hidden="1"/>
    <cellStyle name="Collegamento ipertestuale visitato" xfId="432" builtinId="9" hidden="1"/>
    <cellStyle name="Collegamento ipertestuale visitato" xfId="434" builtinId="9" hidden="1"/>
    <cellStyle name="Collegamento ipertestuale visitato" xfId="436" builtinId="9" hidden="1"/>
    <cellStyle name="Collegamento ipertestuale visitato" xfId="438" builtinId="9" hidden="1"/>
    <cellStyle name="Collegamento ipertestuale visitato" xfId="440" builtinId="9" hidden="1"/>
    <cellStyle name="Collegamento ipertestuale visitato" xfId="442" builtinId="9" hidden="1"/>
    <cellStyle name="Collegamento ipertestuale visitato" xfId="444" builtinId="9" hidden="1"/>
    <cellStyle name="Collegamento ipertestuale visitato" xfId="446" builtinId="9" hidden="1"/>
    <cellStyle name="Collegamento ipertestuale visitato" xfId="448" builtinId="9" hidden="1"/>
    <cellStyle name="Collegamento ipertestuale visitato" xfId="450" builtinId="9" hidden="1"/>
    <cellStyle name="Collegamento ipertestuale visitato" xfId="452" builtinId="9" hidden="1"/>
    <cellStyle name="Collegamento ipertestuale visitato" xfId="454" builtinId="9" hidden="1"/>
    <cellStyle name="Collegamento ipertestuale visitato" xfId="456" builtinId="9" hidden="1"/>
    <cellStyle name="Collegamento ipertestuale visitato" xfId="458" builtinId="9" hidden="1"/>
    <cellStyle name="Collegamento ipertestuale visitato" xfId="460" builtinId="9" hidden="1"/>
    <cellStyle name="Collegamento ipertestuale visitato" xfId="462" builtinId="9" hidden="1"/>
    <cellStyle name="Collegamento ipertestuale visitato" xfId="464" builtinId="9" hidden="1"/>
    <cellStyle name="Collegamento ipertestuale visitato" xfId="466" builtinId="9" hidden="1"/>
    <cellStyle name="Collegamento ipertestuale visitato" xfId="468" builtinId="9" hidden="1"/>
    <cellStyle name="Collegamento ipertestuale visitato" xfId="470" builtinId="9" hidden="1"/>
    <cellStyle name="Collegamento ipertestuale visitato" xfId="472" builtinId="9" hidden="1"/>
    <cellStyle name="Collegamento ipertestuale visitato" xfId="474" builtinId="9" hidden="1"/>
    <cellStyle name="Collegamento ipertestuale visitato" xfId="476" builtinId="9" hidden="1"/>
    <cellStyle name="Collegamento ipertestuale visitato" xfId="478" builtinId="9" hidden="1"/>
    <cellStyle name="Collegamento ipertestuale visitato" xfId="480" builtinId="9" hidden="1"/>
    <cellStyle name="Collegamento ipertestuale visitato" xfId="482" builtinId="9" hidden="1"/>
    <cellStyle name="Collegamento ipertestuale visitato" xfId="484" builtinId="9" hidden="1"/>
    <cellStyle name="Collegamento ipertestuale visitato" xfId="486" builtinId="9" hidden="1"/>
    <cellStyle name="Collegamento ipertestuale visitato" xfId="488" builtinId="9" hidden="1"/>
    <cellStyle name="Collegamento ipertestuale visitato" xfId="490" builtinId="9" hidden="1"/>
    <cellStyle name="Collegamento ipertestuale visitato" xfId="492" builtinId="9" hidden="1"/>
    <cellStyle name="Collegamento ipertestuale visitato" xfId="494" builtinId="9" hidden="1"/>
    <cellStyle name="Collegamento ipertestuale visitato" xfId="496" builtinId="9" hidden="1"/>
    <cellStyle name="Collegamento ipertestuale visitato" xfId="498" builtinId="9" hidden="1"/>
    <cellStyle name="Collegamento ipertestuale visitato" xfId="500" builtinId="9" hidden="1"/>
    <cellStyle name="Collegamento ipertestuale visitato" xfId="502" builtinId="9" hidden="1"/>
    <cellStyle name="Collegamento ipertestuale visitato" xfId="504" builtinId="9" hidden="1"/>
    <cellStyle name="Collegamento ipertestuale visitato" xfId="506" builtinId="9" hidden="1"/>
    <cellStyle name="Collegamento ipertestuale visitato" xfId="508" builtinId="9" hidden="1"/>
    <cellStyle name="Collegamento ipertestuale visitato" xfId="510" builtinId="9" hidden="1"/>
    <cellStyle name="Collegamento ipertestuale visitato" xfId="512" builtinId="9" hidden="1"/>
    <cellStyle name="Collegamento ipertestuale visitato" xfId="514" builtinId="9" hidden="1"/>
    <cellStyle name="Collegamento ipertestuale visitato" xfId="516" builtinId="9" hidden="1"/>
    <cellStyle name="Collegamento ipertestuale visitato" xfId="518" builtinId="9" hidden="1"/>
    <cellStyle name="Collegamento ipertestuale visitato" xfId="520" builtinId="9" hidden="1"/>
    <cellStyle name="Collegamento ipertestuale visitato" xfId="522" builtinId="9" hidden="1"/>
    <cellStyle name="Collegamento ipertestuale visitato" xfId="524" builtinId="9" hidden="1"/>
    <cellStyle name="Collegamento ipertestuale visitato" xfId="526" builtinId="9" hidden="1"/>
    <cellStyle name="Collegamento ipertestuale visitato" xfId="528" builtinId="9" hidden="1"/>
    <cellStyle name="Collegamento ipertestuale visitato" xfId="530" builtinId="9" hidden="1"/>
    <cellStyle name="Collegamento ipertestuale visitato" xfId="532" builtinId="9" hidden="1"/>
    <cellStyle name="Collegamento ipertestuale visitato" xfId="534" builtinId="9" hidden="1"/>
    <cellStyle name="Collegamento ipertestuale visitato" xfId="536" builtinId="9" hidden="1"/>
    <cellStyle name="Collegamento ipertestuale visitato" xfId="538" builtinId="9" hidden="1"/>
    <cellStyle name="Collegamento ipertestuale visitato" xfId="540" builtinId="9" hidden="1"/>
    <cellStyle name="Collegamento ipertestuale visitato" xfId="542" builtinId="9" hidden="1"/>
    <cellStyle name="Collegamento ipertestuale visitato" xfId="544" builtinId="9" hidden="1"/>
    <cellStyle name="Collegamento ipertestuale visitato" xfId="546" builtinId="9" hidden="1"/>
    <cellStyle name="Collegamento ipertestuale visitato" xfId="548" builtinId="9" hidden="1"/>
    <cellStyle name="Collegamento ipertestuale visitato" xfId="550" builtinId="9" hidden="1"/>
    <cellStyle name="Collegamento ipertestuale visitato" xfId="552" builtinId="9" hidden="1"/>
    <cellStyle name="Collegamento ipertestuale visitato" xfId="554" builtinId="9" hidden="1"/>
    <cellStyle name="Collegamento ipertestuale visitato" xfId="556" builtinId="9" hidden="1"/>
    <cellStyle name="Collegamento ipertestuale visitato" xfId="558" builtinId="9" hidden="1"/>
    <cellStyle name="Collegamento ipertestuale visitato" xfId="560" builtinId="9" hidden="1"/>
    <cellStyle name="Collegamento ipertestuale visitato" xfId="562" builtinId="9" hidden="1"/>
    <cellStyle name="Collegamento ipertestuale visitato" xfId="564" builtinId="9" hidden="1"/>
    <cellStyle name="Collegamento ipertestuale visitato" xfId="566" builtinId="9" hidden="1"/>
    <cellStyle name="Collegamento ipertestuale visitato" xfId="568" builtinId="9" hidden="1"/>
    <cellStyle name="Collegamento ipertestuale visitato" xfId="570" builtinId="9" hidden="1"/>
    <cellStyle name="Collegamento ipertestuale visitato" xfId="572" builtinId="9" hidden="1"/>
    <cellStyle name="Collegamento ipertestuale visitato" xfId="574" builtinId="9" hidden="1"/>
    <cellStyle name="Collegamento ipertestuale visitato" xfId="576" builtinId="9" hidden="1"/>
    <cellStyle name="Collegamento ipertestuale visitato" xfId="578" builtinId="9" hidden="1"/>
    <cellStyle name="Collegamento ipertestuale visitato" xfId="580" builtinId="9" hidden="1"/>
    <cellStyle name="Collegamento ipertestuale visitato" xfId="582" builtinId="9" hidden="1"/>
    <cellStyle name="Collegamento ipertestuale visitato" xfId="584" builtinId="9" hidden="1"/>
    <cellStyle name="Collegamento ipertestuale visitato" xfId="586" builtinId="9" hidden="1"/>
    <cellStyle name="Collegamento ipertestuale visitato" xfId="588" builtinId="9" hidden="1"/>
    <cellStyle name="Collegamento ipertestuale visitato" xfId="590" builtinId="9" hidden="1"/>
    <cellStyle name="Collegamento ipertestuale visitato" xfId="592" builtinId="9" hidden="1"/>
    <cellStyle name="Collegamento ipertestuale visitato" xfId="594" builtinId="9" hidden="1"/>
    <cellStyle name="Collegamento ipertestuale visitato" xfId="596" builtinId="9" hidden="1"/>
    <cellStyle name="Collegamento ipertestuale visitato" xfId="598" builtinId="9" hidden="1"/>
    <cellStyle name="Collegamento ipertestuale visitato" xfId="600" builtinId="9" hidden="1"/>
    <cellStyle name="Collegamento ipertestuale visitato" xfId="602" builtinId="9" hidden="1"/>
    <cellStyle name="Collegamento ipertestuale visitato" xfId="604" builtinId="9" hidden="1"/>
    <cellStyle name="Collegamento ipertestuale visitato" xfId="606" builtinId="9" hidden="1"/>
    <cellStyle name="Collegamento ipertestuale visitato" xfId="608" builtinId="9" hidden="1"/>
    <cellStyle name="Collegamento ipertestuale visitato" xfId="610" builtinId="9" hidden="1"/>
    <cellStyle name="Collegamento ipertestuale visitato" xfId="612" builtinId="9" hidden="1"/>
    <cellStyle name="Collegamento ipertestuale visitato" xfId="614" builtinId="9" hidden="1"/>
    <cellStyle name="Collegamento ipertestuale visitato" xfId="616" builtinId="9" hidden="1"/>
    <cellStyle name="Collegamento ipertestuale visitato" xfId="618" builtinId="9" hidden="1"/>
    <cellStyle name="Collegamento ipertestuale visitato" xfId="620" builtinId="9" hidden="1"/>
    <cellStyle name="Collegamento ipertestuale visitato" xfId="622" builtinId="9" hidden="1"/>
    <cellStyle name="Collegamento ipertestuale visitato" xfId="624" builtinId="9" hidden="1"/>
    <cellStyle name="Collegamento ipertestuale visitato" xfId="626" builtinId="9" hidden="1"/>
    <cellStyle name="Collegamento ipertestuale visitato" xfId="628" builtinId="9" hidden="1"/>
    <cellStyle name="Collegamento ipertestuale visitato" xfId="630" builtinId="9" hidden="1"/>
    <cellStyle name="Collegamento ipertestuale visitato" xfId="632" builtinId="9" hidden="1"/>
    <cellStyle name="Collegamento ipertestuale visitato" xfId="634" builtinId="9" hidden="1"/>
    <cellStyle name="Collegamento ipertestuale visitato" xfId="636" builtinId="9" hidden="1"/>
    <cellStyle name="Collegamento ipertestuale visitato" xfId="638" builtinId="9" hidden="1"/>
    <cellStyle name="Collegamento ipertestuale visitato" xfId="640" builtinId="9" hidden="1"/>
    <cellStyle name="Collegamento ipertestuale visitato" xfId="642" builtinId="9" hidden="1"/>
    <cellStyle name="Collegamento ipertestuale visitato" xfId="644" builtinId="9" hidden="1"/>
    <cellStyle name="Collegamento ipertestuale visitato" xfId="646" builtinId="9" hidden="1"/>
    <cellStyle name="Collegamento ipertestuale visitato" xfId="648" builtinId="9" hidden="1"/>
    <cellStyle name="Collegamento ipertestuale visitato" xfId="650" builtinId="9" hidden="1"/>
    <cellStyle name="Collegamento ipertestuale visitato" xfId="652" builtinId="9" hidden="1"/>
    <cellStyle name="Collegamento ipertestuale visitato" xfId="654" builtinId="9" hidden="1"/>
    <cellStyle name="Collegamento ipertestuale visitato" xfId="656" builtinId="9" hidden="1"/>
    <cellStyle name="Collegamento ipertestuale visitato" xfId="658" builtinId="9" hidden="1"/>
    <cellStyle name="Collegamento ipertestuale visitato" xfId="660" builtinId="9" hidden="1"/>
    <cellStyle name="Collegamento ipertestuale visitato" xfId="662" builtinId="9" hidden="1"/>
    <cellStyle name="Collegamento ipertestuale visitato" xfId="664" builtinId="9" hidden="1"/>
    <cellStyle name="Collegamento ipertestuale visitato" xfId="666" builtinId="9" hidden="1"/>
    <cellStyle name="Collegamento ipertestuale visitato" xfId="668" builtinId="9" hidden="1"/>
    <cellStyle name="Collegamento ipertestuale visitato" xfId="670" builtinId="9" hidden="1"/>
    <cellStyle name="Collegamento ipertestuale visitato" xfId="672" builtinId="9" hidden="1"/>
    <cellStyle name="Collegamento ipertestuale visitato" xfId="674" builtinId="9" hidden="1"/>
    <cellStyle name="Collegamento ipertestuale visitato" xfId="676" builtinId="9" hidden="1"/>
    <cellStyle name="Collegamento ipertestuale visitato" xfId="678" builtinId="9" hidden="1"/>
    <cellStyle name="Collegamento ipertestuale visitato" xfId="680" builtinId="9" hidden="1"/>
    <cellStyle name="Collegamento ipertestuale visitato" xfId="682" builtinId="9" hidden="1"/>
    <cellStyle name="Collegamento ipertestuale visitato" xfId="684" builtinId="9" hidden="1"/>
    <cellStyle name="Collegamento ipertestuale visitato" xfId="686" builtinId="9" hidden="1"/>
    <cellStyle name="Collegamento ipertestuale visitato" xfId="688" builtinId="9" hidden="1"/>
    <cellStyle name="Collegamento ipertestuale visitato" xfId="690" builtinId="9" hidden="1"/>
    <cellStyle name="Collegamento ipertestuale visitato" xfId="692" builtinId="9" hidden="1"/>
    <cellStyle name="Collegamento ipertestuale visitato" xfId="694" builtinId="9" hidden="1"/>
    <cellStyle name="Collegamento ipertestuale visitato" xfId="696" builtinId="9" hidden="1"/>
    <cellStyle name="Collegamento ipertestuale visitato" xfId="698" builtinId="9" hidden="1"/>
    <cellStyle name="Collegamento ipertestuale visitato" xfId="700" builtinId="9" hidden="1"/>
    <cellStyle name="Collegamento ipertestuale visitato" xfId="702" builtinId="9" hidden="1"/>
    <cellStyle name="Collegamento ipertestuale visitato" xfId="704" builtinId="9" hidden="1"/>
    <cellStyle name="Normale" xfId="0" builtinId="0"/>
    <cellStyle name="Normale 2" xfId="2"/>
    <cellStyle name="Normale 2 2" xfId="3"/>
    <cellStyle name="Normale 2 2 2" xfId="4"/>
    <cellStyle name="Normale 3" xfId="5"/>
    <cellStyle name="Normale 3 2" xfId="6"/>
    <cellStyle name="Normale 3 3" xfId="7"/>
    <cellStyle name="Normale 3 4" xfId="8"/>
    <cellStyle name="Normale 3 5" xfId="9"/>
    <cellStyle name="Normale 3 6" xfId="10"/>
    <cellStyle name="Normale 3 7" xfId="11"/>
    <cellStyle name="Normale 3 8" xfId="12"/>
    <cellStyle name="Normale 4" xfId="13"/>
    <cellStyle name="Normale 4 2" xfId="14"/>
    <cellStyle name="Normale 4 2 2" xfId="15"/>
    <cellStyle name="Normale 4 3" xfId="16"/>
    <cellStyle name="Normale 4 4" xfId="17"/>
    <cellStyle name="Normale 5" xfId="18"/>
    <cellStyle name="Normale 5 2" xfId="19"/>
    <cellStyle name="Normale 6" xfId="20"/>
    <cellStyle name="Normale 6 2" xfId="21"/>
    <cellStyle name="Normale 7" xfId="22"/>
    <cellStyle name="Normale 7 2" xfId="23"/>
    <cellStyle name="Normale 8" xfId="24"/>
    <cellStyle name="Normale 9" xfId="25"/>
    <cellStyle name="Percentuale" xfId="1" builtinId="5"/>
    <cellStyle name="Percentuale 2" xfId="26"/>
    <cellStyle name="Percentuale 2 2" xfId="27"/>
    <cellStyle name="Percentuale 3" xfId="28"/>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4"/>
  <sheetViews>
    <sheetView zoomScale="110" zoomScaleNormal="110" zoomScaleSheetLayoutView="100" zoomScalePageLayoutView="110" workbookViewId="0"/>
  </sheetViews>
  <sheetFormatPr defaultColWidth="8.85546875" defaultRowHeight="15" x14ac:dyDescent="0.25"/>
  <cols>
    <col min="1" max="1" width="6.140625" style="1" customWidth="1"/>
    <col min="2" max="2" width="51" style="1" bestFit="1" customWidth="1"/>
    <col min="3" max="10" width="10.85546875" style="1" customWidth="1"/>
    <col min="11" max="16384" width="8.85546875" style="1"/>
  </cols>
  <sheetData>
    <row r="2" spans="2:10" ht="15.75" thickBot="1" x14ac:dyDescent="0.3"/>
    <row r="3" spans="2:10" x14ac:dyDescent="0.25">
      <c r="B3" s="144" t="s">
        <v>18</v>
      </c>
      <c r="C3" s="145"/>
      <c r="D3" s="145"/>
      <c r="E3" s="145"/>
      <c r="F3" s="145"/>
      <c r="G3" s="145"/>
      <c r="H3" s="145"/>
      <c r="I3" s="145"/>
      <c r="J3" s="146"/>
    </row>
    <row r="4" spans="2:10" x14ac:dyDescent="0.25">
      <c r="B4" s="147" t="s">
        <v>125</v>
      </c>
      <c r="C4" s="148"/>
      <c r="D4" s="148"/>
      <c r="E4" s="148"/>
      <c r="F4" s="148"/>
      <c r="G4" s="148"/>
      <c r="H4" s="148"/>
      <c r="I4" s="148"/>
      <c r="J4" s="149"/>
    </row>
    <row r="5" spans="2:10" x14ac:dyDescent="0.25">
      <c r="B5" s="2"/>
      <c r="C5" s="150" t="s">
        <v>19</v>
      </c>
      <c r="D5" s="148"/>
      <c r="E5" s="150" t="s">
        <v>20</v>
      </c>
      <c r="F5" s="148"/>
      <c r="G5" s="148" t="s">
        <v>21</v>
      </c>
      <c r="H5" s="148"/>
      <c r="I5" s="150" t="s">
        <v>22</v>
      </c>
      <c r="J5" s="149"/>
    </row>
    <row r="6" spans="2:10" x14ac:dyDescent="0.25">
      <c r="B6" s="3" t="s">
        <v>23</v>
      </c>
      <c r="C6" s="4" t="s">
        <v>24</v>
      </c>
      <c r="D6" s="5" t="s">
        <v>25</v>
      </c>
      <c r="E6" s="4" t="s">
        <v>24</v>
      </c>
      <c r="F6" s="5" t="s">
        <v>25</v>
      </c>
      <c r="G6" s="6" t="s">
        <v>24</v>
      </c>
      <c r="H6" s="5" t="s">
        <v>25</v>
      </c>
      <c r="I6" s="4" t="s">
        <v>24</v>
      </c>
      <c r="J6" s="7" t="s">
        <v>25</v>
      </c>
    </row>
    <row r="7" spans="2:10" x14ac:dyDescent="0.25">
      <c r="B7" s="8" t="s">
        <v>10</v>
      </c>
      <c r="C7" s="97">
        <v>1.3425925925925927E-3</v>
      </c>
      <c r="D7" s="98">
        <f t="shared" ref="D7:D28" si="0">C7/$C$30</f>
        <v>2.4868689034194436E-3</v>
      </c>
      <c r="E7" s="97">
        <v>7.0601851851851858E-4</v>
      </c>
      <c r="F7" s="98">
        <f t="shared" ref="F7:F28" si="1">E7/$E$30</f>
        <v>5.4801904590782505E-3</v>
      </c>
      <c r="G7" s="97">
        <v>1.1689814814814816E-3</v>
      </c>
      <c r="H7" s="98">
        <f t="shared" ref="H7:H28" si="2">G7/$G$30</f>
        <v>5.166240409207162E-3</v>
      </c>
      <c r="I7" s="97">
        <f>C7+E7+G7</f>
        <v>3.2175925925925931E-3</v>
      </c>
      <c r="J7" s="99">
        <f>I7/$I$30</f>
        <v>3.5951685073584557E-3</v>
      </c>
    </row>
    <row r="8" spans="2:10" x14ac:dyDescent="0.25">
      <c r="B8" s="8" t="s">
        <v>13</v>
      </c>
      <c r="C8" s="97">
        <v>3.1597222222222222E-3</v>
      </c>
      <c r="D8" s="98">
        <f t="shared" si="0"/>
        <v>5.8527173330474832E-3</v>
      </c>
      <c r="E8" s="97">
        <v>5.9027777777777778E-4</v>
      </c>
      <c r="F8" s="98">
        <f t="shared" si="1"/>
        <v>4.5817985805408313E-3</v>
      </c>
      <c r="G8" s="97">
        <v>1.5740740740740741E-3</v>
      </c>
      <c r="H8" s="98">
        <f t="shared" si="2"/>
        <v>6.956521739130435E-3</v>
      </c>
      <c r="I8" s="97">
        <f t="shared" ref="I8:I27" si="3">C8+E8+G8</f>
        <v>5.324074074074074E-3</v>
      </c>
      <c r="J8" s="99">
        <f t="shared" ref="J8:J28" si="4">I8/$I$30</f>
        <v>5.948839976204638E-3</v>
      </c>
    </row>
    <row r="9" spans="2:10" x14ac:dyDescent="0.25">
      <c r="B9" s="8" t="s">
        <v>0</v>
      </c>
      <c r="C9" s="97">
        <v>0.10074074074074098</v>
      </c>
      <c r="D9" s="98">
        <f t="shared" si="0"/>
        <v>0.18660092185657659</v>
      </c>
      <c r="E9" s="97">
        <v>2.0277777777777773E-2</v>
      </c>
      <c r="F9" s="98">
        <f t="shared" si="1"/>
        <v>0.15739825711975558</v>
      </c>
      <c r="G9" s="97">
        <v>2.6076388888888885E-2</v>
      </c>
      <c r="H9" s="98">
        <f t="shared" si="2"/>
        <v>0.11524296675191814</v>
      </c>
      <c r="I9" s="97">
        <f t="shared" si="3"/>
        <v>0.14709490740740763</v>
      </c>
      <c r="J9" s="99">
        <f t="shared" si="4"/>
        <v>0.16435610273388013</v>
      </c>
    </row>
    <row r="10" spans="2:10" x14ac:dyDescent="0.25">
      <c r="B10" s="8" t="s">
        <v>8</v>
      </c>
      <c r="C10" s="97">
        <v>1.7199074074074068E-2</v>
      </c>
      <c r="D10" s="98">
        <f t="shared" si="0"/>
        <v>3.1857648193804239E-2</v>
      </c>
      <c r="E10" s="97">
        <v>3.8888888888888888E-3</v>
      </c>
      <c r="F10" s="98">
        <f t="shared" si="1"/>
        <v>3.0185967118857245E-2</v>
      </c>
      <c r="G10" s="97">
        <v>6.2731481481481484E-3</v>
      </c>
      <c r="H10" s="98">
        <f t="shared" si="2"/>
        <v>2.7723785166240411E-2</v>
      </c>
      <c r="I10" s="97">
        <f t="shared" si="3"/>
        <v>2.7361111111111107E-2</v>
      </c>
      <c r="J10" s="99">
        <f t="shared" si="4"/>
        <v>3.05718645733647E-2</v>
      </c>
    </row>
    <row r="11" spans="2:10" x14ac:dyDescent="0.25">
      <c r="B11" s="8" t="s">
        <v>26</v>
      </c>
      <c r="C11" s="97">
        <v>7.9629629629629634E-3</v>
      </c>
      <c r="D11" s="98">
        <f t="shared" si="0"/>
        <v>1.4749705220280837E-2</v>
      </c>
      <c r="E11" s="97">
        <v>1.1805555555555558E-3</v>
      </c>
      <c r="F11" s="98">
        <f t="shared" si="1"/>
        <v>9.1635971610816644E-3</v>
      </c>
      <c r="G11" s="97">
        <v>4.6874999999999981E-3</v>
      </c>
      <c r="H11" s="98">
        <f t="shared" si="2"/>
        <v>2.07161125319693E-2</v>
      </c>
      <c r="I11" s="97">
        <f t="shared" si="3"/>
        <v>1.3831018518518517E-2</v>
      </c>
      <c r="J11" s="99">
        <f t="shared" si="4"/>
        <v>1.545405167731422E-2</v>
      </c>
    </row>
    <row r="12" spans="2:10" x14ac:dyDescent="0.25">
      <c r="B12" s="8" t="s">
        <v>3</v>
      </c>
      <c r="C12" s="97">
        <v>5.1481481481481406E-2</v>
      </c>
      <c r="D12" s="98">
        <f t="shared" si="0"/>
        <v>9.5358559331117823E-2</v>
      </c>
      <c r="E12" s="97">
        <v>1.0740740740740742E-2</v>
      </c>
      <c r="F12" s="98">
        <f t="shared" si="1"/>
        <v>8.3370766328272394E-2</v>
      </c>
      <c r="G12" s="97">
        <v>1.3090277777777768E-2</v>
      </c>
      <c r="H12" s="98">
        <f t="shared" si="2"/>
        <v>5.7851662404092029E-2</v>
      </c>
      <c r="I12" s="97">
        <f t="shared" si="3"/>
        <v>7.5312499999999921E-2</v>
      </c>
      <c r="J12" s="99">
        <f t="shared" si="4"/>
        <v>8.4150221141659862E-2</v>
      </c>
    </row>
    <row r="13" spans="2:10" x14ac:dyDescent="0.25">
      <c r="B13" s="8" t="s">
        <v>7</v>
      </c>
      <c r="C13" s="97">
        <v>1.5821759259259258E-2</v>
      </c>
      <c r="D13" s="98">
        <f t="shared" si="0"/>
        <v>2.9306463715296369E-2</v>
      </c>
      <c r="E13" s="97">
        <v>3.472222222222222E-3</v>
      </c>
      <c r="F13" s="98">
        <f t="shared" si="1"/>
        <v>2.6951756356122538E-2</v>
      </c>
      <c r="G13" s="97">
        <v>2.453703703703704E-3</v>
      </c>
      <c r="H13" s="98">
        <f t="shared" si="2"/>
        <v>1.0843989769820974E-2</v>
      </c>
      <c r="I13" s="97">
        <f t="shared" si="3"/>
        <v>2.1747685185185186E-2</v>
      </c>
      <c r="J13" s="99">
        <f t="shared" si="4"/>
        <v>2.4299718076714164E-2</v>
      </c>
    </row>
    <row r="14" spans="2:10" x14ac:dyDescent="0.25">
      <c r="B14" s="8" t="s">
        <v>2</v>
      </c>
      <c r="C14" s="97">
        <v>3.2824074074074061E-2</v>
      </c>
      <c r="D14" s="98">
        <f t="shared" si="0"/>
        <v>6.0799656983599466E-2</v>
      </c>
      <c r="E14" s="97">
        <v>5.4050925925925924E-3</v>
      </c>
      <c r="F14" s="98">
        <f t="shared" si="1"/>
        <v>4.195490072769742E-2</v>
      </c>
      <c r="G14" s="97">
        <v>8.0092592592592594E-3</v>
      </c>
      <c r="H14" s="98">
        <f t="shared" si="2"/>
        <v>3.5396419437340156E-2</v>
      </c>
      <c r="I14" s="97">
        <f t="shared" si="3"/>
        <v>4.6238425925925912E-2</v>
      </c>
      <c r="J14" s="99">
        <f t="shared" si="4"/>
        <v>5.1664381967255479E-2</v>
      </c>
    </row>
    <row r="15" spans="2:10" x14ac:dyDescent="0.25">
      <c r="B15" s="8" t="s">
        <v>9</v>
      </c>
      <c r="C15" s="97">
        <v>2.8263888888888887E-2</v>
      </c>
      <c r="D15" s="98">
        <f t="shared" si="0"/>
        <v>5.235287812198517E-2</v>
      </c>
      <c r="E15" s="97">
        <v>8.3912037037037028E-3</v>
      </c>
      <c r="F15" s="98">
        <f t="shared" si="1"/>
        <v>6.5133411193962792E-2</v>
      </c>
      <c r="G15" s="97">
        <v>6.6203703703703711E-3</v>
      </c>
      <c r="H15" s="98">
        <f t="shared" si="2"/>
        <v>2.9258312020460361E-2</v>
      </c>
      <c r="I15" s="97">
        <f t="shared" si="3"/>
        <v>4.327546296296296E-2</v>
      </c>
      <c r="J15" s="99">
        <f t="shared" si="4"/>
        <v>4.8353723197889435E-2</v>
      </c>
    </row>
    <row r="16" spans="2:10" x14ac:dyDescent="0.25">
      <c r="B16" s="8" t="s">
        <v>1</v>
      </c>
      <c r="C16" s="97">
        <v>5.4837962962962963E-2</v>
      </c>
      <c r="D16" s="98">
        <f t="shared" si="0"/>
        <v>0.10157573158966657</v>
      </c>
      <c r="E16" s="97">
        <v>1.5335648148148138E-2</v>
      </c>
      <c r="F16" s="98">
        <f t="shared" si="1"/>
        <v>0.11903692390620781</v>
      </c>
      <c r="G16" s="97">
        <v>2.1481481481481483E-2</v>
      </c>
      <c r="H16" s="98">
        <f t="shared" si="2"/>
        <v>9.4936061381074174E-2</v>
      </c>
      <c r="I16" s="97">
        <f t="shared" si="3"/>
        <v>9.165509259259258E-2</v>
      </c>
      <c r="J16" s="99">
        <f t="shared" si="4"/>
        <v>0.10241057341644462</v>
      </c>
    </row>
    <row r="17" spans="2:10" x14ac:dyDescent="0.25">
      <c r="B17" s="8" t="s">
        <v>27</v>
      </c>
      <c r="C17" s="97">
        <v>2.6770833333333334E-2</v>
      </c>
      <c r="D17" s="98">
        <f t="shared" si="0"/>
        <v>4.9587308393182525E-2</v>
      </c>
      <c r="E17" s="97">
        <v>5.162037037037037E-3</v>
      </c>
      <c r="F17" s="98">
        <f t="shared" si="1"/>
        <v>4.0068277782768842E-2</v>
      </c>
      <c r="G17" s="97">
        <v>1.2106481481481484E-2</v>
      </c>
      <c r="H17" s="98">
        <f t="shared" si="2"/>
        <v>5.350383631713556E-2</v>
      </c>
      <c r="I17" s="97">
        <f t="shared" si="3"/>
        <v>4.403935185185185E-2</v>
      </c>
      <c r="J17" s="99">
        <f t="shared" si="4"/>
        <v>4.9207252411866624E-2</v>
      </c>
    </row>
    <row r="18" spans="2:10" x14ac:dyDescent="0.25">
      <c r="B18" s="8" t="s">
        <v>16</v>
      </c>
      <c r="C18" s="97"/>
      <c r="D18" s="98"/>
      <c r="E18" s="97"/>
      <c r="F18" s="98"/>
      <c r="G18" s="97"/>
      <c r="H18" s="98"/>
      <c r="I18" s="97"/>
      <c r="J18" s="99"/>
    </row>
    <row r="19" spans="2:10" x14ac:dyDescent="0.25">
      <c r="B19" s="8" t="s">
        <v>4</v>
      </c>
      <c r="C19" s="97">
        <v>1.5601851851851853E-2</v>
      </c>
      <c r="D19" s="98">
        <f t="shared" si="0"/>
        <v>2.8899131739736291E-2</v>
      </c>
      <c r="E19" s="97">
        <v>3.5300925925925929E-3</v>
      </c>
      <c r="F19" s="98">
        <f t="shared" si="1"/>
        <v>2.7400952295391252E-2</v>
      </c>
      <c r="G19" s="97">
        <v>1.0972222222222222E-2</v>
      </c>
      <c r="H19" s="98">
        <f t="shared" si="2"/>
        <v>4.8491048593350385E-2</v>
      </c>
      <c r="I19" s="97">
        <f t="shared" ref="I19" si="5">C19+E19+G19</f>
        <v>3.0104166666666668E-2</v>
      </c>
      <c r="J19" s="99">
        <f t="shared" ref="J19" si="6">I19/$I$30</f>
        <v>3.3636810387191879E-2</v>
      </c>
    </row>
    <row r="20" spans="2:10" x14ac:dyDescent="0.25">
      <c r="B20" s="8" t="s">
        <v>14</v>
      </c>
      <c r="C20" s="97">
        <v>1.8530092592592595E-2</v>
      </c>
      <c r="D20" s="98">
        <f t="shared" si="0"/>
        <v>3.4323078572194216E-2</v>
      </c>
      <c r="E20" s="97">
        <v>3.6458333333333338E-3</v>
      </c>
      <c r="F20" s="98">
        <f t="shared" si="1"/>
        <v>2.8299344173928671E-2</v>
      </c>
      <c r="G20" s="97">
        <v>9.6875000000000034E-3</v>
      </c>
      <c r="H20" s="98">
        <f t="shared" si="2"/>
        <v>4.2813299232736586E-2</v>
      </c>
      <c r="I20" s="97">
        <f t="shared" si="3"/>
        <v>3.1863425925925934E-2</v>
      </c>
      <c r="J20" s="99">
        <f t="shared" si="4"/>
        <v>3.5602514031502983E-2</v>
      </c>
    </row>
    <row r="21" spans="2:10" x14ac:dyDescent="0.25">
      <c r="B21" s="8" t="s">
        <v>11</v>
      </c>
      <c r="C21" s="97">
        <v>2.8449074074074071E-2</v>
      </c>
      <c r="D21" s="98">
        <f t="shared" si="0"/>
        <v>5.2695894522456821E-2</v>
      </c>
      <c r="E21" s="97">
        <v>8.0092592592592594E-3</v>
      </c>
      <c r="F21" s="98">
        <f t="shared" si="1"/>
        <v>6.2168717994789326E-2</v>
      </c>
      <c r="G21" s="97">
        <v>2.179398148148148E-2</v>
      </c>
      <c r="H21" s="98">
        <f t="shared" si="2"/>
        <v>9.6317135549872118E-2</v>
      </c>
      <c r="I21" s="97">
        <f t="shared" si="3"/>
        <v>5.8252314814814812E-2</v>
      </c>
      <c r="J21" s="99">
        <f t="shared" si="4"/>
        <v>6.508806869616944E-2</v>
      </c>
    </row>
    <row r="22" spans="2:10" x14ac:dyDescent="0.25">
      <c r="B22" s="8" t="s">
        <v>15</v>
      </c>
      <c r="C22" s="97">
        <v>1.5856481481481478E-2</v>
      </c>
      <c r="D22" s="98">
        <f t="shared" si="0"/>
        <v>2.9370779290384799E-2</v>
      </c>
      <c r="E22" s="97">
        <v>3.4490740740740736E-3</v>
      </c>
      <c r="F22" s="98">
        <f t="shared" si="1"/>
        <v>2.6772077980415053E-2</v>
      </c>
      <c r="G22" s="97">
        <v>5.7986111111111112E-3</v>
      </c>
      <c r="H22" s="98">
        <f t="shared" si="2"/>
        <v>2.5626598465473147E-2</v>
      </c>
      <c r="I22" s="97">
        <f t="shared" si="3"/>
        <v>2.5104166666666664E-2</v>
      </c>
      <c r="J22" s="99">
        <f t="shared" si="4"/>
        <v>2.8050073713886649E-2</v>
      </c>
    </row>
    <row r="23" spans="2:10" x14ac:dyDescent="0.25">
      <c r="B23" s="8" t="s">
        <v>28</v>
      </c>
      <c r="C23" s="97">
        <v>6.8657407407407445E-2</v>
      </c>
      <c r="D23" s="98">
        <f t="shared" si="0"/>
        <v>0.12717333047486332</v>
      </c>
      <c r="E23" s="97">
        <v>1.3391203703703707E-2</v>
      </c>
      <c r="F23" s="98">
        <f t="shared" si="1"/>
        <v>0.10394394034677928</v>
      </c>
      <c r="G23" s="97">
        <v>4.314814814814813E-2</v>
      </c>
      <c r="H23" s="98">
        <f t="shared" si="2"/>
        <v>0.1906905370843989</v>
      </c>
      <c r="I23" s="97">
        <f t="shared" si="3"/>
        <v>0.12519675925925927</v>
      </c>
      <c r="J23" s="99">
        <f t="shared" si="4"/>
        <v>0.13988826526653386</v>
      </c>
    </row>
    <row r="24" spans="2:10" x14ac:dyDescent="0.25">
      <c r="B24" s="8" t="s">
        <v>12</v>
      </c>
      <c r="C24" s="97">
        <v>1.3807870370370373E-2</v>
      </c>
      <c r="D24" s="98">
        <f t="shared" si="0"/>
        <v>2.5576160360167209E-2</v>
      </c>
      <c r="E24" s="97">
        <v>5.810185185185183E-3</v>
      </c>
      <c r="F24" s="98">
        <f t="shared" si="1"/>
        <v>4.5099272302578368E-2</v>
      </c>
      <c r="G24" s="97">
        <v>1.6006944444444442E-2</v>
      </c>
      <c r="H24" s="98">
        <f t="shared" si="2"/>
        <v>7.0741687979539628E-2</v>
      </c>
      <c r="I24" s="97">
        <f t="shared" si="3"/>
        <v>3.5624999999999997E-2</v>
      </c>
      <c r="J24" s="99">
        <f t="shared" si="4"/>
        <v>3.9805498797299728E-2</v>
      </c>
    </row>
    <row r="25" spans="2:10" x14ac:dyDescent="0.25">
      <c r="B25" s="8" t="s">
        <v>5</v>
      </c>
      <c r="C25" s="97">
        <v>1.4907407407407407E-2</v>
      </c>
      <c r="D25" s="98">
        <f t="shared" si="0"/>
        <v>2.7612820237967611E-2</v>
      </c>
      <c r="E25" s="97">
        <v>8.8541666666666664E-3</v>
      </c>
      <c r="F25" s="98">
        <f t="shared" si="1"/>
        <v>6.8726978708112479E-2</v>
      </c>
      <c r="G25" s="97">
        <v>1.1979166666666669E-2</v>
      </c>
      <c r="H25" s="98">
        <f t="shared" si="2"/>
        <v>5.2941176470588248E-2</v>
      </c>
      <c r="I25" s="97">
        <f t="shared" si="3"/>
        <v>3.574074074074074E-2</v>
      </c>
      <c r="J25" s="99">
        <f t="shared" si="4"/>
        <v>3.9934821405478091E-2</v>
      </c>
    </row>
    <row r="26" spans="2:10" x14ac:dyDescent="0.25">
      <c r="B26" s="8" t="s">
        <v>6</v>
      </c>
      <c r="C26" s="97">
        <v>1.0104166666666666E-2</v>
      </c>
      <c r="D26" s="98">
        <f t="shared" si="0"/>
        <v>1.8715832350734256E-2</v>
      </c>
      <c r="E26" s="97">
        <v>1.2037037037037038E-3</v>
      </c>
      <c r="F26" s="98">
        <f t="shared" si="1"/>
        <v>9.3432755367891477E-3</v>
      </c>
      <c r="G26" s="100">
        <v>1.0416666666666667E-3</v>
      </c>
      <c r="H26" s="98">
        <f t="shared" si="2"/>
        <v>4.603580562659847E-3</v>
      </c>
      <c r="I26" s="97">
        <f t="shared" si="3"/>
        <v>1.2349537037037036E-2</v>
      </c>
      <c r="J26" s="99">
        <f t="shared" si="4"/>
        <v>1.3798722292631191E-2</v>
      </c>
    </row>
    <row r="27" spans="2:10" x14ac:dyDescent="0.25">
      <c r="B27" s="8" t="s">
        <v>109</v>
      </c>
      <c r="C27" s="97">
        <v>7.8703703703703713E-3</v>
      </c>
      <c r="D27" s="98">
        <f t="shared" si="0"/>
        <v>1.4578197020045014E-2</v>
      </c>
      <c r="E27" s="97">
        <v>4.4560185185185189E-3</v>
      </c>
      <c r="F27" s="98">
        <f t="shared" si="1"/>
        <v>3.4588087323690592E-2</v>
      </c>
      <c r="G27" s="100">
        <v>2.1064814814814813E-3</v>
      </c>
      <c r="H27" s="98">
        <f t="shared" si="2"/>
        <v>9.3094629156010231E-3</v>
      </c>
      <c r="I27" s="97">
        <f t="shared" si="3"/>
        <v>1.4432870370370372E-2</v>
      </c>
      <c r="J27" s="99">
        <f t="shared" si="4"/>
        <v>1.6126529239841706E-2</v>
      </c>
    </row>
    <row r="28" spans="2:10" x14ac:dyDescent="0.25">
      <c r="B28" s="8" t="s">
        <v>17</v>
      </c>
      <c r="C28" s="97">
        <v>5.6828703703703711E-3</v>
      </c>
      <c r="D28" s="98">
        <f t="shared" si="0"/>
        <v>1.0526315789473679E-2</v>
      </c>
      <c r="E28" s="97">
        <v>1.3310185185185185E-3</v>
      </c>
      <c r="F28" s="98">
        <f t="shared" si="1"/>
        <v>1.0331506603180307E-2</v>
      </c>
      <c r="G28" s="100">
        <v>1.9675925925925926E-4</v>
      </c>
      <c r="H28" s="98">
        <f t="shared" si="2"/>
        <v>8.6956521739130438E-4</v>
      </c>
      <c r="I28" s="97">
        <f>C28+E28+G28</f>
        <v>7.2106481481481492E-3</v>
      </c>
      <c r="J28" s="99">
        <f t="shared" si="4"/>
        <v>8.0567984895119349E-3</v>
      </c>
    </row>
    <row r="29" spans="2:10" x14ac:dyDescent="0.25">
      <c r="B29" s="8"/>
      <c r="C29" s="101"/>
      <c r="D29" s="101"/>
      <c r="E29" s="101"/>
      <c r="F29" s="101"/>
      <c r="G29" s="101"/>
      <c r="H29" s="101"/>
      <c r="I29" s="101"/>
      <c r="J29" s="102"/>
    </row>
    <row r="30" spans="2:10" x14ac:dyDescent="0.25">
      <c r="B30" s="11" t="s">
        <v>29</v>
      </c>
      <c r="C30" s="103">
        <f t="shared" ref="C30:J30" si="7">SUM(C7:C28)</f>
        <v>0.5398726851851855</v>
      </c>
      <c r="D30" s="104">
        <f t="shared" si="7"/>
        <v>0.99999999999999967</v>
      </c>
      <c r="E30" s="103">
        <f t="shared" si="7"/>
        <v>0.12883101851851853</v>
      </c>
      <c r="F30" s="104">
        <f t="shared" si="7"/>
        <v>0.99999999999999978</v>
      </c>
      <c r="G30" s="103">
        <f t="shared" si="7"/>
        <v>0.22627314814814814</v>
      </c>
      <c r="H30" s="104">
        <f t="shared" si="7"/>
        <v>0.99999999999999989</v>
      </c>
      <c r="I30" s="103">
        <f>SUM(I7:I28)</f>
        <v>0.89497685185185216</v>
      </c>
      <c r="J30" s="105">
        <f t="shared" si="7"/>
        <v>0.99999999999999989</v>
      </c>
    </row>
    <row r="31" spans="2:10" x14ac:dyDescent="0.25">
      <c r="B31" s="12"/>
      <c r="C31" s="13"/>
      <c r="D31" s="14"/>
      <c r="E31" s="13"/>
      <c r="F31" s="14"/>
      <c r="G31" s="13"/>
      <c r="H31" s="14"/>
      <c r="I31" s="13"/>
      <c r="J31" s="15"/>
    </row>
    <row r="32" spans="2:10" ht="66" customHeight="1" thickBot="1" x14ac:dyDescent="0.3">
      <c r="B32" s="141" t="s">
        <v>30</v>
      </c>
      <c r="C32" s="142"/>
      <c r="D32" s="142"/>
      <c r="E32" s="142"/>
      <c r="F32" s="142"/>
      <c r="G32" s="142"/>
      <c r="H32" s="142"/>
      <c r="I32" s="142"/>
      <c r="J32" s="143"/>
    </row>
    <row r="34" spans="7:7" x14ac:dyDescent="0.25">
      <c r="G34" s="16"/>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&amp;R7</oddHeader>
  </headerFooter>
  <colBreaks count="1" manualBreakCount="1">
    <brk id="10" max="1048575" man="1"/>
  </colBreaks>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zoomScale="110" zoomScaleNormal="110" zoomScaleSheetLayoutView="100" zoomScalePageLayoutView="110" workbookViewId="0"/>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44" t="s">
        <v>89</v>
      </c>
      <c r="C3" s="145"/>
      <c r="D3" s="145"/>
      <c r="E3" s="145"/>
      <c r="F3" s="146"/>
      <c r="G3" s="145"/>
      <c r="H3" s="146"/>
    </row>
    <row r="4" spans="2:8" s="1" customFormat="1" x14ac:dyDescent="0.25">
      <c r="B4" s="147" t="s">
        <v>125</v>
      </c>
      <c r="C4" s="148"/>
      <c r="D4" s="148"/>
      <c r="E4" s="148"/>
      <c r="F4" s="148"/>
      <c r="G4" s="148"/>
      <c r="H4" s="149"/>
    </row>
    <row r="5" spans="2:8" s="1" customFormat="1" x14ac:dyDescent="0.25">
      <c r="B5" s="2"/>
      <c r="C5" s="150" t="s">
        <v>36</v>
      </c>
      <c r="D5" s="148"/>
      <c r="E5" s="150" t="s">
        <v>37</v>
      </c>
      <c r="F5" s="165"/>
      <c r="G5" s="148" t="s">
        <v>38</v>
      </c>
      <c r="H5" s="149"/>
    </row>
    <row r="6" spans="2:8" s="1" customFormat="1" x14ac:dyDescent="0.25">
      <c r="B6" s="3" t="s">
        <v>23</v>
      </c>
      <c r="C6" s="5" t="s">
        <v>24</v>
      </c>
      <c r="D6" s="5" t="s">
        <v>25</v>
      </c>
      <c r="E6" s="5" t="s">
        <v>24</v>
      </c>
      <c r="F6" s="5" t="s">
        <v>25</v>
      </c>
      <c r="G6" s="5" t="s">
        <v>24</v>
      </c>
      <c r="H6" s="39" t="s">
        <v>25</v>
      </c>
    </row>
    <row r="7" spans="2:8" s="1" customFormat="1" x14ac:dyDescent="0.25">
      <c r="B7" s="8" t="s">
        <v>10</v>
      </c>
      <c r="C7" s="100">
        <v>1.4467592592592592E-3</v>
      </c>
      <c r="D7" s="98">
        <f>C7/$C$30</f>
        <v>9.4055680963130179E-3</v>
      </c>
      <c r="E7" s="100"/>
      <c r="F7" s="98"/>
      <c r="G7" s="100">
        <f>C7+E7</f>
        <v>1.4467592592592592E-3</v>
      </c>
      <c r="H7" s="99">
        <f>G7/$G$30</f>
        <v>8.5745644121278646E-3</v>
      </c>
    </row>
    <row r="8" spans="2:8" s="1" customFormat="1" x14ac:dyDescent="0.25">
      <c r="B8" s="8" t="s">
        <v>13</v>
      </c>
      <c r="C8" s="100">
        <v>3.4837962962962969E-3</v>
      </c>
      <c r="D8" s="98">
        <f t="shared" ref="D8:D28" si="0">C8/$C$30</f>
        <v>2.2648607975921751E-2</v>
      </c>
      <c r="E8" s="100">
        <v>9.2592592592592588E-5</v>
      </c>
      <c r="F8" s="98">
        <f t="shared" ref="F8:F23" si="1">E8/$E$30</f>
        <v>6.2111801242236021E-3</v>
      </c>
      <c r="G8" s="100">
        <f t="shared" ref="G8:G27" si="2">C8+E8</f>
        <v>3.5763888888888894E-3</v>
      </c>
      <c r="H8" s="99">
        <f t="shared" ref="H8:H27" si="3">G8/$G$30</f>
        <v>2.1196323226780087E-2</v>
      </c>
    </row>
    <row r="9" spans="2:8" s="1" customFormat="1" x14ac:dyDescent="0.25">
      <c r="B9" s="8" t="s">
        <v>0</v>
      </c>
      <c r="C9" s="100">
        <v>3.116898148148145E-2</v>
      </c>
      <c r="D9" s="98">
        <f t="shared" si="0"/>
        <v>0.20263355906696748</v>
      </c>
      <c r="E9" s="100">
        <v>6.0763888888888873E-3</v>
      </c>
      <c r="F9" s="98">
        <f t="shared" si="1"/>
        <v>0.40760869565217378</v>
      </c>
      <c r="G9" s="100">
        <f t="shared" si="2"/>
        <v>3.7245370370370338E-2</v>
      </c>
      <c r="H9" s="99">
        <f t="shared" si="3"/>
        <v>0.22074358622581958</v>
      </c>
    </row>
    <row r="10" spans="2:8" s="1" customFormat="1" x14ac:dyDescent="0.25">
      <c r="B10" s="8" t="s">
        <v>8</v>
      </c>
      <c r="C10" s="100">
        <v>1.4583333333333334E-3</v>
      </c>
      <c r="D10" s="98">
        <f t="shared" si="0"/>
        <v>9.480812641083523E-3</v>
      </c>
      <c r="E10" s="100"/>
      <c r="F10" s="98"/>
      <c r="G10" s="100">
        <f t="shared" si="2"/>
        <v>1.4583333333333334E-3</v>
      </c>
      <c r="H10" s="99">
        <f t="shared" si="3"/>
        <v>8.643160927424889E-3</v>
      </c>
    </row>
    <row r="11" spans="2:8" s="1" customFormat="1" x14ac:dyDescent="0.25">
      <c r="B11" s="8" t="s">
        <v>26</v>
      </c>
      <c r="C11" s="100">
        <v>3.7731481481481479E-3</v>
      </c>
      <c r="D11" s="98">
        <f t="shared" si="0"/>
        <v>2.4529721595184351E-2</v>
      </c>
      <c r="E11" s="100"/>
      <c r="F11" s="98"/>
      <c r="G11" s="100">
        <f t="shared" si="2"/>
        <v>3.7731481481481479E-3</v>
      </c>
      <c r="H11" s="99">
        <f t="shared" si="3"/>
        <v>2.2362463986829471E-2</v>
      </c>
    </row>
    <row r="12" spans="2:8" s="1" customFormat="1" x14ac:dyDescent="0.25">
      <c r="B12" s="8" t="s">
        <v>3</v>
      </c>
      <c r="C12" s="100">
        <v>4.6527777777777791E-3</v>
      </c>
      <c r="D12" s="98">
        <f t="shared" si="0"/>
        <v>3.0248306997742676E-2</v>
      </c>
      <c r="E12" s="100">
        <v>6.9444444444444447E-4</v>
      </c>
      <c r="F12" s="98">
        <f t="shared" si="1"/>
        <v>4.6583850931677023E-2</v>
      </c>
      <c r="G12" s="100">
        <f t="shared" si="2"/>
        <v>5.3472222222222237E-3</v>
      </c>
      <c r="H12" s="99">
        <f t="shared" si="3"/>
        <v>3.16915900672246E-2</v>
      </c>
    </row>
    <row r="13" spans="2:8" s="1" customFormat="1" x14ac:dyDescent="0.25">
      <c r="B13" s="8" t="s">
        <v>7</v>
      </c>
      <c r="C13" s="100">
        <v>1.4351851851851852E-3</v>
      </c>
      <c r="D13" s="98">
        <f t="shared" si="0"/>
        <v>9.3303235515425145E-3</v>
      </c>
      <c r="E13" s="100">
        <v>2.4305555555555552E-4</v>
      </c>
      <c r="F13" s="98">
        <f t="shared" si="1"/>
        <v>1.6304347826086953E-2</v>
      </c>
      <c r="G13" s="100">
        <f t="shared" si="2"/>
        <v>1.6782407407407408E-3</v>
      </c>
      <c r="H13" s="99">
        <f t="shared" si="3"/>
        <v>9.9464947180683237E-3</v>
      </c>
    </row>
    <row r="14" spans="2:8" s="1" customFormat="1" x14ac:dyDescent="0.25">
      <c r="B14" s="8" t="s">
        <v>2</v>
      </c>
      <c r="C14" s="100">
        <v>6.5625000000000015E-3</v>
      </c>
      <c r="D14" s="98">
        <f t="shared" si="0"/>
        <v>4.2663656884875861E-2</v>
      </c>
      <c r="E14" s="100">
        <v>9.837962962962962E-4</v>
      </c>
      <c r="F14" s="98">
        <f t="shared" si="1"/>
        <v>6.5993788819875776E-2</v>
      </c>
      <c r="G14" s="100">
        <f t="shared" si="2"/>
        <v>7.5462962962962975E-3</v>
      </c>
      <c r="H14" s="99">
        <f t="shared" si="3"/>
        <v>4.472492797365895E-2</v>
      </c>
    </row>
    <row r="15" spans="2:8" s="1" customFormat="1" x14ac:dyDescent="0.25">
      <c r="B15" s="8" t="s">
        <v>9</v>
      </c>
      <c r="C15" s="100">
        <v>1.0995370370370372E-2</v>
      </c>
      <c r="D15" s="98">
        <f t="shared" si="0"/>
        <v>7.1482317531978951E-2</v>
      </c>
      <c r="E15" s="100"/>
      <c r="F15" s="98"/>
      <c r="G15" s="100">
        <f t="shared" si="2"/>
        <v>1.0995370370370372E-2</v>
      </c>
      <c r="H15" s="99">
        <f t="shared" si="3"/>
        <v>6.5166689532171793E-2</v>
      </c>
    </row>
    <row r="16" spans="2:8" s="1" customFormat="1" x14ac:dyDescent="0.25">
      <c r="B16" s="8" t="s">
        <v>1</v>
      </c>
      <c r="C16" s="100">
        <v>1.0740740740740742E-2</v>
      </c>
      <c r="D16" s="98">
        <f t="shared" si="0"/>
        <v>6.9826937547027859E-2</v>
      </c>
      <c r="E16" s="100">
        <v>4.6990740740740734E-3</v>
      </c>
      <c r="F16" s="98">
        <f t="shared" si="1"/>
        <v>0.31521739130434778</v>
      </c>
      <c r="G16" s="100">
        <f t="shared" si="2"/>
        <v>1.5439814814814816E-2</v>
      </c>
      <c r="H16" s="99">
        <f t="shared" si="3"/>
        <v>9.1507751406228591E-2</v>
      </c>
    </row>
    <row r="17" spans="2:8" s="1" customFormat="1" x14ac:dyDescent="0.25">
      <c r="B17" s="8" t="s">
        <v>27</v>
      </c>
      <c r="C17" s="100">
        <v>3.3217592592592595E-3</v>
      </c>
      <c r="D17" s="98">
        <f t="shared" si="0"/>
        <v>2.1595184349134693E-2</v>
      </c>
      <c r="E17" s="100">
        <v>2.8935185185185184E-4</v>
      </c>
      <c r="F17" s="98">
        <f t="shared" si="1"/>
        <v>1.9409937888198756E-2</v>
      </c>
      <c r="G17" s="100">
        <f t="shared" ref="G17" si="4">C17+E17</f>
        <v>3.6111111111111114E-3</v>
      </c>
      <c r="H17" s="99">
        <f t="shared" ref="H17" si="5">G17/$G$30</f>
        <v>2.1402112772671154E-2</v>
      </c>
    </row>
    <row r="18" spans="2:8" s="1" customFormat="1" x14ac:dyDescent="0.25">
      <c r="B18" s="8" t="s">
        <v>16</v>
      </c>
      <c r="C18" s="100">
        <v>2.4074074074074072E-3</v>
      </c>
      <c r="D18" s="98">
        <f t="shared" si="0"/>
        <v>1.565086531226486E-2</v>
      </c>
      <c r="E18" s="100"/>
      <c r="F18" s="98"/>
      <c r="G18" s="100">
        <f t="shared" si="2"/>
        <v>2.4074074074074072E-3</v>
      </c>
      <c r="H18" s="99">
        <f t="shared" si="3"/>
        <v>1.4268075181780767E-2</v>
      </c>
    </row>
    <row r="19" spans="2:8" s="1" customFormat="1" x14ac:dyDescent="0.25">
      <c r="B19" s="8" t="s">
        <v>4</v>
      </c>
      <c r="C19" s="100">
        <v>2.5578703703703705E-3</v>
      </c>
      <c r="D19" s="98">
        <f t="shared" si="0"/>
        <v>1.6629044394281419E-2</v>
      </c>
      <c r="E19" s="100"/>
      <c r="F19" s="98"/>
      <c r="G19" s="100">
        <f t="shared" si="2"/>
        <v>2.5578703703703705E-3</v>
      </c>
      <c r="H19" s="99">
        <f t="shared" si="3"/>
        <v>1.5159829880642068E-2</v>
      </c>
    </row>
    <row r="20" spans="2:8" s="1" customFormat="1" x14ac:dyDescent="0.25">
      <c r="B20" s="8" t="s">
        <v>14</v>
      </c>
      <c r="C20" s="100">
        <v>4.7453703703703704E-4</v>
      </c>
      <c r="D20" s="98">
        <f t="shared" si="0"/>
        <v>3.0850263355906701E-3</v>
      </c>
      <c r="E20" s="100">
        <v>1.2847222222222223E-3</v>
      </c>
      <c r="F20" s="98">
        <f t="shared" si="1"/>
        <v>8.6180124223602481E-2</v>
      </c>
      <c r="G20" s="100">
        <f t="shared" si="2"/>
        <v>1.7592592592592592E-3</v>
      </c>
      <c r="H20" s="99">
        <f t="shared" si="3"/>
        <v>1.0426670325147484E-2</v>
      </c>
    </row>
    <row r="21" spans="2:8" s="1" customFormat="1" x14ac:dyDescent="0.25">
      <c r="B21" s="8" t="s">
        <v>11</v>
      </c>
      <c r="C21" s="100">
        <v>2.4305555555555552E-4</v>
      </c>
      <c r="D21" s="98">
        <f t="shared" si="0"/>
        <v>1.5801354401805869E-3</v>
      </c>
      <c r="E21" s="100"/>
      <c r="F21" s="98"/>
      <c r="G21" s="100">
        <f t="shared" si="2"/>
        <v>2.4305555555555552E-4</v>
      </c>
      <c r="H21" s="99">
        <f t="shared" si="3"/>
        <v>1.4405268212374811E-3</v>
      </c>
    </row>
    <row r="22" spans="2:8" s="1" customFormat="1" x14ac:dyDescent="0.25">
      <c r="B22" s="8" t="s">
        <v>15</v>
      </c>
      <c r="C22" s="100">
        <v>2.199074074074074E-4</v>
      </c>
      <c r="D22" s="98">
        <f t="shared" si="0"/>
        <v>1.4296463506395787E-3</v>
      </c>
      <c r="E22" s="100"/>
      <c r="F22" s="98"/>
      <c r="G22" s="100">
        <f t="shared" si="2"/>
        <v>2.199074074074074E-4</v>
      </c>
      <c r="H22" s="99">
        <f t="shared" si="3"/>
        <v>1.3033337906434355E-3</v>
      </c>
    </row>
    <row r="23" spans="2:8" s="1" customFormat="1" x14ac:dyDescent="0.25">
      <c r="B23" s="8" t="s">
        <v>94</v>
      </c>
      <c r="C23" s="100">
        <v>2.7777777777777778E-4</v>
      </c>
      <c r="D23" s="98">
        <f t="shared" si="0"/>
        <v>1.8058690744920996E-3</v>
      </c>
      <c r="E23" s="100">
        <v>2.199074074074074E-4</v>
      </c>
      <c r="F23" s="98">
        <f t="shared" si="1"/>
        <v>1.4751552795031056E-2</v>
      </c>
      <c r="G23" s="100">
        <f t="shared" ref="G23" si="6">C23+E23</f>
        <v>4.9768518518518521E-4</v>
      </c>
      <c r="H23" s="99">
        <f t="shared" ref="H23" si="7">G23/$G$30</f>
        <v>2.9496501577719859E-3</v>
      </c>
    </row>
    <row r="24" spans="2:8" s="1" customFormat="1" x14ac:dyDescent="0.25">
      <c r="B24" s="8" t="s">
        <v>12</v>
      </c>
      <c r="C24" s="100">
        <v>1.9675925925925924E-3</v>
      </c>
      <c r="D24" s="98">
        <f t="shared" si="0"/>
        <v>1.2791572610985704E-2</v>
      </c>
      <c r="E24" s="100"/>
      <c r="F24" s="98"/>
      <c r="G24" s="100">
        <f t="shared" si="2"/>
        <v>1.9675925925925924E-3</v>
      </c>
      <c r="H24" s="99">
        <f t="shared" si="3"/>
        <v>1.1661407600493896E-2</v>
      </c>
    </row>
    <row r="25" spans="2:8" s="1" customFormat="1" x14ac:dyDescent="0.25">
      <c r="B25" s="8" t="s">
        <v>5</v>
      </c>
      <c r="C25" s="100">
        <v>1.9675925925925924E-3</v>
      </c>
      <c r="D25" s="98">
        <f t="shared" si="0"/>
        <v>1.2791572610985704E-2</v>
      </c>
      <c r="E25" s="100"/>
      <c r="F25" s="98"/>
      <c r="G25" s="100">
        <f t="shared" si="2"/>
        <v>1.9675925925925924E-3</v>
      </c>
      <c r="H25" s="99">
        <f t="shared" si="3"/>
        <v>1.1661407600493896E-2</v>
      </c>
    </row>
    <row r="26" spans="2:8" s="1" customFormat="1" x14ac:dyDescent="0.25">
      <c r="B26" s="8" t="s">
        <v>6</v>
      </c>
      <c r="C26" s="100">
        <v>2.4780092592592586E-2</v>
      </c>
      <c r="D26" s="98">
        <f t="shared" si="0"/>
        <v>0.16109857035364933</v>
      </c>
      <c r="E26" s="100">
        <v>2.199074074074074E-4</v>
      </c>
      <c r="F26" s="98">
        <f t="shared" ref="F26:F27" si="8">E26/$E$30</f>
        <v>1.4751552795031056E-2</v>
      </c>
      <c r="G26" s="100">
        <f t="shared" si="2"/>
        <v>2.4999999999999994E-2</v>
      </c>
      <c r="H26" s="99">
        <f t="shared" si="3"/>
        <v>0.14816847304156949</v>
      </c>
    </row>
    <row r="27" spans="2:8" s="1" customFormat="1" x14ac:dyDescent="0.25">
      <c r="B27" s="8" t="s">
        <v>109</v>
      </c>
      <c r="C27" s="100">
        <v>3.7893518518518514E-2</v>
      </c>
      <c r="D27" s="98">
        <f t="shared" si="0"/>
        <v>0.24635063957863054</v>
      </c>
      <c r="E27" s="100">
        <v>1.0416666666666667E-4</v>
      </c>
      <c r="F27" s="98">
        <f t="shared" si="8"/>
        <v>6.987577639751553E-3</v>
      </c>
      <c r="G27" s="100">
        <f t="shared" si="2"/>
        <v>3.7997685185185183E-2</v>
      </c>
      <c r="H27" s="99">
        <f t="shared" si="3"/>
        <v>0.22520235972012626</v>
      </c>
    </row>
    <row r="28" spans="2:8" s="1" customFormat="1" x14ac:dyDescent="0.25">
      <c r="B28" s="36" t="s">
        <v>17</v>
      </c>
      <c r="C28" s="110">
        <v>1.9907407407407408E-3</v>
      </c>
      <c r="D28" s="98">
        <f t="shared" si="0"/>
        <v>1.2942061700526714E-2</v>
      </c>
      <c r="E28" s="110"/>
      <c r="F28" s="116"/>
      <c r="G28" s="100">
        <f t="shared" ref="G28" si="9">C28+E28</f>
        <v>1.9907407407407408E-3</v>
      </c>
      <c r="H28" s="99">
        <f t="shared" ref="H28" si="10">G28/$G$30</f>
        <v>1.1798600631087943E-2</v>
      </c>
    </row>
    <row r="29" spans="2:8" s="1" customFormat="1" x14ac:dyDescent="0.25">
      <c r="B29" s="8"/>
      <c r="C29" s="101"/>
      <c r="D29" s="112"/>
      <c r="E29" s="101"/>
      <c r="F29" s="101"/>
      <c r="G29" s="101"/>
      <c r="H29" s="102"/>
    </row>
    <row r="30" spans="2:8" s="1" customFormat="1" x14ac:dyDescent="0.25">
      <c r="B30" s="37" t="s">
        <v>29</v>
      </c>
      <c r="C30" s="113">
        <f t="shared" ref="C30:H30" si="11">SUM(C7:C28)</f>
        <v>0.15381944444444443</v>
      </c>
      <c r="D30" s="114">
        <f t="shared" si="11"/>
        <v>1</v>
      </c>
      <c r="E30" s="113">
        <f t="shared" si="11"/>
        <v>1.4907407407407407E-2</v>
      </c>
      <c r="F30" s="114">
        <f t="shared" si="11"/>
        <v>0.99999999999999978</v>
      </c>
      <c r="G30" s="113">
        <f>SUM(G7:G28)</f>
        <v>0.16872685185185182</v>
      </c>
      <c r="H30" s="117">
        <f t="shared" si="11"/>
        <v>1</v>
      </c>
    </row>
    <row r="31" spans="2:8" s="1" customFormat="1" ht="66" customHeight="1" thickBot="1" x14ac:dyDescent="0.3">
      <c r="B31" s="141" t="s">
        <v>39</v>
      </c>
      <c r="C31" s="142"/>
      <c r="D31" s="142"/>
      <c r="E31" s="142"/>
      <c r="F31" s="143"/>
      <c r="G31" s="142"/>
      <c r="H31" s="143"/>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&amp;R15</oddHeader>
  </headerFooter>
  <colBreaks count="1" manualBreakCount="1">
    <brk id="8" max="1048575" man="1"/>
  </colBreaks>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zoomScale="110" zoomScaleNormal="110" zoomScaleSheetLayoutView="100" zoomScalePageLayoutView="110" workbookViewId="0"/>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44" t="s">
        <v>90</v>
      </c>
      <c r="C3" s="145"/>
      <c r="D3" s="145"/>
      <c r="E3" s="145"/>
      <c r="F3" s="146"/>
      <c r="G3" s="145"/>
      <c r="H3" s="146"/>
    </row>
    <row r="4" spans="2:8" s="1" customFormat="1" x14ac:dyDescent="0.25">
      <c r="B4" s="147" t="s">
        <v>125</v>
      </c>
      <c r="C4" s="148"/>
      <c r="D4" s="148"/>
      <c r="E4" s="148"/>
      <c r="F4" s="148"/>
      <c r="G4" s="148"/>
      <c r="H4" s="149"/>
    </row>
    <row r="5" spans="2:8" s="1" customFormat="1" x14ac:dyDescent="0.25">
      <c r="B5" s="2"/>
      <c r="C5" s="150" t="s">
        <v>36</v>
      </c>
      <c r="D5" s="148"/>
      <c r="E5" s="150" t="s">
        <v>37</v>
      </c>
      <c r="F5" s="165"/>
      <c r="G5" s="148" t="s">
        <v>38</v>
      </c>
      <c r="H5" s="149"/>
    </row>
    <row r="6" spans="2:8" s="1" customFormat="1" x14ac:dyDescent="0.25">
      <c r="B6" s="3" t="s">
        <v>23</v>
      </c>
      <c r="C6" s="5" t="s">
        <v>24</v>
      </c>
      <c r="D6" s="5" t="s">
        <v>25</v>
      </c>
      <c r="E6" s="5" t="s">
        <v>24</v>
      </c>
      <c r="F6" s="5" t="s">
        <v>25</v>
      </c>
      <c r="G6" s="5" t="s">
        <v>24</v>
      </c>
      <c r="H6" s="39" t="s">
        <v>25</v>
      </c>
    </row>
    <row r="7" spans="2:8" s="1" customFormat="1" x14ac:dyDescent="0.25">
      <c r="B7" s="8" t="s">
        <v>10</v>
      </c>
      <c r="C7" s="100">
        <v>4.0162037037037033E-3</v>
      </c>
      <c r="D7" s="98">
        <f>C7/$C$30</f>
        <v>5.4320601127113358E-3</v>
      </c>
      <c r="E7" s="100"/>
      <c r="F7" s="98"/>
      <c r="G7" s="100">
        <f>E7+C7</f>
        <v>4.0162037037037033E-3</v>
      </c>
      <c r="H7" s="99">
        <f>G7/$G$30</f>
        <v>4.3823091106564641E-3</v>
      </c>
    </row>
    <row r="8" spans="2:8" s="1" customFormat="1" x14ac:dyDescent="0.25">
      <c r="B8" s="8" t="s">
        <v>13</v>
      </c>
      <c r="C8" s="100">
        <v>1.5185185185185184E-2</v>
      </c>
      <c r="D8" s="98">
        <f t="shared" ref="D8:D27" si="0">C8/$C$30</f>
        <v>2.0538509705698191E-2</v>
      </c>
      <c r="E8" s="100">
        <v>5.3240740740740744E-4</v>
      </c>
      <c r="F8" s="98">
        <f t="shared" ref="F8:F28" si="1">E8/$E$30</f>
        <v>3.006142987844726E-3</v>
      </c>
      <c r="G8" s="100">
        <f t="shared" ref="G8:G27" si="2">E8+C8</f>
        <v>1.5717592592592592E-2</v>
      </c>
      <c r="H8" s="99">
        <f t="shared" ref="H8:H27" si="3">G8/$G$30</f>
        <v>1.7150362456113771E-2</v>
      </c>
    </row>
    <row r="9" spans="2:8" s="1" customFormat="1" x14ac:dyDescent="0.25">
      <c r="B9" s="8" t="s">
        <v>0</v>
      </c>
      <c r="C9" s="100">
        <v>8.7569444444444533E-2</v>
      </c>
      <c r="D9" s="98">
        <f t="shared" si="0"/>
        <v>0.11844082654978101</v>
      </c>
      <c r="E9" s="100">
        <v>1.8900462962962956E-2</v>
      </c>
      <c r="F9" s="98">
        <f t="shared" si="1"/>
        <v>0.10671807606848772</v>
      </c>
      <c r="G9" s="100">
        <f t="shared" si="2"/>
        <v>0.10646990740740749</v>
      </c>
      <c r="H9" s="99">
        <f t="shared" si="3"/>
        <v>0.11617539339748947</v>
      </c>
    </row>
    <row r="10" spans="2:8" s="1" customFormat="1" x14ac:dyDescent="0.25">
      <c r="B10" s="8" t="s">
        <v>8</v>
      </c>
      <c r="C10" s="100">
        <v>2.4189814814814813E-2</v>
      </c>
      <c r="D10" s="98">
        <f t="shared" si="0"/>
        <v>3.2717595491546667E-2</v>
      </c>
      <c r="E10" s="100">
        <v>3.449074074074074E-3</v>
      </c>
      <c r="F10" s="98">
        <f t="shared" si="1"/>
        <v>1.9474578486472355E-2</v>
      </c>
      <c r="G10" s="100">
        <f t="shared" si="2"/>
        <v>2.7638888888888886E-2</v>
      </c>
      <c r="H10" s="99">
        <f t="shared" si="3"/>
        <v>3.0158369326362067E-2</v>
      </c>
    </row>
    <row r="11" spans="2:8" s="1" customFormat="1" x14ac:dyDescent="0.25">
      <c r="B11" s="8" t="s">
        <v>26</v>
      </c>
      <c r="C11" s="100">
        <v>7.083333333333333E-3</v>
      </c>
      <c r="D11" s="98">
        <f t="shared" si="0"/>
        <v>9.5804633688165355E-3</v>
      </c>
      <c r="E11" s="100">
        <v>6.3541666666666659E-3</v>
      </c>
      <c r="F11" s="98">
        <f t="shared" si="1"/>
        <v>3.5877663050581612E-2</v>
      </c>
      <c r="G11" s="100">
        <f t="shared" si="2"/>
        <v>1.3437499999999998E-2</v>
      </c>
      <c r="H11" s="99">
        <f t="shared" si="3"/>
        <v>1.4662423278017738E-2</v>
      </c>
    </row>
    <row r="12" spans="2:8" s="1" customFormat="1" x14ac:dyDescent="0.25">
      <c r="B12" s="8" t="s">
        <v>3</v>
      </c>
      <c r="C12" s="100">
        <v>2.0555555555555553E-2</v>
      </c>
      <c r="D12" s="98">
        <f t="shared" si="0"/>
        <v>2.7802128991859746E-2</v>
      </c>
      <c r="E12" s="100">
        <v>4.2824074074074066E-3</v>
      </c>
      <c r="F12" s="98">
        <f t="shared" si="1"/>
        <v>2.4179845771794529E-2</v>
      </c>
      <c r="G12" s="100">
        <f t="shared" si="2"/>
        <v>2.4837962962962958E-2</v>
      </c>
      <c r="H12" s="99">
        <f t="shared" si="3"/>
        <v>2.7102119168497901E-2</v>
      </c>
    </row>
    <row r="13" spans="2:8" s="1" customFormat="1" x14ac:dyDescent="0.25">
      <c r="B13" s="8" t="s">
        <v>7</v>
      </c>
      <c r="C13" s="100">
        <v>1.6701388888888891E-2</v>
      </c>
      <c r="D13" s="98">
        <f t="shared" si="0"/>
        <v>2.2589229805886051E-2</v>
      </c>
      <c r="E13" s="100">
        <v>8.8888888888888889E-3</v>
      </c>
      <c r="F13" s="98">
        <f t="shared" si="1"/>
        <v>5.018951771010325E-2</v>
      </c>
      <c r="G13" s="100">
        <f t="shared" si="2"/>
        <v>2.5590277777777781E-2</v>
      </c>
      <c r="H13" s="99">
        <f t="shared" si="3"/>
        <v>2.7923012805940763E-2</v>
      </c>
    </row>
    <row r="14" spans="2:8" s="1" customFormat="1" x14ac:dyDescent="0.25">
      <c r="B14" s="8" t="s">
        <v>2</v>
      </c>
      <c r="C14" s="100">
        <v>4.3287037037037027E-2</v>
      </c>
      <c r="D14" s="98">
        <f t="shared" si="0"/>
        <v>5.8547276142767703E-2</v>
      </c>
      <c r="E14" s="100">
        <v>5.7407407407407398E-3</v>
      </c>
      <c r="F14" s="98">
        <f t="shared" si="1"/>
        <v>3.2414063521108344E-2</v>
      </c>
      <c r="G14" s="100">
        <f t="shared" si="2"/>
        <v>4.9027777777777767E-2</v>
      </c>
      <c r="H14" s="99">
        <f t="shared" si="3"/>
        <v>5.3497006895506571E-2</v>
      </c>
    </row>
    <row r="15" spans="2:8" s="1" customFormat="1" x14ac:dyDescent="0.25">
      <c r="B15" s="8" t="s">
        <v>9</v>
      </c>
      <c r="C15" s="100">
        <v>4.7349537037037044E-2</v>
      </c>
      <c r="D15" s="98">
        <f t="shared" si="0"/>
        <v>6.4041953663118392E-2</v>
      </c>
      <c r="E15" s="100">
        <v>2.0138888888888888E-3</v>
      </c>
      <c r="F15" s="98">
        <f t="shared" si="1"/>
        <v>1.1371062606195267E-2</v>
      </c>
      <c r="G15" s="100">
        <f t="shared" si="2"/>
        <v>4.9363425925925936E-2</v>
      </c>
      <c r="H15" s="99">
        <f t="shared" si="3"/>
        <v>5.3863251749134942E-2</v>
      </c>
    </row>
    <row r="16" spans="2:8" s="1" customFormat="1" x14ac:dyDescent="0.25">
      <c r="B16" s="8" t="s">
        <v>1</v>
      </c>
      <c r="C16" s="100">
        <v>1.5081018518518518E-2</v>
      </c>
      <c r="D16" s="98">
        <f t="shared" si="0"/>
        <v>2.0397620538509714E-2</v>
      </c>
      <c r="E16" s="100">
        <v>9.1435185185185196E-3</v>
      </c>
      <c r="F16" s="98">
        <f t="shared" si="1"/>
        <v>5.1627238269507256E-2</v>
      </c>
      <c r="G16" s="100">
        <f t="shared" si="2"/>
        <v>2.4224537037037037E-2</v>
      </c>
      <c r="H16" s="99">
        <f t="shared" si="3"/>
        <v>2.6432775125659887E-2</v>
      </c>
    </row>
    <row r="17" spans="2:8" s="1" customFormat="1" x14ac:dyDescent="0.25">
      <c r="B17" s="8" t="s">
        <v>27</v>
      </c>
      <c r="C17" s="100">
        <v>4.9189814814814808E-3</v>
      </c>
      <c r="D17" s="98">
        <f t="shared" si="0"/>
        <v>6.6530995616781493E-3</v>
      </c>
      <c r="E17" s="100">
        <v>7.5925925925925935E-3</v>
      </c>
      <c r="F17" s="98">
        <f t="shared" si="1"/>
        <v>4.2870213044046528E-2</v>
      </c>
      <c r="G17" s="100">
        <f t="shared" si="2"/>
        <v>1.2511574074074074E-2</v>
      </c>
      <c r="H17" s="99">
        <f t="shared" si="3"/>
        <v>1.3652092647318844E-2</v>
      </c>
    </row>
    <row r="18" spans="2:8" s="1" customFormat="1" x14ac:dyDescent="0.25">
      <c r="B18" s="8" t="s">
        <v>16</v>
      </c>
      <c r="C18" s="100">
        <v>3.460648148148148E-3</v>
      </c>
      <c r="D18" s="98">
        <f t="shared" si="0"/>
        <v>4.6806512210394507E-3</v>
      </c>
      <c r="E18" s="100">
        <v>7.175925925925927E-4</v>
      </c>
      <c r="F18" s="98">
        <f t="shared" si="1"/>
        <v>4.0517579401385439E-3</v>
      </c>
      <c r="G18" s="100">
        <f t="shared" si="2"/>
        <v>4.178240740740741E-3</v>
      </c>
      <c r="H18" s="99">
        <f t="shared" si="3"/>
        <v>4.5591169710287724E-3</v>
      </c>
    </row>
    <row r="19" spans="2:8" s="1" customFormat="1" x14ac:dyDescent="0.25">
      <c r="B19" s="8" t="s">
        <v>4</v>
      </c>
      <c r="C19" s="100">
        <v>2.0682870370370372E-2</v>
      </c>
      <c r="D19" s="98">
        <f t="shared" si="0"/>
        <v>2.7974326862867892E-2</v>
      </c>
      <c r="E19" s="100">
        <v>3.7731481481481479E-3</v>
      </c>
      <c r="F19" s="98">
        <f t="shared" si="1"/>
        <v>2.1304404652986532E-2</v>
      </c>
      <c r="G19" s="100">
        <f t="shared" si="2"/>
        <v>2.4456018518518519E-2</v>
      </c>
      <c r="H19" s="99">
        <f t="shared" si="3"/>
        <v>2.6685357783334612E-2</v>
      </c>
    </row>
    <row r="20" spans="2:8" s="1" customFormat="1" x14ac:dyDescent="0.25">
      <c r="B20" s="8" t="s">
        <v>14</v>
      </c>
      <c r="C20" s="100">
        <v>9.5717592592592608E-3</v>
      </c>
      <c r="D20" s="98">
        <f t="shared" si="0"/>
        <v>1.294614902943019E-2</v>
      </c>
      <c r="E20" s="100">
        <v>2.3495370370370371E-3</v>
      </c>
      <c r="F20" s="98">
        <f t="shared" si="1"/>
        <v>1.3266239707227812E-2</v>
      </c>
      <c r="G20" s="100">
        <f t="shared" si="2"/>
        <v>1.1921296296296298E-2</v>
      </c>
      <c r="H20" s="99">
        <f t="shared" si="3"/>
        <v>1.3008006870248298E-2</v>
      </c>
    </row>
    <row r="21" spans="2:8" s="1" customFormat="1" x14ac:dyDescent="0.25">
      <c r="B21" s="8" t="s">
        <v>11</v>
      </c>
      <c r="C21" s="100">
        <v>4.3865740740740749E-3</v>
      </c>
      <c r="D21" s="98">
        <f t="shared" si="0"/>
        <v>5.9329993738259272E-3</v>
      </c>
      <c r="E21" s="100">
        <v>5.3032407407407389E-2</v>
      </c>
      <c r="F21" s="98">
        <f t="shared" si="1"/>
        <v>0.29943798196314192</v>
      </c>
      <c r="G21" s="100">
        <f t="shared" si="2"/>
        <v>5.7418981481481467E-2</v>
      </c>
      <c r="H21" s="99">
        <f t="shared" si="3"/>
        <v>6.2653128236215314E-2</v>
      </c>
    </row>
    <row r="22" spans="2:8" s="1" customFormat="1" x14ac:dyDescent="0.25">
      <c r="B22" s="8" t="s">
        <v>15</v>
      </c>
      <c r="C22" s="100">
        <v>3.5185185185185189E-3</v>
      </c>
      <c r="D22" s="98">
        <f t="shared" si="0"/>
        <v>4.7589229805886065E-3</v>
      </c>
      <c r="E22" s="100">
        <v>5.7523148148148151E-3</v>
      </c>
      <c r="F22" s="98">
        <f t="shared" si="1"/>
        <v>3.2479414455626715E-2</v>
      </c>
      <c r="G22" s="100">
        <f t="shared" si="2"/>
        <v>9.2708333333333341E-3</v>
      </c>
      <c r="H22" s="99">
        <f t="shared" si="3"/>
        <v>1.0115935439872705E-2</v>
      </c>
    </row>
    <row r="23" spans="2:8" s="1" customFormat="1" x14ac:dyDescent="0.25">
      <c r="B23" s="8" t="s">
        <v>94</v>
      </c>
      <c r="C23" s="100">
        <v>5.6365740740740742E-3</v>
      </c>
      <c r="D23" s="98">
        <f t="shared" si="0"/>
        <v>7.6236693800876684E-3</v>
      </c>
      <c r="E23" s="100">
        <v>1.7939814814814815E-3</v>
      </c>
      <c r="F23" s="98">
        <f t="shared" si="1"/>
        <v>1.0129394850346359E-2</v>
      </c>
      <c r="G23" s="100">
        <f t="shared" si="2"/>
        <v>7.4305555555555557E-3</v>
      </c>
      <c r="H23" s="99">
        <f t="shared" si="3"/>
        <v>8.1079033113586468E-3</v>
      </c>
    </row>
    <row r="24" spans="2:8" s="1" customFormat="1" x14ac:dyDescent="0.25">
      <c r="B24" s="8" t="s">
        <v>12</v>
      </c>
      <c r="C24" s="100">
        <v>5.7986111111111112E-3</v>
      </c>
      <c r="D24" s="98">
        <f t="shared" si="0"/>
        <v>7.8428303068253016E-3</v>
      </c>
      <c r="E24" s="100">
        <v>1.9328703703703704E-3</v>
      </c>
      <c r="F24" s="98">
        <f t="shared" si="1"/>
        <v>1.0913606064566723E-2</v>
      </c>
      <c r="G24" s="100">
        <f t="shared" si="2"/>
        <v>7.7314814814814815E-3</v>
      </c>
      <c r="H24" s="99">
        <f t="shared" si="3"/>
        <v>8.4362607663357875E-3</v>
      </c>
    </row>
    <row r="25" spans="2:8" s="1" customFormat="1" x14ac:dyDescent="0.25">
      <c r="B25" s="8" t="s">
        <v>5</v>
      </c>
      <c r="C25" s="100">
        <v>4.4560185185185171E-3</v>
      </c>
      <c r="D25" s="98">
        <f t="shared" si="0"/>
        <v>6.0269254852849102E-3</v>
      </c>
      <c r="E25" s="100">
        <v>4.8726851851851848E-3</v>
      </c>
      <c r="F25" s="98">
        <f t="shared" si="1"/>
        <v>2.7512743432231077E-2</v>
      </c>
      <c r="G25" s="100">
        <f t="shared" si="2"/>
        <v>9.3287037037037019E-3</v>
      </c>
      <c r="H25" s="99">
        <f t="shared" si="3"/>
        <v>1.0179081104291382E-2</v>
      </c>
    </row>
    <row r="26" spans="2:8" s="1" customFormat="1" x14ac:dyDescent="0.25">
      <c r="B26" s="8" t="s">
        <v>6</v>
      </c>
      <c r="C26" s="100">
        <v>0.28028935185185144</v>
      </c>
      <c r="D26" s="98">
        <f t="shared" si="0"/>
        <v>0.37910144020037534</v>
      </c>
      <c r="E26" s="100">
        <v>2.6377314814814819E-2</v>
      </c>
      <c r="F26" s="98">
        <f t="shared" si="1"/>
        <v>0.14893477976735067</v>
      </c>
      <c r="G26" s="100">
        <f t="shared" si="2"/>
        <v>0.30666666666666625</v>
      </c>
      <c r="H26" s="99">
        <f t="shared" si="3"/>
        <v>0.33462150488747416</v>
      </c>
    </row>
    <row r="27" spans="2:8" s="1" customFormat="1" x14ac:dyDescent="0.25">
      <c r="B27" s="8" t="s">
        <v>109</v>
      </c>
      <c r="C27" s="100">
        <v>0.11561342592592591</v>
      </c>
      <c r="D27" s="98">
        <f t="shared" si="0"/>
        <v>0.15637132122730124</v>
      </c>
      <c r="E27" s="100">
        <v>8.0208333333333347E-3</v>
      </c>
      <c r="F27" s="98">
        <f t="shared" si="1"/>
        <v>4.5288197621225983E-2</v>
      </c>
      <c r="G27" s="100">
        <f t="shared" si="2"/>
        <v>0.12363425925925925</v>
      </c>
      <c r="H27" s="99">
        <f t="shared" si="3"/>
        <v>0.13490439746407018</v>
      </c>
    </row>
    <row r="28" spans="2:8" s="1" customFormat="1" x14ac:dyDescent="0.25">
      <c r="B28" s="36" t="s">
        <v>17</v>
      </c>
      <c r="C28" s="110"/>
      <c r="D28" s="98"/>
      <c r="E28" s="110">
        <v>1.5856481481481481E-3</v>
      </c>
      <c r="F28" s="98">
        <f t="shared" si="1"/>
        <v>8.9530780290158138E-3</v>
      </c>
      <c r="G28" s="100">
        <f t="shared" ref="G28" si="4">E28+C28</f>
        <v>1.5856481481481481E-3</v>
      </c>
      <c r="H28" s="99">
        <f t="shared" ref="H28" si="5">G28/$G$30</f>
        <v>1.7301912050718606E-3</v>
      </c>
    </row>
    <row r="29" spans="2:8" s="1" customFormat="1" x14ac:dyDescent="0.25">
      <c r="B29" s="8"/>
      <c r="C29" s="101"/>
      <c r="D29" s="112"/>
      <c r="E29" s="101"/>
      <c r="F29" s="101"/>
      <c r="G29" s="101"/>
      <c r="H29" s="102"/>
    </row>
    <row r="30" spans="2:8" s="1" customFormat="1" x14ac:dyDescent="0.25">
      <c r="B30" s="37" t="s">
        <v>29</v>
      </c>
      <c r="C30" s="113">
        <f t="shared" ref="C30:H30" si="6">SUM(C7:C28)</f>
        <v>0.73935185185185148</v>
      </c>
      <c r="D30" s="114">
        <f t="shared" si="6"/>
        <v>1</v>
      </c>
      <c r="E30" s="113">
        <f t="shared" si="6"/>
        <v>0.1771064814814815</v>
      </c>
      <c r="F30" s="114">
        <f t="shared" si="6"/>
        <v>0.99999999999999978</v>
      </c>
      <c r="G30" s="113">
        <f t="shared" si="6"/>
        <v>0.91645833333333282</v>
      </c>
      <c r="H30" s="117">
        <f t="shared" si="6"/>
        <v>1</v>
      </c>
    </row>
    <row r="31" spans="2:8" s="1" customFormat="1" ht="66" customHeight="1" thickBot="1" x14ac:dyDescent="0.3">
      <c r="B31" s="141" t="s">
        <v>39</v>
      </c>
      <c r="C31" s="142"/>
      <c r="D31" s="142"/>
      <c r="E31" s="142"/>
      <c r="F31" s="143"/>
      <c r="G31" s="142"/>
      <c r="H31" s="143"/>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&amp;R19</oddHeader>
  </headerFooter>
  <colBreaks count="1" manualBreakCount="1">
    <brk id="8" max="1048575" man="1"/>
  </colBreaks>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B1" zoomScale="110" zoomScaleNormal="110" zoomScaleSheetLayoutView="100" zoomScalePageLayoutView="110" workbookViewId="0"/>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44" t="s">
        <v>91</v>
      </c>
      <c r="C3" s="145"/>
      <c r="D3" s="145"/>
      <c r="E3" s="145"/>
      <c r="F3" s="146"/>
      <c r="G3" s="145"/>
      <c r="H3" s="146"/>
    </row>
    <row r="4" spans="2:8" s="1" customFormat="1" x14ac:dyDescent="0.25">
      <c r="B4" s="147" t="s">
        <v>125</v>
      </c>
      <c r="C4" s="148"/>
      <c r="D4" s="148"/>
      <c r="E4" s="148"/>
      <c r="F4" s="148"/>
      <c r="G4" s="148"/>
      <c r="H4" s="149"/>
    </row>
    <row r="5" spans="2:8" s="1" customFormat="1" x14ac:dyDescent="0.25">
      <c r="B5" s="2"/>
      <c r="C5" s="150" t="s">
        <v>36</v>
      </c>
      <c r="D5" s="148"/>
      <c r="E5" s="150" t="s">
        <v>37</v>
      </c>
      <c r="F5" s="165"/>
      <c r="G5" s="148" t="s">
        <v>38</v>
      </c>
      <c r="H5" s="149"/>
    </row>
    <row r="6" spans="2:8" s="1" customFormat="1" x14ac:dyDescent="0.25">
      <c r="B6" s="3" t="s">
        <v>23</v>
      </c>
      <c r="C6" s="5" t="s">
        <v>24</v>
      </c>
      <c r="D6" s="5" t="s">
        <v>25</v>
      </c>
      <c r="E6" s="5" t="s">
        <v>24</v>
      </c>
      <c r="F6" s="5" t="s">
        <v>25</v>
      </c>
      <c r="G6" s="5" t="s">
        <v>24</v>
      </c>
      <c r="H6" s="39" t="s">
        <v>25</v>
      </c>
    </row>
    <row r="7" spans="2:8" s="1" customFormat="1" x14ac:dyDescent="0.25">
      <c r="B7" s="8" t="s">
        <v>10</v>
      </c>
      <c r="C7" s="100">
        <v>1.5046296296296296E-3</v>
      </c>
      <c r="D7" s="98">
        <f t="shared" ref="D7:D28" si="0">C7/$C$30</f>
        <v>1.8696965338702732E-2</v>
      </c>
      <c r="E7" s="100"/>
      <c r="F7" s="98"/>
      <c r="G7" s="100">
        <f>C7</f>
        <v>1.5046296296296296E-3</v>
      </c>
      <c r="H7" s="99">
        <f t="shared" ref="H7:H28" si="1">G7/$G$30</f>
        <v>1.8696965338702732E-2</v>
      </c>
    </row>
    <row r="8" spans="2:8" s="1" customFormat="1" x14ac:dyDescent="0.25">
      <c r="B8" s="8" t="s">
        <v>13</v>
      </c>
      <c r="C8" s="100">
        <v>2.0601851851851849E-3</v>
      </c>
      <c r="D8" s="98">
        <f t="shared" si="0"/>
        <v>2.5600460232992967E-2</v>
      </c>
      <c r="E8" s="100"/>
      <c r="F8" s="98"/>
      <c r="G8" s="100">
        <f t="shared" ref="G8:G28" si="2">C8</f>
        <v>2.0601851851851849E-3</v>
      </c>
      <c r="H8" s="99">
        <f t="shared" si="1"/>
        <v>2.5600460232992967E-2</v>
      </c>
    </row>
    <row r="9" spans="2:8" s="1" customFormat="1" x14ac:dyDescent="0.25">
      <c r="B9" s="8" t="s">
        <v>0</v>
      </c>
      <c r="C9" s="100">
        <v>1.0833333333333337E-2</v>
      </c>
      <c r="D9" s="98">
        <f t="shared" si="0"/>
        <v>0.13461815043865971</v>
      </c>
      <c r="E9" s="100"/>
      <c r="F9" s="98"/>
      <c r="G9" s="100">
        <f t="shared" si="2"/>
        <v>1.0833333333333337E-2</v>
      </c>
      <c r="H9" s="99">
        <f t="shared" si="1"/>
        <v>0.13461815043865971</v>
      </c>
    </row>
    <row r="10" spans="2:8" s="1" customFormat="1" x14ac:dyDescent="0.25">
      <c r="B10" s="8" t="s">
        <v>8</v>
      </c>
      <c r="C10" s="100">
        <v>8.4490740740740739E-4</v>
      </c>
      <c r="D10" s="98">
        <f t="shared" si="0"/>
        <v>1.0499065151733072E-2</v>
      </c>
      <c r="E10" s="100"/>
      <c r="F10" s="98"/>
      <c r="G10" s="100">
        <f t="shared" si="2"/>
        <v>8.4490740740740739E-4</v>
      </c>
      <c r="H10" s="99">
        <f t="shared" si="1"/>
        <v>1.0499065151733072E-2</v>
      </c>
    </row>
    <row r="11" spans="2:8" s="1" customFormat="1" x14ac:dyDescent="0.25">
      <c r="B11" s="8" t="s">
        <v>26</v>
      </c>
      <c r="C11" s="100">
        <v>1.0532407407407407E-3</v>
      </c>
      <c r="D11" s="98">
        <f t="shared" si="0"/>
        <v>1.3087875737091911E-2</v>
      </c>
      <c r="E11" s="100"/>
      <c r="F11" s="98"/>
      <c r="G11" s="100">
        <f t="shared" si="2"/>
        <v>1.0532407407407407E-3</v>
      </c>
      <c r="H11" s="99">
        <f t="shared" si="1"/>
        <v>1.3087875737091911E-2</v>
      </c>
    </row>
    <row r="12" spans="2:8" s="1" customFormat="1" x14ac:dyDescent="0.25">
      <c r="B12" s="8" t="s">
        <v>3</v>
      </c>
      <c r="C12" s="100">
        <v>3.5416666666666656E-3</v>
      </c>
      <c r="D12" s="98">
        <f t="shared" si="0"/>
        <v>4.400977995110026E-2</v>
      </c>
      <c r="E12" s="100"/>
      <c r="F12" s="98"/>
      <c r="G12" s="100">
        <f t="shared" si="2"/>
        <v>3.5416666666666656E-3</v>
      </c>
      <c r="H12" s="99">
        <f t="shared" si="1"/>
        <v>4.400977995110026E-2</v>
      </c>
    </row>
    <row r="13" spans="2:8" s="1" customFormat="1" x14ac:dyDescent="0.25">
      <c r="B13" s="8" t="s">
        <v>7</v>
      </c>
      <c r="C13" s="100">
        <v>1.1458333333333333E-3</v>
      </c>
      <c r="D13" s="98">
        <f t="shared" si="0"/>
        <v>1.4238458219473619E-2</v>
      </c>
      <c r="E13" s="100"/>
      <c r="F13" s="98"/>
      <c r="G13" s="100">
        <f t="shared" si="2"/>
        <v>1.1458333333333333E-3</v>
      </c>
      <c r="H13" s="99">
        <f t="shared" si="1"/>
        <v>1.4238458219473619E-2</v>
      </c>
    </row>
    <row r="14" spans="2:8" s="1" customFormat="1" x14ac:dyDescent="0.25">
      <c r="B14" s="8" t="s">
        <v>2</v>
      </c>
      <c r="C14" s="100">
        <v>4.1435185185185177E-3</v>
      </c>
      <c r="D14" s="98">
        <f t="shared" si="0"/>
        <v>5.148856608658136E-2</v>
      </c>
      <c r="E14" s="100"/>
      <c r="F14" s="98"/>
      <c r="G14" s="100">
        <f t="shared" si="2"/>
        <v>4.1435185185185177E-3</v>
      </c>
      <c r="H14" s="99">
        <f t="shared" si="1"/>
        <v>5.148856608658136E-2</v>
      </c>
    </row>
    <row r="15" spans="2:8" s="1" customFormat="1" x14ac:dyDescent="0.25">
      <c r="B15" s="8" t="s">
        <v>9</v>
      </c>
      <c r="C15" s="100">
        <v>2.7430555555555554E-3</v>
      </c>
      <c r="D15" s="98">
        <f t="shared" si="0"/>
        <v>3.4086006040558052E-2</v>
      </c>
      <c r="E15" s="100"/>
      <c r="F15" s="98"/>
      <c r="G15" s="100">
        <f t="shared" si="2"/>
        <v>2.7430555555555554E-3</v>
      </c>
      <c r="H15" s="99">
        <f t="shared" si="1"/>
        <v>3.4086006040558052E-2</v>
      </c>
    </row>
    <row r="16" spans="2:8" s="1" customFormat="1" x14ac:dyDescent="0.25">
      <c r="B16" s="8" t="s">
        <v>1</v>
      </c>
      <c r="C16" s="100">
        <v>5.3356481481481467E-3</v>
      </c>
      <c r="D16" s="98">
        <f t="shared" si="0"/>
        <v>6.6302315547245819E-2</v>
      </c>
      <c r="E16" s="100"/>
      <c r="F16" s="98"/>
      <c r="G16" s="100">
        <f t="shared" si="2"/>
        <v>5.3356481481481467E-3</v>
      </c>
      <c r="H16" s="99">
        <f t="shared" si="1"/>
        <v>6.6302315547245819E-2</v>
      </c>
    </row>
    <row r="17" spans="2:8" s="1" customFormat="1" x14ac:dyDescent="0.25">
      <c r="B17" s="8" t="s">
        <v>27</v>
      </c>
      <c r="C17" s="100">
        <v>4.7453703703703704E-4</v>
      </c>
      <c r="D17" s="98">
        <f t="shared" si="0"/>
        <v>5.8967352222062458E-3</v>
      </c>
      <c r="E17" s="100"/>
      <c r="F17" s="98"/>
      <c r="G17" s="100">
        <f t="shared" si="2"/>
        <v>4.7453703703703704E-4</v>
      </c>
      <c r="H17" s="99">
        <f t="shared" si="1"/>
        <v>5.8967352222062458E-3</v>
      </c>
    </row>
    <row r="18" spans="2:8" s="1" customFormat="1" x14ac:dyDescent="0.25">
      <c r="B18" s="8" t="s">
        <v>16</v>
      </c>
      <c r="C18" s="100">
        <v>7.407407407407406E-4</v>
      </c>
      <c r="D18" s="98">
        <f t="shared" si="0"/>
        <v>9.2046598590536498E-3</v>
      </c>
      <c r="E18" s="100"/>
      <c r="F18" s="98"/>
      <c r="G18" s="100">
        <f t="shared" si="2"/>
        <v>7.407407407407406E-4</v>
      </c>
      <c r="H18" s="99">
        <f t="shared" si="1"/>
        <v>9.2046598590536498E-3</v>
      </c>
    </row>
    <row r="19" spans="2:8" s="1" customFormat="1" x14ac:dyDescent="0.25">
      <c r="B19" s="8" t="s">
        <v>4</v>
      </c>
      <c r="C19" s="100">
        <v>3.5648148148148132E-3</v>
      </c>
      <c r="D19" s="98">
        <f t="shared" si="0"/>
        <v>4.4297425571695678E-2</v>
      </c>
      <c r="E19" s="100"/>
      <c r="F19" s="98"/>
      <c r="G19" s="100">
        <f t="shared" si="2"/>
        <v>3.5648148148148132E-3</v>
      </c>
      <c r="H19" s="99">
        <f t="shared" si="1"/>
        <v>4.4297425571695678E-2</v>
      </c>
    </row>
    <row r="20" spans="2:8" s="1" customFormat="1" x14ac:dyDescent="0.25">
      <c r="B20" s="8" t="s">
        <v>14</v>
      </c>
      <c r="C20" s="100">
        <v>1.0069444444444444E-3</v>
      </c>
      <c r="D20" s="98">
        <f t="shared" si="0"/>
        <v>1.2512584495901058E-2</v>
      </c>
      <c r="E20" s="100"/>
      <c r="F20" s="98"/>
      <c r="G20" s="100">
        <f t="shared" si="2"/>
        <v>1.0069444444444444E-3</v>
      </c>
      <c r="H20" s="99">
        <f t="shared" si="1"/>
        <v>1.2512584495901058E-2</v>
      </c>
    </row>
    <row r="21" spans="2:8" s="1" customFormat="1" x14ac:dyDescent="0.25">
      <c r="B21" s="8" t="s">
        <v>11</v>
      </c>
      <c r="C21" s="100">
        <v>8.4490740740740739E-4</v>
      </c>
      <c r="D21" s="98">
        <f t="shared" si="0"/>
        <v>1.0499065151733072E-2</v>
      </c>
      <c r="E21" s="100"/>
      <c r="F21" s="98"/>
      <c r="G21" s="100">
        <f t="shared" si="2"/>
        <v>8.4490740740740739E-4</v>
      </c>
      <c r="H21" s="99">
        <f t="shared" si="1"/>
        <v>1.0499065151733072E-2</v>
      </c>
    </row>
    <row r="22" spans="2:8" s="1" customFormat="1" x14ac:dyDescent="0.25">
      <c r="B22" s="8" t="s">
        <v>15</v>
      </c>
      <c r="C22" s="100">
        <v>4.2824074074074075E-4</v>
      </c>
      <c r="D22" s="98">
        <f t="shared" si="0"/>
        <v>5.3214439810153925E-3</v>
      </c>
      <c r="E22" s="100"/>
      <c r="F22" s="98"/>
      <c r="G22" s="100">
        <f t="shared" si="2"/>
        <v>4.2824074074074075E-4</v>
      </c>
      <c r="H22" s="99">
        <f t="shared" si="1"/>
        <v>5.3214439810153925E-3</v>
      </c>
    </row>
    <row r="23" spans="2:8" s="1" customFormat="1" x14ac:dyDescent="0.25">
      <c r="B23" s="8" t="s">
        <v>94</v>
      </c>
      <c r="C23" s="100">
        <v>1.273148148148148E-4</v>
      </c>
      <c r="D23" s="98">
        <f t="shared" si="0"/>
        <v>1.5820509132748464E-3</v>
      </c>
      <c r="E23" s="103"/>
      <c r="F23" s="98"/>
      <c r="G23" s="100">
        <f t="shared" si="2"/>
        <v>1.273148148148148E-4</v>
      </c>
      <c r="H23" s="99">
        <f t="shared" si="1"/>
        <v>1.5820509132748464E-3</v>
      </c>
    </row>
    <row r="24" spans="2:8" s="1" customFormat="1" x14ac:dyDescent="0.25">
      <c r="B24" s="8" t="s">
        <v>12</v>
      </c>
      <c r="C24" s="100">
        <v>3.2407407407407406E-4</v>
      </c>
      <c r="D24" s="98">
        <f t="shared" si="0"/>
        <v>4.0270386883359726E-3</v>
      </c>
      <c r="E24" s="118"/>
      <c r="F24" s="98"/>
      <c r="G24" s="100">
        <f t="shared" ref="G24" si="3">C24</f>
        <v>3.2407407407407406E-4</v>
      </c>
      <c r="H24" s="99">
        <f t="shared" ref="H24" si="4">G24/$G$30</f>
        <v>4.0270386883359726E-3</v>
      </c>
    </row>
    <row r="25" spans="2:8" s="1" customFormat="1" x14ac:dyDescent="0.25">
      <c r="B25" s="8" t="s">
        <v>5</v>
      </c>
      <c r="C25" s="100">
        <v>1.1111111111111109E-3</v>
      </c>
      <c r="D25" s="98">
        <f t="shared" si="0"/>
        <v>1.3806989788580476E-2</v>
      </c>
      <c r="E25" s="85"/>
      <c r="F25" s="98"/>
      <c r="G25" s="100">
        <f t="shared" si="2"/>
        <v>1.1111111111111109E-3</v>
      </c>
      <c r="H25" s="99">
        <f t="shared" si="1"/>
        <v>1.3806989788580476E-2</v>
      </c>
    </row>
    <row r="26" spans="2:8" s="1" customFormat="1" x14ac:dyDescent="0.25">
      <c r="B26" s="8" t="s">
        <v>6</v>
      </c>
      <c r="C26" s="100">
        <v>1.4814814814814808E-2</v>
      </c>
      <c r="D26" s="98">
        <f t="shared" si="0"/>
        <v>0.18409319718107295</v>
      </c>
      <c r="E26" s="119"/>
      <c r="F26" s="98"/>
      <c r="G26" s="100">
        <f t="shared" si="2"/>
        <v>1.4814814814814808E-2</v>
      </c>
      <c r="H26" s="99">
        <f t="shared" si="1"/>
        <v>0.18409319718107295</v>
      </c>
    </row>
    <row r="27" spans="2:8" s="1" customFormat="1" x14ac:dyDescent="0.25">
      <c r="B27" s="8" t="s">
        <v>109</v>
      </c>
      <c r="C27" s="100">
        <v>2.23032407407407E-2</v>
      </c>
      <c r="D27" s="98">
        <f t="shared" si="0"/>
        <v>0.27714655544369304</v>
      </c>
      <c r="E27" s="100"/>
      <c r="F27" s="98"/>
      <c r="G27" s="100">
        <f t="shared" si="2"/>
        <v>2.23032407407407E-2</v>
      </c>
      <c r="H27" s="99">
        <f t="shared" si="1"/>
        <v>0.27714655544369304</v>
      </c>
    </row>
    <row r="28" spans="2:8" s="1" customFormat="1" x14ac:dyDescent="0.25">
      <c r="B28" s="36" t="s">
        <v>17</v>
      </c>
      <c r="C28" s="110">
        <v>1.5277777777777776E-3</v>
      </c>
      <c r="D28" s="98">
        <f t="shared" si="0"/>
        <v>1.8984610959298157E-2</v>
      </c>
      <c r="E28" s="110"/>
      <c r="F28" s="98"/>
      <c r="G28" s="100">
        <f t="shared" si="2"/>
        <v>1.5277777777777776E-3</v>
      </c>
      <c r="H28" s="99">
        <f t="shared" si="1"/>
        <v>1.8984610959298157E-2</v>
      </c>
    </row>
    <row r="29" spans="2:8" s="1" customFormat="1" x14ac:dyDescent="0.25">
      <c r="B29" s="8"/>
      <c r="C29" s="101"/>
      <c r="D29" s="112"/>
      <c r="E29" s="101"/>
      <c r="F29" s="101"/>
      <c r="G29" s="101"/>
      <c r="H29" s="102"/>
    </row>
    <row r="30" spans="2:8" s="1" customFormat="1" x14ac:dyDescent="0.25">
      <c r="B30" s="37" t="s">
        <v>29</v>
      </c>
      <c r="C30" s="113">
        <f>SUM(C7:C28)</f>
        <v>8.0474537037036983E-2</v>
      </c>
      <c r="D30" s="114">
        <f>SUM(D7:D28)</f>
        <v>1.0000000000000002</v>
      </c>
      <c r="E30" s="113"/>
      <c r="F30" s="114"/>
      <c r="G30" s="113">
        <f>SUM(G7:G28)</f>
        <v>8.0474537037036983E-2</v>
      </c>
      <c r="H30" s="117">
        <f>SUM(H7:H28)</f>
        <v>1.0000000000000002</v>
      </c>
    </row>
    <row r="31" spans="2:8" s="1" customFormat="1" ht="66" customHeight="1" thickBot="1" x14ac:dyDescent="0.3">
      <c r="B31" s="141" t="s">
        <v>39</v>
      </c>
      <c r="C31" s="142"/>
      <c r="D31" s="142"/>
      <c r="E31" s="142"/>
      <c r="F31" s="143"/>
      <c r="G31" s="142"/>
      <c r="H31" s="143"/>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&amp;R12</oddHeader>
  </headerFooter>
  <colBreaks count="1" manualBreakCount="1">
    <brk id="8" max="1048575" man="1"/>
  </colBreaks>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zoomScale="110" zoomScaleNormal="110" zoomScaleSheetLayoutView="100" zoomScalePageLayoutView="110" workbookViewId="0"/>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44" t="s">
        <v>92</v>
      </c>
      <c r="C3" s="145"/>
      <c r="D3" s="145"/>
      <c r="E3" s="145"/>
      <c r="F3" s="146"/>
      <c r="G3" s="145"/>
      <c r="H3" s="146"/>
    </row>
    <row r="4" spans="2:8" s="1" customFormat="1" x14ac:dyDescent="0.25">
      <c r="B4" s="147" t="s">
        <v>125</v>
      </c>
      <c r="C4" s="148"/>
      <c r="D4" s="148"/>
      <c r="E4" s="148"/>
      <c r="F4" s="148"/>
      <c r="G4" s="148"/>
      <c r="H4" s="149"/>
    </row>
    <row r="5" spans="2:8" s="1" customFormat="1" x14ac:dyDescent="0.25">
      <c r="B5" s="2"/>
      <c r="C5" s="150" t="s">
        <v>36</v>
      </c>
      <c r="D5" s="148"/>
      <c r="E5" s="150" t="s">
        <v>37</v>
      </c>
      <c r="F5" s="165"/>
      <c r="G5" s="148" t="s">
        <v>38</v>
      </c>
      <c r="H5" s="149"/>
    </row>
    <row r="6" spans="2:8" s="1" customFormat="1" x14ac:dyDescent="0.25">
      <c r="B6" s="3" t="s">
        <v>23</v>
      </c>
      <c r="C6" s="5" t="s">
        <v>24</v>
      </c>
      <c r="D6" s="5" t="s">
        <v>25</v>
      </c>
      <c r="E6" s="5" t="s">
        <v>24</v>
      </c>
      <c r="F6" s="5" t="s">
        <v>25</v>
      </c>
      <c r="G6" s="5" t="s">
        <v>24</v>
      </c>
      <c r="H6" s="39" t="s">
        <v>25</v>
      </c>
    </row>
    <row r="7" spans="2:8" s="1" customFormat="1" x14ac:dyDescent="0.25">
      <c r="B7" s="8" t="s">
        <v>10</v>
      </c>
      <c r="C7" s="100">
        <v>4.2824074074074075E-3</v>
      </c>
      <c r="D7" s="98">
        <f>C7/$C$30</f>
        <v>4.5752442191171003E-3</v>
      </c>
      <c r="E7" s="100"/>
      <c r="F7" s="98"/>
      <c r="G7" s="100">
        <f>C7+E7</f>
        <v>4.2824074074074075E-3</v>
      </c>
      <c r="H7" s="99">
        <f>G7/$G$30</f>
        <v>4.0241011028212207E-3</v>
      </c>
    </row>
    <row r="8" spans="2:8" s="1" customFormat="1" x14ac:dyDescent="0.25">
      <c r="B8" s="8" t="s">
        <v>13</v>
      </c>
      <c r="C8" s="100">
        <v>1.2986111111111113E-2</v>
      </c>
      <c r="D8" s="98">
        <f t="shared" ref="D8:D27" si="0">C8/$C$30</f>
        <v>1.3874118956349695E-2</v>
      </c>
      <c r="E8" s="100">
        <v>3.1250000000000001E-4</v>
      </c>
      <c r="F8" s="98">
        <f t="shared" ref="F8:F27" si="1">E8/$E$30</f>
        <v>2.4377031419284948E-3</v>
      </c>
      <c r="G8" s="100">
        <f t="shared" ref="G8:G27" si="2">C8+E8</f>
        <v>1.3298611111111113E-2</v>
      </c>
      <c r="H8" s="99">
        <f t="shared" ref="H8:H27" si="3">G8/$G$30</f>
        <v>1.2496465316598874E-2</v>
      </c>
    </row>
    <row r="9" spans="2:8" s="1" customFormat="1" x14ac:dyDescent="0.25">
      <c r="B9" s="8" t="s">
        <v>0</v>
      </c>
      <c r="C9" s="100">
        <v>0.1550694444444447</v>
      </c>
      <c r="D9" s="98">
        <f t="shared" si="0"/>
        <v>0.16567330283170545</v>
      </c>
      <c r="E9" s="100">
        <v>3.7118055555555508E-2</v>
      </c>
      <c r="F9" s="98">
        <f t="shared" si="1"/>
        <v>0.28954496208017305</v>
      </c>
      <c r="G9" s="100">
        <f t="shared" si="2"/>
        <v>0.19218750000000021</v>
      </c>
      <c r="H9" s="99">
        <f t="shared" si="3"/>
        <v>0.18059513192526064</v>
      </c>
    </row>
    <row r="10" spans="2:8" s="1" customFormat="1" x14ac:dyDescent="0.25">
      <c r="B10" s="8" t="s">
        <v>8</v>
      </c>
      <c r="C10" s="100">
        <v>1.9050925925925923E-2</v>
      </c>
      <c r="D10" s="98">
        <f t="shared" si="0"/>
        <v>2.0353654012612826E-2</v>
      </c>
      <c r="E10" s="100">
        <v>1.6666666666666666E-3</v>
      </c>
      <c r="F10" s="98">
        <f t="shared" si="1"/>
        <v>1.3001083423618637E-2</v>
      </c>
      <c r="G10" s="100">
        <f t="shared" si="2"/>
        <v>2.071759259259259E-2</v>
      </c>
      <c r="H10" s="99">
        <f t="shared" si="3"/>
        <v>1.9467948578513469E-2</v>
      </c>
    </row>
    <row r="11" spans="2:8" s="1" customFormat="1" x14ac:dyDescent="0.25">
      <c r="B11" s="8" t="s">
        <v>26</v>
      </c>
      <c r="C11" s="100">
        <v>2.2210648148148146E-2</v>
      </c>
      <c r="D11" s="98">
        <f t="shared" si="0"/>
        <v>2.3729442314826255E-2</v>
      </c>
      <c r="E11" s="100">
        <v>7.3611111111111143E-3</v>
      </c>
      <c r="F11" s="98">
        <f t="shared" si="1"/>
        <v>5.7421451787649007E-2</v>
      </c>
      <c r="G11" s="100">
        <f t="shared" si="2"/>
        <v>2.9571759259259259E-2</v>
      </c>
      <c r="H11" s="99">
        <f t="shared" si="3"/>
        <v>2.7788049507319508E-2</v>
      </c>
    </row>
    <row r="12" spans="2:8" s="1" customFormat="1" x14ac:dyDescent="0.25">
      <c r="B12" s="8" t="s">
        <v>3</v>
      </c>
      <c r="C12" s="100">
        <v>3.6076388888888908E-2</v>
      </c>
      <c r="D12" s="98">
        <f t="shared" si="0"/>
        <v>3.8543341164832455E-2</v>
      </c>
      <c r="E12" s="100">
        <v>1.3831018518518513E-2</v>
      </c>
      <c r="F12" s="98">
        <f t="shared" si="1"/>
        <v>0.10789093535572407</v>
      </c>
      <c r="G12" s="100">
        <f t="shared" si="2"/>
        <v>4.9907407407407421E-2</v>
      </c>
      <c r="H12" s="99">
        <f t="shared" si="3"/>
        <v>4.6897091771257046E-2</v>
      </c>
    </row>
    <row r="13" spans="2:8" s="1" customFormat="1" x14ac:dyDescent="0.25">
      <c r="B13" s="8" t="s">
        <v>7</v>
      </c>
      <c r="C13" s="100">
        <v>1.291666666666667E-2</v>
      </c>
      <c r="D13" s="98">
        <f t="shared" si="0"/>
        <v>1.3799925806850501E-2</v>
      </c>
      <c r="E13" s="100">
        <v>3.344907407407408E-3</v>
      </c>
      <c r="F13" s="98">
        <f t="shared" si="1"/>
        <v>2.6092452148790187E-2</v>
      </c>
      <c r="G13" s="100">
        <f t="shared" si="2"/>
        <v>1.6261574074074078E-2</v>
      </c>
      <c r="H13" s="99">
        <f t="shared" si="3"/>
        <v>1.5280708241794097E-2</v>
      </c>
    </row>
    <row r="14" spans="2:8" s="1" customFormat="1" x14ac:dyDescent="0.25">
      <c r="B14" s="8" t="s">
        <v>2</v>
      </c>
      <c r="C14" s="100">
        <v>5.151620370370371E-2</v>
      </c>
      <c r="D14" s="98">
        <f t="shared" si="0"/>
        <v>5.5038951403487073E-2</v>
      </c>
      <c r="E14" s="100">
        <v>5.7870370370370358E-3</v>
      </c>
      <c r="F14" s="98">
        <f t="shared" si="1"/>
        <v>4.5142650776453595E-2</v>
      </c>
      <c r="G14" s="100">
        <f t="shared" si="2"/>
        <v>5.7303240740740745E-2</v>
      </c>
      <c r="H14" s="99">
        <f t="shared" si="3"/>
        <v>5.384682313531855E-2</v>
      </c>
    </row>
    <row r="15" spans="2:8" s="1" customFormat="1" x14ac:dyDescent="0.25">
      <c r="B15" s="8" t="s">
        <v>9</v>
      </c>
      <c r="C15" s="100">
        <v>3.3796296296296303E-2</v>
      </c>
      <c r="D15" s="98">
        <f t="shared" si="0"/>
        <v>3.6107332756275499E-2</v>
      </c>
      <c r="E15" s="100">
        <v>4.0046296296296297E-3</v>
      </c>
      <c r="F15" s="98">
        <f t="shared" si="1"/>
        <v>3.1238714337305892E-2</v>
      </c>
      <c r="G15" s="100">
        <f t="shared" si="2"/>
        <v>3.7800925925925932E-2</v>
      </c>
      <c r="H15" s="99">
        <f t="shared" si="3"/>
        <v>3.5520849194092187E-2</v>
      </c>
    </row>
    <row r="16" spans="2:8" s="1" customFormat="1" x14ac:dyDescent="0.25">
      <c r="B16" s="8" t="s">
        <v>1</v>
      </c>
      <c r="C16" s="100">
        <v>5.7789351851851883E-2</v>
      </c>
      <c r="D16" s="98">
        <f t="shared" si="0"/>
        <v>6.1741065908247822E-2</v>
      </c>
      <c r="E16" s="100">
        <v>1.8483796296296297E-2</v>
      </c>
      <c r="F16" s="98">
        <f t="shared" si="1"/>
        <v>0.14418562657999281</v>
      </c>
      <c r="G16" s="100">
        <f t="shared" si="2"/>
        <v>7.6273148148148173E-2</v>
      </c>
      <c r="H16" s="99">
        <f t="shared" si="3"/>
        <v>7.167250342592392E-2</v>
      </c>
    </row>
    <row r="17" spans="2:8" s="1" customFormat="1" x14ac:dyDescent="0.25">
      <c r="B17" s="8" t="s">
        <v>27</v>
      </c>
      <c r="C17" s="100">
        <v>1.1574074074074073E-3</v>
      </c>
      <c r="D17" s="98">
        <f t="shared" si="0"/>
        <v>1.2365524916532703E-3</v>
      </c>
      <c r="E17" s="100">
        <v>3.4722222222222224E-4</v>
      </c>
      <c r="F17" s="98">
        <f t="shared" si="1"/>
        <v>2.7085590465872164E-3</v>
      </c>
      <c r="G17" s="100">
        <f t="shared" si="2"/>
        <v>1.5046296296296296E-3</v>
      </c>
      <c r="H17" s="99">
        <f t="shared" si="3"/>
        <v>1.413873360450699E-3</v>
      </c>
    </row>
    <row r="18" spans="2:8" s="1" customFormat="1" x14ac:dyDescent="0.25">
      <c r="B18" s="8" t="s">
        <v>16</v>
      </c>
      <c r="C18" s="100">
        <v>1.1342592592592593E-3</v>
      </c>
      <c r="D18" s="98">
        <f t="shared" si="0"/>
        <v>1.2118214418202051E-3</v>
      </c>
      <c r="E18" s="100"/>
      <c r="F18" s="98"/>
      <c r="G18" s="100">
        <f t="shared" si="2"/>
        <v>1.1342592592592593E-3</v>
      </c>
      <c r="H18" s="99">
        <f t="shared" si="3"/>
        <v>1.0658429948012962E-3</v>
      </c>
    </row>
    <row r="19" spans="2:8" s="1" customFormat="1" x14ac:dyDescent="0.25">
      <c r="B19" s="8" t="s">
        <v>4</v>
      </c>
      <c r="C19" s="100">
        <v>3.4687500000000017E-2</v>
      </c>
      <c r="D19" s="98">
        <f t="shared" si="0"/>
        <v>3.7059478174848531E-2</v>
      </c>
      <c r="E19" s="100"/>
      <c r="F19" s="98"/>
      <c r="G19" s="100">
        <f t="shared" si="2"/>
        <v>3.4687500000000017E-2</v>
      </c>
      <c r="H19" s="99">
        <f t="shared" si="3"/>
        <v>3.2595218932851902E-2</v>
      </c>
    </row>
    <row r="20" spans="2:8" s="1" customFormat="1" x14ac:dyDescent="0.25">
      <c r="B20" s="8" t="s">
        <v>14</v>
      </c>
      <c r="C20" s="100">
        <v>3.7962962962962959E-3</v>
      </c>
      <c r="D20" s="98">
        <f t="shared" si="0"/>
        <v>4.0558921726227262E-3</v>
      </c>
      <c r="E20" s="100">
        <v>3.9351851851851852E-4</v>
      </c>
      <c r="F20" s="98">
        <f t="shared" si="1"/>
        <v>3.0697002527988451E-3</v>
      </c>
      <c r="G20" s="100">
        <f t="shared" si="2"/>
        <v>4.1898148148148146E-3</v>
      </c>
      <c r="H20" s="99">
        <f t="shared" si="3"/>
        <v>3.9370935114088693E-3</v>
      </c>
    </row>
    <row r="21" spans="2:8" s="1" customFormat="1" x14ac:dyDescent="0.25">
      <c r="B21" s="8" t="s">
        <v>11</v>
      </c>
      <c r="C21" s="100">
        <v>8.912037037037036E-3</v>
      </c>
      <c r="D21" s="98">
        <f t="shared" si="0"/>
        <v>9.5214541857301799E-3</v>
      </c>
      <c r="E21" s="100">
        <v>4.2708333333333339E-3</v>
      </c>
      <c r="F21" s="98">
        <f t="shared" si="1"/>
        <v>3.3315276273022762E-2</v>
      </c>
      <c r="G21" s="100">
        <f t="shared" si="2"/>
        <v>1.3182870370370369E-2</v>
      </c>
      <c r="H21" s="99">
        <f t="shared" si="3"/>
        <v>1.2387705827333432E-2</v>
      </c>
    </row>
    <row r="22" spans="2:8" s="1" customFormat="1" x14ac:dyDescent="0.25">
      <c r="B22" s="8" t="s">
        <v>15</v>
      </c>
      <c r="C22" s="100">
        <v>4.8263888888888887E-3</v>
      </c>
      <c r="D22" s="98">
        <f t="shared" si="0"/>
        <v>5.1564238901941374E-3</v>
      </c>
      <c r="E22" s="100">
        <v>6.8287037037037036E-4</v>
      </c>
      <c r="F22" s="98">
        <f t="shared" si="1"/>
        <v>5.3268327916215254E-3</v>
      </c>
      <c r="G22" s="100">
        <f t="shared" si="2"/>
        <v>5.5092592592592589E-3</v>
      </c>
      <c r="H22" s="99">
        <f t="shared" si="3"/>
        <v>5.1769516890348673E-3</v>
      </c>
    </row>
    <row r="23" spans="2:8" s="1" customFormat="1" x14ac:dyDescent="0.25">
      <c r="B23" s="8" t="s">
        <v>94</v>
      </c>
      <c r="C23" s="100">
        <v>1.3541666666666665E-3</v>
      </c>
      <c r="D23" s="98">
        <f t="shared" si="0"/>
        <v>1.446766415234326E-3</v>
      </c>
      <c r="E23" s="100">
        <v>2.1041666666666663E-2</v>
      </c>
      <c r="F23" s="98">
        <f t="shared" si="1"/>
        <v>0.16413867822318529</v>
      </c>
      <c r="G23" s="100">
        <f t="shared" si="2"/>
        <v>2.239583333333333E-2</v>
      </c>
      <c r="H23" s="99">
        <f t="shared" si="3"/>
        <v>2.1044961172862326E-2</v>
      </c>
    </row>
    <row r="24" spans="2:8" s="1" customFormat="1" x14ac:dyDescent="0.25">
      <c r="B24" s="8" t="s">
        <v>12</v>
      </c>
      <c r="C24" s="100">
        <v>5.3935185185185171E-3</v>
      </c>
      <c r="D24" s="98">
        <f t="shared" si="0"/>
        <v>5.7623346111042384E-3</v>
      </c>
      <c r="E24" s="100">
        <v>0</v>
      </c>
      <c r="F24" s="98">
        <f t="shared" si="1"/>
        <v>0</v>
      </c>
      <c r="G24" s="100">
        <f t="shared" ref="G24" si="4">C24+E24</f>
        <v>5.3935185185185171E-3</v>
      </c>
      <c r="H24" s="99">
        <f t="shared" ref="H24" si="5">G24/$G$30</f>
        <v>5.0681921997694276E-3</v>
      </c>
    </row>
    <row r="25" spans="2:8" s="1" customFormat="1" x14ac:dyDescent="0.25">
      <c r="B25" s="8" t="s">
        <v>5</v>
      </c>
      <c r="C25" s="100">
        <v>7.3495370370370364E-3</v>
      </c>
      <c r="D25" s="98">
        <f t="shared" si="0"/>
        <v>7.8521083219982666E-3</v>
      </c>
      <c r="E25" s="100">
        <v>6.5972222222222213E-4</v>
      </c>
      <c r="F25" s="98">
        <f t="shared" si="1"/>
        <v>5.1462621885157104E-3</v>
      </c>
      <c r="G25" s="100">
        <f t="shared" si="2"/>
        <v>8.0092592592592576E-3</v>
      </c>
      <c r="H25" s="99">
        <f t="shared" si="3"/>
        <v>7.5261566571683354E-3</v>
      </c>
    </row>
    <row r="26" spans="2:8" s="1" customFormat="1" x14ac:dyDescent="0.25">
      <c r="B26" s="8" t="s">
        <v>6</v>
      </c>
      <c r="C26" s="100">
        <v>0.31031249999999988</v>
      </c>
      <c r="D26" s="98">
        <f t="shared" si="0"/>
        <v>0.33153208853715821</v>
      </c>
      <c r="E26" s="100">
        <v>7.5462962962962992E-3</v>
      </c>
      <c r="F26" s="98">
        <f t="shared" si="1"/>
        <v>5.886601661249552E-2</v>
      </c>
      <c r="G26" s="100">
        <f t="shared" si="2"/>
        <v>0.31785879629629615</v>
      </c>
      <c r="H26" s="99">
        <f t="shared" si="3"/>
        <v>0.29868618536967334</v>
      </c>
    </row>
    <row r="27" spans="2:8" s="1" customFormat="1" x14ac:dyDescent="0.25">
      <c r="B27" s="8" t="s">
        <v>109</v>
      </c>
      <c r="C27" s="100">
        <v>0.15137731481481484</v>
      </c>
      <c r="D27" s="98">
        <f t="shared" si="0"/>
        <v>0.16172870038333126</v>
      </c>
      <c r="E27" s="100">
        <v>1.3425925925925927E-3</v>
      </c>
      <c r="F27" s="98">
        <f t="shared" si="1"/>
        <v>1.0473094980137237E-2</v>
      </c>
      <c r="G27" s="100">
        <f t="shared" si="2"/>
        <v>0.15271990740740743</v>
      </c>
      <c r="H27" s="99">
        <f t="shared" si="3"/>
        <v>0.14350814608574597</v>
      </c>
    </row>
    <row r="28" spans="2:8" s="1" customFormat="1" x14ac:dyDescent="0.25">
      <c r="B28" s="36" t="s">
        <v>17</v>
      </c>
      <c r="C28" s="110"/>
      <c r="D28" s="98"/>
      <c r="E28" s="110"/>
      <c r="F28" s="98"/>
      <c r="G28" s="100"/>
      <c r="H28" s="99"/>
    </row>
    <row r="29" spans="2:8" s="1" customFormat="1" x14ac:dyDescent="0.25">
      <c r="B29" s="8"/>
      <c r="C29" s="101"/>
      <c r="D29" s="112"/>
      <c r="E29" s="101"/>
      <c r="F29" s="101"/>
      <c r="G29" s="100"/>
      <c r="H29" s="99"/>
    </row>
    <row r="30" spans="2:8" s="1" customFormat="1" x14ac:dyDescent="0.25">
      <c r="B30" s="37" t="s">
        <v>29</v>
      </c>
      <c r="C30" s="113">
        <f t="shared" ref="C30:H30" si="6">SUM(C7:C28)</f>
        <v>0.93599537037037062</v>
      </c>
      <c r="D30" s="114">
        <f t="shared" si="6"/>
        <v>1</v>
      </c>
      <c r="E30" s="113">
        <f t="shared" si="6"/>
        <v>0.12819444444444442</v>
      </c>
      <c r="F30" s="114">
        <f t="shared" si="6"/>
        <v>0.99999999999999978</v>
      </c>
      <c r="G30" s="113">
        <f t="shared" si="6"/>
        <v>1.064189814814815</v>
      </c>
      <c r="H30" s="117">
        <f t="shared" si="6"/>
        <v>1</v>
      </c>
    </row>
    <row r="31" spans="2:8" s="1" customFormat="1" ht="66" customHeight="1" thickBot="1" x14ac:dyDescent="0.3">
      <c r="B31" s="141" t="s">
        <v>39</v>
      </c>
      <c r="C31" s="142"/>
      <c r="D31" s="142"/>
      <c r="E31" s="142"/>
      <c r="F31" s="143"/>
      <c r="G31" s="142"/>
      <c r="H31" s="143"/>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&amp;R14</oddHeader>
  </headerFooter>
  <colBreaks count="1" manualBreakCount="1">
    <brk id="8" max="1048575" man="1"/>
  </colBreaks>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zoomScale="110" zoomScaleNormal="110" zoomScaleSheetLayoutView="100" zoomScalePageLayoutView="110" workbookViewId="0"/>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44" t="s">
        <v>93</v>
      </c>
      <c r="C3" s="145"/>
      <c r="D3" s="145"/>
      <c r="E3" s="145"/>
      <c r="F3" s="146"/>
      <c r="G3" s="145"/>
      <c r="H3" s="146"/>
    </row>
    <row r="4" spans="2:8" s="1" customFormat="1" x14ac:dyDescent="0.25">
      <c r="B4" s="147" t="s">
        <v>125</v>
      </c>
      <c r="C4" s="148"/>
      <c r="D4" s="148"/>
      <c r="E4" s="148"/>
      <c r="F4" s="148"/>
      <c r="G4" s="148"/>
      <c r="H4" s="149"/>
    </row>
    <row r="5" spans="2:8" s="1" customFormat="1" x14ac:dyDescent="0.25">
      <c r="B5" s="2"/>
      <c r="C5" s="150" t="s">
        <v>36</v>
      </c>
      <c r="D5" s="148"/>
      <c r="E5" s="150" t="s">
        <v>37</v>
      </c>
      <c r="F5" s="165"/>
      <c r="G5" s="148" t="s">
        <v>38</v>
      </c>
      <c r="H5" s="149"/>
    </row>
    <row r="6" spans="2:8" s="1" customFormat="1" x14ac:dyDescent="0.25">
      <c r="B6" s="3" t="s">
        <v>23</v>
      </c>
      <c r="C6" s="5" t="s">
        <v>24</v>
      </c>
      <c r="D6" s="5" t="s">
        <v>25</v>
      </c>
      <c r="E6" s="5" t="s">
        <v>24</v>
      </c>
      <c r="F6" s="5" t="s">
        <v>25</v>
      </c>
      <c r="G6" s="5" t="s">
        <v>24</v>
      </c>
      <c r="H6" s="39" t="s">
        <v>25</v>
      </c>
    </row>
    <row r="7" spans="2:8" s="1" customFormat="1" x14ac:dyDescent="0.25">
      <c r="B7" s="8" t="s">
        <v>10</v>
      </c>
      <c r="C7" s="100">
        <v>3.6574074074074074E-3</v>
      </c>
      <c r="D7" s="98">
        <f>C7/$C$30</f>
        <v>5.8176997993261729E-3</v>
      </c>
      <c r="E7" s="100">
        <v>8.5648148148148139E-4</v>
      </c>
      <c r="F7" s="98">
        <f t="shared" ref="F7:F28" si="0">E7/$E$30</f>
        <v>4.665237674946413E-3</v>
      </c>
      <c r="G7" s="100">
        <f>E7+C7</f>
        <v>4.5138888888888885E-3</v>
      </c>
      <c r="H7" s="99">
        <f>G7/$G$30</f>
        <v>5.5572179711879579E-3</v>
      </c>
    </row>
    <row r="8" spans="2:8" s="1" customFormat="1" x14ac:dyDescent="0.25">
      <c r="B8" s="8" t="s">
        <v>13</v>
      </c>
      <c r="C8" s="100">
        <v>1.1562499999999998E-2</v>
      </c>
      <c r="D8" s="98">
        <f t="shared" ref="D8:D28" si="1">C8/$C$30</f>
        <v>1.8392031960527994E-2</v>
      </c>
      <c r="E8" s="100">
        <v>3.8194444444444446E-4</v>
      </c>
      <c r="F8" s="98">
        <f t="shared" si="0"/>
        <v>2.0804438280166439E-3</v>
      </c>
      <c r="G8" s="100">
        <f t="shared" ref="G8:G27" si="2">E8+C8</f>
        <v>1.1944444444444443E-2</v>
      </c>
      <c r="H8" s="99">
        <f t="shared" ref="H8:H27" si="3">G8/$G$30</f>
        <v>1.470525370837429E-2</v>
      </c>
    </row>
    <row r="9" spans="2:8" s="1" customFormat="1" x14ac:dyDescent="0.25">
      <c r="B9" s="8" t="s">
        <v>0</v>
      </c>
      <c r="C9" s="100">
        <v>6.88194444444446E-2</v>
      </c>
      <c r="D9" s="98">
        <f t="shared" si="1"/>
        <v>0.10946849052782755</v>
      </c>
      <c r="E9" s="100">
        <v>5.6898148148148107E-2</v>
      </c>
      <c r="F9" s="98">
        <f t="shared" si="0"/>
        <v>0.3099230866221156</v>
      </c>
      <c r="G9" s="100">
        <f t="shared" si="2"/>
        <v>0.12571759259259271</v>
      </c>
      <c r="H9" s="99">
        <f t="shared" si="3"/>
        <v>0.15477564513600939</v>
      </c>
    </row>
    <row r="10" spans="2:8" s="1" customFormat="1" x14ac:dyDescent="0.25">
      <c r="B10" s="8" t="s">
        <v>8</v>
      </c>
      <c r="C10" s="100">
        <v>9.7800925925925902E-3</v>
      </c>
      <c r="D10" s="98">
        <f t="shared" si="1"/>
        <v>1.5556823830476631E-2</v>
      </c>
      <c r="E10" s="100">
        <v>1.1284722222222224E-2</v>
      </c>
      <c r="F10" s="98">
        <f t="shared" si="0"/>
        <v>6.1467658555037219E-2</v>
      </c>
      <c r="G10" s="100">
        <f t="shared" si="2"/>
        <v>2.1064814814814814E-2</v>
      </c>
      <c r="H10" s="99">
        <f t="shared" si="3"/>
        <v>2.5933683865543806E-2</v>
      </c>
    </row>
    <row r="11" spans="2:8" s="1" customFormat="1" x14ac:dyDescent="0.25">
      <c r="B11" s="8" t="s">
        <v>26</v>
      </c>
      <c r="C11" s="100">
        <v>1.0995370370370371E-3</v>
      </c>
      <c r="D11" s="98">
        <f t="shared" si="1"/>
        <v>1.7489920282784382E-3</v>
      </c>
      <c r="E11" s="100">
        <v>7.8935185185185202E-3</v>
      </c>
      <c r="F11" s="98">
        <f t="shared" si="0"/>
        <v>4.2995839112343982E-2</v>
      </c>
      <c r="G11" s="100">
        <f t="shared" si="2"/>
        <v>8.993055555555558E-3</v>
      </c>
      <c r="H11" s="99">
        <f t="shared" si="3"/>
        <v>1.1071688111828321E-2</v>
      </c>
    </row>
    <row r="12" spans="2:8" s="1" customFormat="1" x14ac:dyDescent="0.25">
      <c r="B12" s="8" t="s">
        <v>3</v>
      </c>
      <c r="C12" s="100">
        <v>1.0115740740740734E-2</v>
      </c>
      <c r="D12" s="98">
        <f t="shared" si="1"/>
        <v>1.6090726660161619E-2</v>
      </c>
      <c r="E12" s="100">
        <v>1.1759259259259261E-2</v>
      </c>
      <c r="F12" s="98">
        <f t="shared" si="0"/>
        <v>6.4052452401966983E-2</v>
      </c>
      <c r="G12" s="100">
        <f t="shared" si="2"/>
        <v>2.1874999999999995E-2</v>
      </c>
      <c r="H12" s="99">
        <f t="shared" si="3"/>
        <v>2.6931133244987793E-2</v>
      </c>
    </row>
    <row r="13" spans="2:8" s="1" customFormat="1" x14ac:dyDescent="0.25">
      <c r="B13" s="8" t="s">
        <v>7</v>
      </c>
      <c r="C13" s="100">
        <v>7.9166666666666656E-3</v>
      </c>
      <c r="D13" s="98">
        <f t="shared" si="1"/>
        <v>1.2592742603604754E-2</v>
      </c>
      <c r="E13" s="100">
        <v>7.8587962962962978E-3</v>
      </c>
      <c r="F13" s="98">
        <f t="shared" si="0"/>
        <v>4.2806707855251563E-2</v>
      </c>
      <c r="G13" s="100">
        <f t="shared" si="2"/>
        <v>1.5775462962962963E-2</v>
      </c>
      <c r="H13" s="99">
        <f t="shared" si="3"/>
        <v>1.9421764345459457E-2</v>
      </c>
    </row>
    <row r="14" spans="2:8" s="1" customFormat="1" x14ac:dyDescent="0.25">
      <c r="B14" s="8" t="s">
        <v>2</v>
      </c>
      <c r="C14" s="100">
        <v>2.2268518518518521E-2</v>
      </c>
      <c r="D14" s="98">
        <f t="shared" si="1"/>
        <v>3.542169118323911E-2</v>
      </c>
      <c r="E14" s="100">
        <v>1.0763888888888887E-2</v>
      </c>
      <c r="F14" s="98">
        <f t="shared" si="0"/>
        <v>5.8630689698650866E-2</v>
      </c>
      <c r="G14" s="100">
        <f t="shared" si="2"/>
        <v>3.3032407407407406E-2</v>
      </c>
      <c r="H14" s="99">
        <f t="shared" si="3"/>
        <v>4.0667436127616495E-2</v>
      </c>
    </row>
    <row r="15" spans="2:8" s="1" customFormat="1" x14ac:dyDescent="0.25">
      <c r="B15" s="8" t="s">
        <v>9</v>
      </c>
      <c r="C15" s="100">
        <v>2.5624999999999992E-2</v>
      </c>
      <c r="D15" s="98">
        <f t="shared" si="1"/>
        <v>4.076071948008906E-2</v>
      </c>
      <c r="E15" s="100">
        <v>2.1099537037037038E-2</v>
      </c>
      <c r="F15" s="98">
        <f t="shared" si="0"/>
        <v>0.11492876055982855</v>
      </c>
      <c r="G15" s="100">
        <f t="shared" si="2"/>
        <v>4.672453703703703E-2</v>
      </c>
      <c r="H15" s="99">
        <f t="shared" si="3"/>
        <v>5.7524330640219966E-2</v>
      </c>
    </row>
    <row r="16" spans="2:8" s="1" customFormat="1" x14ac:dyDescent="0.25">
      <c r="B16" s="8" t="s">
        <v>1</v>
      </c>
      <c r="C16" s="100">
        <v>2.3124999999999993E-2</v>
      </c>
      <c r="D16" s="98">
        <f t="shared" si="1"/>
        <v>3.678406392105598E-2</v>
      </c>
      <c r="E16" s="100">
        <v>2.2743055555555555E-2</v>
      </c>
      <c r="F16" s="98">
        <f t="shared" si="0"/>
        <v>0.12388097339553653</v>
      </c>
      <c r="G16" s="100">
        <f t="shared" si="2"/>
        <v>4.5868055555555551E-2</v>
      </c>
      <c r="H16" s="99">
        <f t="shared" si="3"/>
        <v>5.6469884153379175E-2</v>
      </c>
    </row>
    <row r="17" spans="2:8" s="1" customFormat="1" x14ac:dyDescent="0.25">
      <c r="B17" s="8" t="s">
        <v>27</v>
      </c>
      <c r="C17" s="100">
        <v>5.6250000000000007E-3</v>
      </c>
      <c r="D17" s="98">
        <f t="shared" si="1"/>
        <v>8.9474750078244319E-3</v>
      </c>
      <c r="E17" s="100">
        <v>2.5810185185185185E-3</v>
      </c>
      <c r="F17" s="98">
        <f t="shared" si="0"/>
        <v>1.4058756777203382E-2</v>
      </c>
      <c r="G17" s="100">
        <f t="shared" si="2"/>
        <v>8.2060185185185187E-3</v>
      </c>
      <c r="H17" s="99">
        <f t="shared" si="3"/>
        <v>1.0102737286082726E-2</v>
      </c>
    </row>
    <row r="18" spans="2:8" s="1" customFormat="1" x14ac:dyDescent="0.25">
      <c r="B18" s="8" t="s">
        <v>16</v>
      </c>
      <c r="C18" s="100">
        <v>3.7037037037037043E-3</v>
      </c>
      <c r="D18" s="98">
        <f t="shared" si="1"/>
        <v>5.8913415689378981E-3</v>
      </c>
      <c r="E18" s="100"/>
      <c r="F18" s="98"/>
      <c r="G18" s="100">
        <f t="shared" si="2"/>
        <v>3.7037037037037043E-3</v>
      </c>
      <c r="H18" s="99">
        <f t="shared" si="3"/>
        <v>4.5597685917439668E-3</v>
      </c>
    </row>
    <row r="19" spans="2:8" s="1" customFormat="1" x14ac:dyDescent="0.25">
      <c r="B19" s="8" t="s">
        <v>4</v>
      </c>
      <c r="C19" s="100">
        <v>9.0740740740740764E-3</v>
      </c>
      <c r="D19" s="98">
        <f t="shared" si="1"/>
        <v>1.4433786843897851E-2</v>
      </c>
      <c r="E19" s="100">
        <v>1.9212962962962962E-3</v>
      </c>
      <c r="F19" s="98">
        <f t="shared" si="0"/>
        <v>1.046526289244736E-2</v>
      </c>
      <c r="G19" s="100">
        <f t="shared" si="2"/>
        <v>1.0995370370370372E-2</v>
      </c>
      <c r="H19" s="99">
        <f t="shared" si="3"/>
        <v>1.3536813006739902E-2</v>
      </c>
    </row>
    <row r="20" spans="2:8" s="1" customFormat="1" x14ac:dyDescent="0.25">
      <c r="B20" s="8" t="s">
        <v>14</v>
      </c>
      <c r="C20" s="100">
        <v>5.7060185185185165E-3</v>
      </c>
      <c r="D20" s="98">
        <f t="shared" si="1"/>
        <v>9.0763481046449435E-3</v>
      </c>
      <c r="E20" s="100">
        <v>6.6087962962962958E-3</v>
      </c>
      <c r="F20" s="98">
        <f t="shared" si="0"/>
        <v>3.5997982599924351E-2</v>
      </c>
      <c r="G20" s="100">
        <f t="shared" si="2"/>
        <v>1.2314814814814813E-2</v>
      </c>
      <c r="H20" s="99">
        <f t="shared" si="3"/>
        <v>1.5161230567548685E-2</v>
      </c>
    </row>
    <row r="21" spans="2:8" s="1" customFormat="1" x14ac:dyDescent="0.25">
      <c r="B21" s="8" t="s">
        <v>11</v>
      </c>
      <c r="C21" s="100">
        <v>3.2407407407407406E-4</v>
      </c>
      <c r="D21" s="98">
        <f t="shared" si="1"/>
        <v>5.15492387282066E-4</v>
      </c>
      <c r="E21" s="100">
        <v>1.5740740740740741E-3</v>
      </c>
      <c r="F21" s="98">
        <f t="shared" si="0"/>
        <v>8.5739503215231383E-3</v>
      </c>
      <c r="G21" s="100">
        <f t="shared" si="2"/>
        <v>1.8981481481481482E-3</v>
      </c>
      <c r="H21" s="99">
        <f t="shared" si="3"/>
        <v>2.3368814032687828E-3</v>
      </c>
    </row>
    <row r="22" spans="2:8" s="1" customFormat="1" x14ac:dyDescent="0.25">
      <c r="B22" s="8" t="s">
        <v>15</v>
      </c>
      <c r="C22" s="100">
        <v>1.4351851851851852E-3</v>
      </c>
      <c r="D22" s="98">
        <f t="shared" si="1"/>
        <v>2.2828948579634348E-3</v>
      </c>
      <c r="E22" s="100">
        <v>6.7592592592592591E-3</v>
      </c>
      <c r="F22" s="98">
        <f t="shared" si="0"/>
        <v>3.6817551380658183E-2</v>
      </c>
      <c r="G22" s="100">
        <f t="shared" si="2"/>
        <v>8.1944444444444452E-3</v>
      </c>
      <c r="H22" s="99">
        <f t="shared" si="3"/>
        <v>1.0088488009233525E-2</v>
      </c>
    </row>
    <row r="23" spans="2:8" s="1" customFormat="1" x14ac:dyDescent="0.25">
      <c r="B23" s="8" t="s">
        <v>94</v>
      </c>
      <c r="C23" s="100">
        <v>2.9745370370370381E-3</v>
      </c>
      <c r="D23" s="98">
        <f t="shared" si="1"/>
        <v>4.7314836975532503E-3</v>
      </c>
      <c r="E23" s="100">
        <v>7.8240740740740736E-3</v>
      </c>
      <c r="F23" s="98">
        <f t="shared" si="0"/>
        <v>4.2617576598159131E-2</v>
      </c>
      <c r="G23" s="100">
        <f t="shared" si="2"/>
        <v>1.0798611111111111E-2</v>
      </c>
      <c r="H23" s="99">
        <f t="shared" si="3"/>
        <v>1.3294575300303502E-2</v>
      </c>
    </row>
    <row r="24" spans="2:8" s="1" customFormat="1" x14ac:dyDescent="0.25">
      <c r="B24" s="8" t="s">
        <v>12</v>
      </c>
      <c r="C24" s="100">
        <v>8.4490740740740728E-4</v>
      </c>
      <c r="D24" s="98">
        <f t="shared" si="1"/>
        <v>1.3439622954139576E-3</v>
      </c>
      <c r="E24" s="100">
        <v>1.8171296296296295E-3</v>
      </c>
      <c r="F24" s="98">
        <f t="shared" si="0"/>
        <v>9.8978691211700932E-3</v>
      </c>
      <c r="G24" s="100">
        <f t="shared" si="2"/>
        <v>2.6620370370370365E-3</v>
      </c>
      <c r="H24" s="99">
        <f t="shared" si="3"/>
        <v>3.2773336753159749E-3</v>
      </c>
    </row>
    <row r="25" spans="2:8" s="1" customFormat="1" x14ac:dyDescent="0.25">
      <c r="B25" s="8" t="s">
        <v>5</v>
      </c>
      <c r="C25" s="100">
        <v>2.604166666666667E-3</v>
      </c>
      <c r="D25" s="98">
        <f t="shared" si="1"/>
        <v>4.1423495406594591E-3</v>
      </c>
      <c r="E25" s="100">
        <v>1.2268518518518518E-3</v>
      </c>
      <c r="F25" s="98">
        <f t="shared" si="0"/>
        <v>6.6826377505989172E-3</v>
      </c>
      <c r="G25" s="100">
        <f t="shared" si="2"/>
        <v>3.8310185185185188E-3</v>
      </c>
      <c r="H25" s="99">
        <f t="shared" si="3"/>
        <v>4.7165106370851652E-3</v>
      </c>
    </row>
    <row r="26" spans="2:8" s="1" customFormat="1" x14ac:dyDescent="0.25">
      <c r="B26" s="8" t="s">
        <v>6</v>
      </c>
      <c r="C26" s="100">
        <v>0.36850694444444482</v>
      </c>
      <c r="D26" s="98">
        <f t="shared" si="1"/>
        <v>0.58617007566691837</v>
      </c>
      <c r="E26" s="100"/>
      <c r="F26" s="98"/>
      <c r="G26" s="100">
        <f t="shared" si="2"/>
        <v>0.36850694444444482</v>
      </c>
      <c r="H26" s="99">
        <f t="shared" si="3"/>
        <v>0.45368272560167588</v>
      </c>
    </row>
    <row r="27" spans="2:8" s="1" customFormat="1" x14ac:dyDescent="0.25">
      <c r="B27" s="8" t="s">
        <v>109</v>
      </c>
      <c r="C27" s="100">
        <v>4.3252314814814827E-2</v>
      </c>
      <c r="D27" s="98">
        <f t="shared" si="1"/>
        <v>6.8799823259752896E-2</v>
      </c>
      <c r="E27" s="100">
        <v>1.2962962962962963E-3</v>
      </c>
      <c r="F27" s="98">
        <f t="shared" si="0"/>
        <v>7.0609002647837611E-3</v>
      </c>
      <c r="G27" s="100">
        <f t="shared" si="2"/>
        <v>4.4548611111111122E-2</v>
      </c>
      <c r="H27" s="99">
        <f t="shared" si="3"/>
        <v>5.4845466592570405E-2</v>
      </c>
    </row>
    <row r="28" spans="2:8" s="1" customFormat="1" x14ac:dyDescent="0.25">
      <c r="B28" s="36" t="s">
        <v>17</v>
      </c>
      <c r="C28" s="110">
        <v>6.4814814814814813E-4</v>
      </c>
      <c r="D28" s="98">
        <f t="shared" si="1"/>
        <v>1.030984774564132E-3</v>
      </c>
      <c r="E28" s="110">
        <v>4.3981481481481486E-4</v>
      </c>
      <c r="F28" s="98">
        <f t="shared" si="0"/>
        <v>2.395662589837348E-3</v>
      </c>
      <c r="G28" s="100">
        <f t="shared" ref="G28" si="4">E28+C28</f>
        <v>1.0879629629629629E-3</v>
      </c>
      <c r="H28" s="99">
        <f t="shared" ref="H28" si="5">G28/$G$30</f>
        <v>1.33943202382479E-3</v>
      </c>
    </row>
    <row r="29" spans="2:8" s="1" customFormat="1" x14ac:dyDescent="0.25">
      <c r="B29" s="8"/>
      <c r="C29" s="101"/>
      <c r="D29" s="112"/>
      <c r="E29" s="101"/>
      <c r="F29" s="101"/>
      <c r="G29" s="101"/>
      <c r="H29" s="102"/>
    </row>
    <row r="30" spans="2:8" s="1" customFormat="1" x14ac:dyDescent="0.25">
      <c r="B30" s="37" t="s">
        <v>29</v>
      </c>
      <c r="C30" s="113">
        <f t="shared" ref="C30:H30" si="6">SUM(C7:C28)</f>
        <v>0.62866898148148198</v>
      </c>
      <c r="D30" s="114">
        <f t="shared" si="6"/>
        <v>1</v>
      </c>
      <c r="E30" s="113">
        <f t="shared" si="6"/>
        <v>0.18358796296296293</v>
      </c>
      <c r="F30" s="114">
        <f t="shared" si="6"/>
        <v>1</v>
      </c>
      <c r="G30" s="113">
        <f t="shared" si="6"/>
        <v>0.81225694444444496</v>
      </c>
      <c r="H30" s="117">
        <f t="shared" si="6"/>
        <v>0.99999999999999989</v>
      </c>
    </row>
    <row r="31" spans="2:8" s="1" customFormat="1" ht="66" customHeight="1" thickBot="1" x14ac:dyDescent="0.3">
      <c r="B31" s="141" t="s">
        <v>39</v>
      </c>
      <c r="C31" s="142"/>
      <c r="D31" s="142"/>
      <c r="E31" s="142"/>
      <c r="F31" s="143"/>
      <c r="G31" s="142"/>
      <c r="H31" s="143"/>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&amp;R16</oddHeader>
  </headerFooter>
  <colBreaks count="1" manualBreakCount="1">
    <brk id="8" max="1048575" man="1"/>
  </colBreaks>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zoomScale="110" zoomScaleNormal="110" zoomScaleSheetLayoutView="100" zoomScalePageLayoutView="110" workbookViewId="0"/>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44" t="s">
        <v>40</v>
      </c>
      <c r="C3" s="145"/>
      <c r="D3" s="145"/>
      <c r="E3" s="145"/>
      <c r="F3" s="146"/>
      <c r="G3" s="145"/>
      <c r="H3" s="146"/>
    </row>
    <row r="4" spans="2:8" s="1" customFormat="1" x14ac:dyDescent="0.25">
      <c r="B4" s="147" t="s">
        <v>125</v>
      </c>
      <c r="C4" s="148"/>
      <c r="D4" s="148"/>
      <c r="E4" s="148"/>
      <c r="F4" s="148"/>
      <c r="G4" s="148"/>
      <c r="H4" s="149"/>
    </row>
    <row r="5" spans="2:8" s="1" customFormat="1" x14ac:dyDescent="0.25">
      <c r="B5" s="2"/>
      <c r="C5" s="150" t="s">
        <v>36</v>
      </c>
      <c r="D5" s="148"/>
      <c r="E5" s="150" t="s">
        <v>37</v>
      </c>
      <c r="F5" s="165"/>
      <c r="G5" s="148" t="s">
        <v>38</v>
      </c>
      <c r="H5" s="149"/>
    </row>
    <row r="6" spans="2:8" s="1" customFormat="1" x14ac:dyDescent="0.25">
      <c r="B6" s="3" t="s">
        <v>23</v>
      </c>
      <c r="C6" s="5" t="s">
        <v>24</v>
      </c>
      <c r="D6" s="5" t="s">
        <v>25</v>
      </c>
      <c r="E6" s="5" t="s">
        <v>24</v>
      </c>
      <c r="F6" s="5" t="s">
        <v>25</v>
      </c>
      <c r="G6" s="5" t="s">
        <v>24</v>
      </c>
      <c r="H6" s="39" t="s">
        <v>25</v>
      </c>
    </row>
    <row r="7" spans="2:8" s="1" customFormat="1" x14ac:dyDescent="0.25">
      <c r="B7" s="8" t="s">
        <v>10</v>
      </c>
      <c r="C7" s="100">
        <v>4.502314814814814E-3</v>
      </c>
      <c r="D7" s="98">
        <f>C7/$C$30</f>
        <v>1.3148999459167121E-2</v>
      </c>
      <c r="E7" s="100"/>
      <c r="F7" s="98"/>
      <c r="G7" s="100">
        <f>C7+E7</f>
        <v>4.502314814814814E-3</v>
      </c>
      <c r="H7" s="99">
        <f>G7/$G$30</f>
        <v>1.3148999459167121E-2</v>
      </c>
    </row>
    <row r="8" spans="2:8" s="1" customFormat="1" x14ac:dyDescent="0.25">
      <c r="B8" s="8" t="s">
        <v>13</v>
      </c>
      <c r="C8" s="100">
        <v>1.0173611111111111E-2</v>
      </c>
      <c r="D8" s="98">
        <f t="shared" ref="D8:D28" si="0">C8/$C$30</f>
        <v>2.9712006489994603E-2</v>
      </c>
      <c r="E8" s="100"/>
      <c r="F8" s="98"/>
      <c r="G8" s="100">
        <f t="shared" ref="G8:G28" si="1">C8+E8</f>
        <v>1.0173611111111111E-2</v>
      </c>
      <c r="H8" s="99">
        <f t="shared" ref="H8:H28" si="2">G8/$G$30</f>
        <v>2.9712006489994603E-2</v>
      </c>
    </row>
    <row r="9" spans="2:8" s="1" customFormat="1" x14ac:dyDescent="0.25">
      <c r="B9" s="8" t="s">
        <v>0</v>
      </c>
      <c r="C9" s="100">
        <v>4.7835648148148009E-2</v>
      </c>
      <c r="D9" s="98">
        <f t="shared" si="0"/>
        <v>0.13970389399675465</v>
      </c>
      <c r="E9" s="100"/>
      <c r="F9" s="98"/>
      <c r="G9" s="100">
        <f t="shared" si="1"/>
        <v>4.7835648148148009E-2</v>
      </c>
      <c r="H9" s="99">
        <f t="shared" si="2"/>
        <v>0.13970389399675465</v>
      </c>
    </row>
    <row r="10" spans="2:8" s="1" customFormat="1" x14ac:dyDescent="0.25">
      <c r="B10" s="8" t="s">
        <v>8</v>
      </c>
      <c r="C10" s="100">
        <v>1.3923611111111112E-2</v>
      </c>
      <c r="D10" s="98">
        <f t="shared" si="0"/>
        <v>4.066387236343972E-2</v>
      </c>
      <c r="E10" s="100"/>
      <c r="F10" s="98"/>
      <c r="G10" s="100">
        <f t="shared" si="1"/>
        <v>1.3923611111111112E-2</v>
      </c>
      <c r="H10" s="99">
        <f t="shared" si="2"/>
        <v>4.066387236343972E-2</v>
      </c>
    </row>
    <row r="11" spans="2:8" s="1" customFormat="1" x14ac:dyDescent="0.25">
      <c r="B11" s="8" t="s">
        <v>26</v>
      </c>
      <c r="C11" s="100">
        <v>3.1944444444444438E-3</v>
      </c>
      <c r="D11" s="98">
        <f t="shared" si="0"/>
        <v>9.3293672255273137E-3</v>
      </c>
      <c r="E11" s="100"/>
      <c r="F11" s="98"/>
      <c r="G11" s="100">
        <f t="shared" si="1"/>
        <v>3.1944444444444438E-3</v>
      </c>
      <c r="H11" s="99">
        <f t="shared" si="2"/>
        <v>9.3293672255273137E-3</v>
      </c>
    </row>
    <row r="12" spans="2:8" s="1" customFormat="1" x14ac:dyDescent="0.25">
      <c r="B12" s="8" t="s">
        <v>3</v>
      </c>
      <c r="C12" s="100">
        <v>1.2615740740740738E-2</v>
      </c>
      <c r="D12" s="98">
        <f t="shared" si="0"/>
        <v>3.68442401297999E-2</v>
      </c>
      <c r="E12" s="100"/>
      <c r="F12" s="98"/>
      <c r="G12" s="100">
        <f t="shared" si="1"/>
        <v>1.2615740740740738E-2</v>
      </c>
      <c r="H12" s="99">
        <f t="shared" si="2"/>
        <v>3.68442401297999E-2</v>
      </c>
    </row>
    <row r="13" spans="2:8" s="1" customFormat="1" x14ac:dyDescent="0.25">
      <c r="B13" s="8" t="s">
        <v>7</v>
      </c>
      <c r="C13" s="100">
        <v>7.1180555555555546E-3</v>
      </c>
      <c r="D13" s="98">
        <f t="shared" si="0"/>
        <v>2.0788263926446733E-2</v>
      </c>
      <c r="E13" s="100"/>
      <c r="F13" s="98"/>
      <c r="G13" s="100">
        <f t="shared" si="1"/>
        <v>7.1180555555555546E-3</v>
      </c>
      <c r="H13" s="99">
        <f t="shared" si="2"/>
        <v>2.0788263926446733E-2</v>
      </c>
    </row>
    <row r="14" spans="2:8" s="1" customFormat="1" x14ac:dyDescent="0.25">
      <c r="B14" s="8" t="s">
        <v>2</v>
      </c>
      <c r="C14" s="100">
        <v>1.3692129629629632E-2</v>
      </c>
      <c r="D14" s="98">
        <f t="shared" si="0"/>
        <v>3.998783126014064E-2</v>
      </c>
      <c r="E14" s="100"/>
      <c r="F14" s="98"/>
      <c r="G14" s="100">
        <f t="shared" si="1"/>
        <v>1.3692129629629632E-2</v>
      </c>
      <c r="H14" s="99">
        <f t="shared" si="2"/>
        <v>3.998783126014064E-2</v>
      </c>
    </row>
    <row r="15" spans="2:8" s="1" customFormat="1" x14ac:dyDescent="0.25">
      <c r="B15" s="8" t="s">
        <v>9</v>
      </c>
      <c r="C15" s="100">
        <v>1.6053240740740743E-2</v>
      </c>
      <c r="D15" s="98">
        <f t="shared" si="0"/>
        <v>4.6883450513791267E-2</v>
      </c>
      <c r="E15" s="100"/>
      <c r="F15" s="98"/>
      <c r="G15" s="100">
        <f t="shared" si="1"/>
        <v>1.6053240740740743E-2</v>
      </c>
      <c r="H15" s="99">
        <f t="shared" si="2"/>
        <v>4.6883450513791267E-2</v>
      </c>
    </row>
    <row r="16" spans="2:8" s="1" customFormat="1" x14ac:dyDescent="0.25">
      <c r="B16" s="8" t="s">
        <v>1</v>
      </c>
      <c r="C16" s="100">
        <v>1.2789351851851847E-2</v>
      </c>
      <c r="D16" s="98">
        <f t="shared" si="0"/>
        <v>3.7351270957274203E-2</v>
      </c>
      <c r="E16" s="100"/>
      <c r="F16" s="98"/>
      <c r="G16" s="100">
        <f t="shared" si="1"/>
        <v>1.2789351851851847E-2</v>
      </c>
      <c r="H16" s="99">
        <f t="shared" si="2"/>
        <v>3.7351270957274203E-2</v>
      </c>
    </row>
    <row r="17" spans="2:8" s="1" customFormat="1" x14ac:dyDescent="0.25">
      <c r="B17" s="8" t="s">
        <v>27</v>
      </c>
      <c r="C17" s="100">
        <v>2.8009259259259259E-3</v>
      </c>
      <c r="D17" s="98">
        <f t="shared" si="0"/>
        <v>8.1800973499188776E-3</v>
      </c>
      <c r="E17" s="100"/>
      <c r="F17" s="98"/>
      <c r="G17" s="100">
        <f t="shared" si="1"/>
        <v>2.8009259259259259E-3</v>
      </c>
      <c r="H17" s="99">
        <f t="shared" si="2"/>
        <v>8.1800973499188776E-3</v>
      </c>
    </row>
    <row r="18" spans="2:8" s="1" customFormat="1" x14ac:dyDescent="0.25">
      <c r="B18" s="8" t="s">
        <v>16</v>
      </c>
      <c r="C18" s="100">
        <v>1.8750000000000001E-3</v>
      </c>
      <c r="D18" s="98">
        <f t="shared" si="0"/>
        <v>5.4759329367225556E-3</v>
      </c>
      <c r="E18" s="100"/>
      <c r="F18" s="98"/>
      <c r="G18" s="100">
        <f t="shared" si="1"/>
        <v>1.8750000000000001E-3</v>
      </c>
      <c r="H18" s="99">
        <f t="shared" si="2"/>
        <v>5.4759329367225556E-3</v>
      </c>
    </row>
    <row r="19" spans="2:8" s="1" customFormat="1" x14ac:dyDescent="0.25">
      <c r="B19" s="8" t="s">
        <v>4</v>
      </c>
      <c r="C19" s="100">
        <v>2.2777777777777761E-2</v>
      </c>
      <c r="D19" s="98">
        <f t="shared" si="0"/>
        <v>6.652244456462951E-2</v>
      </c>
      <c r="E19" s="100"/>
      <c r="F19" s="98"/>
      <c r="G19" s="100">
        <f t="shared" si="1"/>
        <v>2.2777777777777761E-2</v>
      </c>
      <c r="H19" s="99">
        <f t="shared" si="2"/>
        <v>6.652244456462951E-2</v>
      </c>
    </row>
    <row r="20" spans="2:8" s="1" customFormat="1" x14ac:dyDescent="0.25">
      <c r="B20" s="8" t="s">
        <v>14</v>
      </c>
      <c r="C20" s="100">
        <v>6.5972222222222222E-3</v>
      </c>
      <c r="D20" s="98">
        <f t="shared" si="0"/>
        <v>1.9267171444023803E-2</v>
      </c>
      <c r="E20" s="100"/>
      <c r="F20" s="98"/>
      <c r="G20" s="100">
        <f t="shared" si="1"/>
        <v>6.5972222222222222E-3</v>
      </c>
      <c r="H20" s="99">
        <f t="shared" si="2"/>
        <v>1.9267171444023803E-2</v>
      </c>
    </row>
    <row r="21" spans="2:8" s="1" customFormat="1" x14ac:dyDescent="0.25">
      <c r="B21" s="8" t="s">
        <v>11</v>
      </c>
      <c r="C21" s="100">
        <v>1.25E-3</v>
      </c>
      <c r="D21" s="98">
        <f t="shared" si="0"/>
        <v>3.6506219578150366E-3</v>
      </c>
      <c r="E21" s="100"/>
      <c r="F21" s="98"/>
      <c r="G21" s="100">
        <f t="shared" si="1"/>
        <v>1.25E-3</v>
      </c>
      <c r="H21" s="99">
        <f t="shared" si="2"/>
        <v>3.6506219578150366E-3</v>
      </c>
    </row>
    <row r="22" spans="2:8" s="1" customFormat="1" x14ac:dyDescent="0.25">
      <c r="B22" s="8" t="s">
        <v>15</v>
      </c>
      <c r="C22" s="100">
        <v>3.0787037037037037E-3</v>
      </c>
      <c r="D22" s="98">
        <f t="shared" si="0"/>
        <v>8.9913466738777755E-3</v>
      </c>
      <c r="E22" s="100"/>
      <c r="F22" s="98"/>
      <c r="G22" s="100">
        <f t="shared" si="1"/>
        <v>3.0787037037037037E-3</v>
      </c>
      <c r="H22" s="99">
        <f t="shared" si="2"/>
        <v>8.9913466738777755E-3</v>
      </c>
    </row>
    <row r="23" spans="2:8" s="1" customFormat="1" x14ac:dyDescent="0.25">
      <c r="B23" s="8" t="s">
        <v>94</v>
      </c>
      <c r="C23" s="100">
        <v>1.5613425925925923E-2</v>
      </c>
      <c r="D23" s="98">
        <f t="shared" si="0"/>
        <v>4.5598972417522997E-2</v>
      </c>
      <c r="E23" s="100"/>
      <c r="F23" s="98"/>
      <c r="G23" s="100">
        <f t="shared" si="1"/>
        <v>1.5613425925925923E-2</v>
      </c>
      <c r="H23" s="99">
        <f t="shared" si="2"/>
        <v>4.5598972417522997E-2</v>
      </c>
    </row>
    <row r="24" spans="2:8" s="1" customFormat="1" x14ac:dyDescent="0.25">
      <c r="B24" s="8" t="s">
        <v>12</v>
      </c>
      <c r="C24" s="100">
        <v>3.6342592592592598E-3</v>
      </c>
      <c r="D24" s="98">
        <f t="shared" si="0"/>
        <v>1.0613845321795571E-2</v>
      </c>
      <c r="E24" s="100"/>
      <c r="F24" s="98"/>
      <c r="G24" s="100">
        <f t="shared" si="1"/>
        <v>3.6342592592592598E-3</v>
      </c>
      <c r="H24" s="99">
        <f t="shared" si="2"/>
        <v>1.0613845321795571E-2</v>
      </c>
    </row>
    <row r="25" spans="2:8" s="1" customFormat="1" x14ac:dyDescent="0.25">
      <c r="B25" s="8" t="s">
        <v>5</v>
      </c>
      <c r="C25" s="100">
        <v>4.0624999999999993E-3</v>
      </c>
      <c r="D25" s="98">
        <f t="shared" si="0"/>
        <v>1.1864521362898867E-2</v>
      </c>
      <c r="E25" s="100"/>
      <c r="F25" s="98"/>
      <c r="G25" s="100">
        <f t="shared" si="1"/>
        <v>4.0624999999999993E-3</v>
      </c>
      <c r="H25" s="99">
        <f t="shared" si="2"/>
        <v>1.1864521362898867E-2</v>
      </c>
    </row>
    <row r="26" spans="2:8" s="1" customFormat="1" x14ac:dyDescent="0.25">
      <c r="B26" s="8" t="s">
        <v>6</v>
      </c>
      <c r="C26" s="100">
        <v>7.2754629629629711E-2</v>
      </c>
      <c r="D26" s="98">
        <f t="shared" si="0"/>
        <v>0.21247971876690136</v>
      </c>
      <c r="E26" s="100"/>
      <c r="F26" s="98"/>
      <c r="G26" s="100">
        <f t="shared" si="1"/>
        <v>7.2754629629629711E-2</v>
      </c>
      <c r="H26" s="99">
        <f t="shared" si="2"/>
        <v>0.21247971876690136</v>
      </c>
    </row>
    <row r="27" spans="2:8" s="1" customFormat="1" x14ac:dyDescent="0.25">
      <c r="B27" s="8" t="s">
        <v>109</v>
      </c>
      <c r="C27" s="100">
        <v>5.935185185185185E-2</v>
      </c>
      <c r="D27" s="98">
        <f t="shared" si="0"/>
        <v>0.17333693888588433</v>
      </c>
      <c r="E27" s="100"/>
      <c r="F27" s="98"/>
      <c r="G27" s="100">
        <f t="shared" si="1"/>
        <v>5.935185185185185E-2</v>
      </c>
      <c r="H27" s="99">
        <f t="shared" si="2"/>
        <v>0.17333693888588433</v>
      </c>
    </row>
    <row r="28" spans="2:8" s="1" customFormat="1" x14ac:dyDescent="0.25">
      <c r="B28" s="36" t="s">
        <v>17</v>
      </c>
      <c r="C28" s="110">
        <v>6.712962962962964E-3</v>
      </c>
      <c r="D28" s="116">
        <f t="shared" si="0"/>
        <v>1.9605191995673347E-2</v>
      </c>
      <c r="E28" s="110"/>
      <c r="F28" s="116"/>
      <c r="G28" s="110">
        <f t="shared" si="1"/>
        <v>6.712962962962964E-3</v>
      </c>
      <c r="H28" s="111">
        <f t="shared" si="2"/>
        <v>1.9605191995673347E-2</v>
      </c>
    </row>
    <row r="29" spans="2:8" s="1" customFormat="1" x14ac:dyDescent="0.25">
      <c r="B29" s="8"/>
      <c r="C29" s="101"/>
      <c r="D29" s="112"/>
      <c r="E29" s="101"/>
      <c r="F29" s="101"/>
      <c r="G29" s="101"/>
      <c r="H29" s="102"/>
    </row>
    <row r="30" spans="2:8" s="1" customFormat="1" x14ac:dyDescent="0.25">
      <c r="B30" s="37" t="s">
        <v>29</v>
      </c>
      <c r="C30" s="113">
        <f>SUM(C7:C28)</f>
        <v>0.34240740740740727</v>
      </c>
      <c r="D30" s="114">
        <f>SUM(D7:D28)</f>
        <v>1.0000000000000002</v>
      </c>
      <c r="E30" s="113"/>
      <c r="F30" s="114"/>
      <c r="G30" s="113">
        <f>SUM(G7:G28)</f>
        <v>0.34240740740740727</v>
      </c>
      <c r="H30" s="117">
        <f>SUM(H7:H28)</f>
        <v>1.0000000000000002</v>
      </c>
    </row>
    <row r="31" spans="2:8" s="1" customFormat="1" ht="66" customHeight="1" thickBot="1" x14ac:dyDescent="0.3">
      <c r="B31" s="141" t="s">
        <v>39</v>
      </c>
      <c r="C31" s="142"/>
      <c r="D31" s="142"/>
      <c r="E31" s="142"/>
      <c r="F31" s="143"/>
      <c r="G31" s="142"/>
      <c r="H31" s="143"/>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&amp;R21</oddHeader>
  </headerFooter>
  <colBreaks count="1" manualBreakCount="1">
    <brk id="8" max="1048575" man="1"/>
  </colBreaks>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1"/>
  <sheetViews>
    <sheetView zoomScale="110" zoomScaleNormal="110" zoomScaleSheetLayoutView="100" zoomScalePageLayoutView="110" workbookViewId="0"/>
  </sheetViews>
  <sheetFormatPr defaultColWidth="8.85546875" defaultRowHeight="15" x14ac:dyDescent="0.25"/>
  <cols>
    <col min="1" max="1" width="6.140625" customWidth="1"/>
    <col min="2" max="2" width="51" bestFit="1" customWidth="1"/>
    <col min="3" max="10" width="15.140625" customWidth="1"/>
  </cols>
  <sheetData>
    <row r="2" spans="2:10" ht="15.75" thickBot="1" x14ac:dyDescent="0.3"/>
    <row r="3" spans="2:10" x14ac:dyDescent="0.25">
      <c r="B3" s="144" t="s">
        <v>41</v>
      </c>
      <c r="C3" s="145"/>
      <c r="D3" s="145"/>
      <c r="E3" s="145"/>
      <c r="F3" s="146"/>
      <c r="G3" s="145"/>
      <c r="H3" s="145"/>
      <c r="I3" s="145"/>
      <c r="J3" s="146"/>
    </row>
    <row r="4" spans="2:10" x14ac:dyDescent="0.25">
      <c r="B4" s="147" t="s">
        <v>125</v>
      </c>
      <c r="C4" s="148"/>
      <c r="D4" s="148"/>
      <c r="E4" s="148"/>
      <c r="F4" s="148"/>
      <c r="G4" s="148"/>
      <c r="H4" s="148"/>
      <c r="I4" s="148"/>
      <c r="J4" s="149"/>
    </row>
    <row r="5" spans="2:10" x14ac:dyDescent="0.25">
      <c r="B5" s="2"/>
      <c r="C5" s="154" t="s">
        <v>19</v>
      </c>
      <c r="D5" s="154"/>
      <c r="E5" s="154" t="s">
        <v>20</v>
      </c>
      <c r="F5" s="154"/>
      <c r="G5" s="154" t="s">
        <v>21</v>
      </c>
      <c r="H5" s="154"/>
      <c r="I5" s="148" t="s">
        <v>22</v>
      </c>
      <c r="J5" s="149"/>
    </row>
    <row r="6" spans="2:10" x14ac:dyDescent="0.25">
      <c r="B6" s="3" t="s">
        <v>23</v>
      </c>
      <c r="C6" s="5" t="s">
        <v>24</v>
      </c>
      <c r="D6" s="5" t="s">
        <v>25</v>
      </c>
      <c r="E6" s="5" t="s">
        <v>24</v>
      </c>
      <c r="F6" s="5" t="s">
        <v>25</v>
      </c>
      <c r="G6" s="5" t="s">
        <v>24</v>
      </c>
      <c r="H6" s="5" t="s">
        <v>25</v>
      </c>
      <c r="I6" s="6" t="s">
        <v>24</v>
      </c>
      <c r="J6" s="7" t="s">
        <v>25</v>
      </c>
    </row>
    <row r="7" spans="2:10" x14ac:dyDescent="0.25">
      <c r="B7" s="8" t="s">
        <v>10</v>
      </c>
      <c r="C7" s="100">
        <v>1.3425925925925927E-3</v>
      </c>
      <c r="D7" s="98">
        <f t="shared" ref="D7:D28" si="0">C7/$C$30</f>
        <v>6.3929457150730239E-3</v>
      </c>
      <c r="E7" s="100">
        <v>6.3657407407407413E-4</v>
      </c>
      <c r="F7" s="98">
        <f t="shared" ref="F7:F28" si="1">E7/$E$30</f>
        <v>7.3845327604726086E-3</v>
      </c>
      <c r="G7" s="100">
        <v>1.1689814814814816E-3</v>
      </c>
      <c r="H7" s="98">
        <f t="shared" ref="H7:H28" si="2">G7/$G$30</f>
        <v>5.8673172998721969E-3</v>
      </c>
      <c r="I7" s="101">
        <f>C7+E7+G7</f>
        <v>3.1481481481481482E-3</v>
      </c>
      <c r="J7" s="99">
        <f>I7/$I$30</f>
        <v>6.3541009647954793E-3</v>
      </c>
    </row>
    <row r="8" spans="2:10" x14ac:dyDescent="0.25">
      <c r="B8" s="8" t="s">
        <v>13</v>
      </c>
      <c r="C8" s="100">
        <v>9.2592592592592585E-4</v>
      </c>
      <c r="D8" s="98">
        <f t="shared" si="0"/>
        <v>4.4089280793607058E-3</v>
      </c>
      <c r="E8" s="100">
        <v>3.3564814814814818E-4</v>
      </c>
      <c r="F8" s="98">
        <f t="shared" si="1"/>
        <v>3.8936627282491936E-3</v>
      </c>
      <c r="G8" s="100">
        <v>1.5740740740740741E-3</v>
      </c>
      <c r="H8" s="98">
        <f t="shared" si="2"/>
        <v>7.9005460671546408E-3</v>
      </c>
      <c r="I8" s="101">
        <f t="shared" ref="I8:I28" si="3">C8+E8+G8</f>
        <v>2.8356481481481479E-3</v>
      </c>
      <c r="J8" s="99">
        <f t="shared" ref="J8:J28" si="4">I8/$I$30</f>
        <v>5.7233630013782807E-3</v>
      </c>
    </row>
    <row r="9" spans="2:10" x14ac:dyDescent="0.25">
      <c r="B9" s="8" t="s">
        <v>0</v>
      </c>
      <c r="C9" s="100">
        <v>3.2025462962962964E-2</v>
      </c>
      <c r="D9" s="98">
        <f t="shared" si="0"/>
        <v>0.1524937999448884</v>
      </c>
      <c r="E9" s="100">
        <v>1.2384259259259262E-2</v>
      </c>
      <c r="F9" s="98">
        <f t="shared" si="1"/>
        <v>0.1436627282491944</v>
      </c>
      <c r="G9" s="100">
        <v>2.074074074074074E-2</v>
      </c>
      <c r="H9" s="98">
        <f t="shared" si="2"/>
        <v>0.10410131288486114</v>
      </c>
      <c r="I9" s="101">
        <f t="shared" si="3"/>
        <v>6.5150462962962966E-2</v>
      </c>
      <c r="J9" s="99">
        <f t="shared" si="4"/>
        <v>0.13149718503982999</v>
      </c>
    </row>
    <row r="10" spans="2:10" x14ac:dyDescent="0.25">
      <c r="B10" s="8" t="s">
        <v>8</v>
      </c>
      <c r="C10" s="100">
        <v>5.2199074074074075E-3</v>
      </c>
      <c r="D10" s="98">
        <f t="shared" si="0"/>
        <v>2.485533204739598E-2</v>
      </c>
      <c r="E10" s="100">
        <v>3.6342592592592585E-3</v>
      </c>
      <c r="F10" s="98">
        <f t="shared" si="1"/>
        <v>4.2158968850698156E-2</v>
      </c>
      <c r="G10" s="100">
        <v>5.1273148148148146E-3</v>
      </c>
      <c r="H10" s="98">
        <f t="shared" si="2"/>
        <v>2.5734866968746363E-2</v>
      </c>
      <c r="I10" s="101">
        <f t="shared" si="3"/>
        <v>1.398148148148148E-2</v>
      </c>
      <c r="J10" s="99">
        <f t="shared" si="4"/>
        <v>2.8219683696591686E-2</v>
      </c>
    </row>
    <row r="11" spans="2:10" x14ac:dyDescent="0.25">
      <c r="B11" s="8" t="s">
        <v>26</v>
      </c>
      <c r="C11" s="100">
        <v>2.3726851851851856E-3</v>
      </c>
      <c r="D11" s="98">
        <f t="shared" si="0"/>
        <v>1.1297878203361811E-2</v>
      </c>
      <c r="E11" s="100">
        <v>9.722222222222223E-4</v>
      </c>
      <c r="F11" s="98">
        <f t="shared" si="1"/>
        <v>1.1278195488721802E-2</v>
      </c>
      <c r="G11" s="100">
        <v>2.650462962962963E-3</v>
      </c>
      <c r="H11" s="98">
        <f t="shared" si="2"/>
        <v>1.3303125363076564E-2</v>
      </c>
      <c r="I11" s="101">
        <f t="shared" si="3"/>
        <v>5.9953703703703714E-3</v>
      </c>
      <c r="J11" s="99">
        <f t="shared" si="4"/>
        <v>1.2100824631485511E-2</v>
      </c>
    </row>
    <row r="12" spans="2:10" x14ac:dyDescent="0.25">
      <c r="B12" s="8" t="s">
        <v>3</v>
      </c>
      <c r="C12" s="100">
        <v>2.3009259259259264E-2</v>
      </c>
      <c r="D12" s="98">
        <f t="shared" si="0"/>
        <v>0.10956186277211356</v>
      </c>
      <c r="E12" s="100">
        <v>8.6342592592592599E-3</v>
      </c>
      <c r="F12" s="98">
        <f t="shared" si="1"/>
        <v>0.10016111707841029</v>
      </c>
      <c r="G12" s="100">
        <v>1.1516203703703702E-2</v>
      </c>
      <c r="H12" s="98">
        <f t="shared" si="2"/>
        <v>5.7801789241315189E-2</v>
      </c>
      <c r="I12" s="101">
        <f t="shared" si="3"/>
        <v>4.3159722222222224E-2</v>
      </c>
      <c r="J12" s="99">
        <f t="shared" si="4"/>
        <v>8.7111920947508623E-2</v>
      </c>
    </row>
    <row r="13" spans="2:10" x14ac:dyDescent="0.25">
      <c r="B13" s="8" t="s">
        <v>7</v>
      </c>
      <c r="C13" s="100">
        <v>5.4282407407407396E-3</v>
      </c>
      <c r="D13" s="98">
        <f t="shared" si="0"/>
        <v>2.584734086525213E-2</v>
      </c>
      <c r="E13" s="100">
        <v>2.708333333333333E-3</v>
      </c>
      <c r="F13" s="98">
        <f t="shared" si="1"/>
        <v>3.1417830290010731E-2</v>
      </c>
      <c r="G13" s="100">
        <v>2.0601851851851853E-3</v>
      </c>
      <c r="H13" s="98">
        <f t="shared" si="2"/>
        <v>1.0340420587893574E-2</v>
      </c>
      <c r="I13" s="101">
        <f t="shared" si="3"/>
        <v>1.0196759259259258E-2</v>
      </c>
      <c r="J13" s="99">
        <f t="shared" si="4"/>
        <v>2.0580746139650059E-2</v>
      </c>
    </row>
    <row r="14" spans="2:10" x14ac:dyDescent="0.25">
      <c r="B14" s="8" t="s">
        <v>2</v>
      </c>
      <c r="C14" s="100">
        <v>1.4120370370370372E-2</v>
      </c>
      <c r="D14" s="98">
        <f t="shared" si="0"/>
        <v>6.7236153210250768E-2</v>
      </c>
      <c r="E14" s="100">
        <v>3.9004629629629636E-3</v>
      </c>
      <c r="F14" s="98">
        <f t="shared" si="1"/>
        <v>4.5247046186895803E-2</v>
      </c>
      <c r="G14" s="100">
        <v>7.1643518518518506E-3</v>
      </c>
      <c r="H14" s="98">
        <f t="shared" si="2"/>
        <v>3.5959103055652364E-2</v>
      </c>
      <c r="I14" s="101">
        <f t="shared" si="3"/>
        <v>2.5185185185185185E-2</v>
      </c>
      <c r="J14" s="99">
        <f t="shared" si="4"/>
        <v>5.0832807718363834E-2</v>
      </c>
    </row>
    <row r="15" spans="2:10" x14ac:dyDescent="0.25">
      <c r="B15" s="8" t="s">
        <v>9</v>
      </c>
      <c r="C15" s="100">
        <v>7.9861111111111105E-3</v>
      </c>
      <c r="D15" s="98">
        <f t="shared" si="0"/>
        <v>3.8027004684486082E-2</v>
      </c>
      <c r="E15" s="100">
        <v>4.1435185185185177E-3</v>
      </c>
      <c r="F15" s="98">
        <f t="shared" si="1"/>
        <v>4.8066595059076241E-2</v>
      </c>
      <c r="G15" s="100">
        <v>4.9421296296296297E-3</v>
      </c>
      <c r="H15" s="98">
        <f t="shared" si="2"/>
        <v>2.480539096084582E-2</v>
      </c>
      <c r="I15" s="101">
        <f t="shared" si="3"/>
        <v>1.7071759259259259E-2</v>
      </c>
      <c r="J15" s="99">
        <f t="shared" si="4"/>
        <v>3.4456981334828427E-2</v>
      </c>
    </row>
    <row r="16" spans="2:10" x14ac:dyDescent="0.25">
      <c r="B16" s="8" t="s">
        <v>1</v>
      </c>
      <c r="C16" s="100">
        <v>1.7974537037037032E-2</v>
      </c>
      <c r="D16" s="98">
        <f t="shared" si="0"/>
        <v>8.5588316340589679E-2</v>
      </c>
      <c r="E16" s="100">
        <v>1.0185185185185181E-2</v>
      </c>
      <c r="F16" s="98">
        <f t="shared" si="1"/>
        <v>0.11815252416756168</v>
      </c>
      <c r="G16" s="100">
        <v>1.7233796296296292E-2</v>
      </c>
      <c r="H16" s="98">
        <f t="shared" si="2"/>
        <v>8.6499360985244536E-2</v>
      </c>
      <c r="I16" s="101">
        <f t="shared" si="3"/>
        <v>4.53935185185185E-2</v>
      </c>
      <c r="J16" s="99">
        <f t="shared" si="4"/>
        <v>9.162052935267595E-2</v>
      </c>
    </row>
    <row r="17" spans="2:10" x14ac:dyDescent="0.25">
      <c r="B17" s="8" t="s">
        <v>27</v>
      </c>
      <c r="C17" s="100">
        <v>1.1516203703703702E-2</v>
      </c>
      <c r="D17" s="98">
        <f t="shared" si="0"/>
        <v>5.4836042987048771E-2</v>
      </c>
      <c r="E17" s="100">
        <v>3.6574074074074074E-3</v>
      </c>
      <c r="F17" s="98">
        <f t="shared" si="1"/>
        <v>4.2427497314715346E-2</v>
      </c>
      <c r="G17" s="100">
        <v>1.0011574074074074E-2</v>
      </c>
      <c r="H17" s="98">
        <f t="shared" si="2"/>
        <v>5.024979667712326E-2</v>
      </c>
      <c r="I17" s="101">
        <f t="shared" si="3"/>
        <v>2.5185185185185185E-2</v>
      </c>
      <c r="J17" s="99">
        <f t="shared" si="4"/>
        <v>5.0832807718363834E-2</v>
      </c>
    </row>
    <row r="18" spans="2:10" x14ac:dyDescent="0.25">
      <c r="B18" s="8" t="s">
        <v>16</v>
      </c>
      <c r="C18" s="100"/>
      <c r="D18" s="98"/>
      <c r="E18" s="100"/>
      <c r="F18" s="98"/>
      <c r="G18" s="100"/>
      <c r="H18" s="98"/>
      <c r="I18" s="101"/>
      <c r="J18" s="99"/>
    </row>
    <row r="19" spans="2:10" x14ac:dyDescent="0.25">
      <c r="B19" s="8" t="s">
        <v>4</v>
      </c>
      <c r="C19" s="100">
        <v>7.8935185185185185E-3</v>
      </c>
      <c r="D19" s="98">
        <f t="shared" si="0"/>
        <v>3.7586111876550019E-2</v>
      </c>
      <c r="E19" s="100">
        <v>2.8587962962962963E-3</v>
      </c>
      <c r="F19" s="98">
        <f t="shared" si="1"/>
        <v>3.3163265306122437E-2</v>
      </c>
      <c r="G19" s="100">
        <v>1.0844907407407407E-2</v>
      </c>
      <c r="H19" s="98">
        <f t="shared" si="2"/>
        <v>5.4432438712675717E-2</v>
      </c>
      <c r="I19" s="101">
        <f t="shared" si="3"/>
        <v>2.1597222222222223E-2</v>
      </c>
      <c r="J19" s="99">
        <f t="shared" si="4"/>
        <v>4.359100147172193E-2</v>
      </c>
    </row>
    <row r="20" spans="2:10" x14ac:dyDescent="0.25">
      <c r="B20" s="8" t="s">
        <v>14</v>
      </c>
      <c r="C20" s="100">
        <v>9.3055555555555548E-3</v>
      </c>
      <c r="D20" s="98">
        <f t="shared" si="0"/>
        <v>4.4309727197575088E-2</v>
      </c>
      <c r="E20" s="100">
        <v>2.5231481481481481E-3</v>
      </c>
      <c r="F20" s="98">
        <f t="shared" si="1"/>
        <v>2.9269602577873245E-2</v>
      </c>
      <c r="G20" s="100">
        <v>8.5532407407407397E-3</v>
      </c>
      <c r="H20" s="98">
        <f t="shared" si="2"/>
        <v>4.2930173114906461E-2</v>
      </c>
      <c r="I20" s="101">
        <f t="shared" si="3"/>
        <v>2.0381944444444442E-2</v>
      </c>
      <c r="J20" s="99">
        <f t="shared" si="4"/>
        <v>4.1138131613988375E-2</v>
      </c>
    </row>
    <row r="21" spans="2:10" x14ac:dyDescent="0.25">
      <c r="B21" s="8" t="s">
        <v>11</v>
      </c>
      <c r="C21" s="100">
        <v>1.4236111111111107E-2</v>
      </c>
      <c r="D21" s="98">
        <f t="shared" si="0"/>
        <v>6.7787269220170837E-2</v>
      </c>
      <c r="E21" s="100">
        <v>5.069444444444445E-3</v>
      </c>
      <c r="F21" s="98">
        <f t="shared" si="1"/>
        <v>5.8807733619763686E-2</v>
      </c>
      <c r="G21" s="100">
        <v>2.0844907407407409E-2</v>
      </c>
      <c r="H21" s="98">
        <f t="shared" si="2"/>
        <v>0.10462414313930521</v>
      </c>
      <c r="I21" s="101">
        <f t="shared" si="3"/>
        <v>4.0150462962962957E-2</v>
      </c>
      <c r="J21" s="99">
        <f t="shared" si="4"/>
        <v>8.1038147966454102E-2</v>
      </c>
    </row>
    <row r="22" spans="2:10" x14ac:dyDescent="0.25">
      <c r="B22" s="8" t="s">
        <v>15</v>
      </c>
      <c r="C22" s="100">
        <v>4.0740740740740737E-3</v>
      </c>
      <c r="D22" s="98">
        <f t="shared" si="0"/>
        <v>1.9399283549187102E-2</v>
      </c>
      <c r="E22" s="100">
        <v>2.766203703703703E-3</v>
      </c>
      <c r="F22" s="98">
        <f t="shared" si="1"/>
        <v>3.2089151450053692E-2</v>
      </c>
      <c r="G22" s="100">
        <v>5.752314814814816E-3</v>
      </c>
      <c r="H22" s="98">
        <f t="shared" si="2"/>
        <v>2.8871848495410714E-2</v>
      </c>
      <c r="I22" s="101">
        <f t="shared" si="3"/>
        <v>1.2592592592592593E-2</v>
      </c>
      <c r="J22" s="99">
        <f t="shared" si="4"/>
        <v>2.5416403859181917E-2</v>
      </c>
    </row>
    <row r="23" spans="2:10" x14ac:dyDescent="0.25">
      <c r="B23" s="8" t="s">
        <v>94</v>
      </c>
      <c r="C23" s="100">
        <v>3.048611111111111E-2</v>
      </c>
      <c r="D23" s="98">
        <f t="shared" si="0"/>
        <v>0.14516395701295123</v>
      </c>
      <c r="E23" s="100">
        <v>6.5509259259259262E-3</v>
      </c>
      <c r="F23" s="98">
        <f t="shared" si="1"/>
        <v>7.5993555316863567E-2</v>
      </c>
      <c r="G23" s="100">
        <v>4.0844907407407413E-2</v>
      </c>
      <c r="H23" s="98">
        <f t="shared" si="2"/>
        <v>0.20500755199256418</v>
      </c>
      <c r="I23" s="101">
        <f t="shared" si="3"/>
        <v>7.7881944444444448E-2</v>
      </c>
      <c r="J23" s="99">
        <f t="shared" si="4"/>
        <v>0.15719391688275289</v>
      </c>
    </row>
    <row r="24" spans="2:10" x14ac:dyDescent="0.25">
      <c r="B24" s="8" t="s">
        <v>12</v>
      </c>
      <c r="C24" s="100">
        <v>5.1967592592592577E-3</v>
      </c>
      <c r="D24" s="98">
        <f t="shared" si="0"/>
        <v>2.4745108845411954E-2</v>
      </c>
      <c r="E24" s="100">
        <v>5.5671296296296302E-3</v>
      </c>
      <c r="F24" s="98">
        <f t="shared" si="1"/>
        <v>6.4581095596133176E-2</v>
      </c>
      <c r="G24" s="100">
        <v>1.5034722222222224E-2</v>
      </c>
      <c r="H24" s="98">
        <f t="shared" si="2"/>
        <v>7.5461833391425578E-2</v>
      </c>
      <c r="I24" s="101">
        <f t="shared" si="3"/>
        <v>2.5798611111111112E-2</v>
      </c>
      <c r="J24" s="99">
        <f t="shared" si="4"/>
        <v>5.2070922979886483E-2</v>
      </c>
    </row>
    <row r="25" spans="2:10" x14ac:dyDescent="0.25">
      <c r="B25" s="8" t="s">
        <v>5</v>
      </c>
      <c r="C25" s="100">
        <v>7.9398148148148145E-3</v>
      </c>
      <c r="D25" s="98">
        <f t="shared" si="0"/>
        <v>3.780655828051805E-2</v>
      </c>
      <c r="E25" s="100">
        <v>6.0995370370370361E-3</v>
      </c>
      <c r="F25" s="98">
        <f t="shared" si="1"/>
        <v>7.0757250268528429E-2</v>
      </c>
      <c r="G25" s="100">
        <v>9.91898148148148E-3</v>
      </c>
      <c r="H25" s="98">
        <f t="shared" si="2"/>
        <v>4.9785058673172983E-2</v>
      </c>
      <c r="I25" s="101">
        <f t="shared" si="3"/>
        <v>2.3958333333333331E-2</v>
      </c>
      <c r="J25" s="99">
        <f t="shared" si="4"/>
        <v>4.8356577195318537E-2</v>
      </c>
    </row>
    <row r="26" spans="2:10" x14ac:dyDescent="0.25">
      <c r="B26" s="8" t="s">
        <v>6</v>
      </c>
      <c r="C26" s="100">
        <v>2.6273148148148145E-3</v>
      </c>
      <c r="D26" s="98">
        <f t="shared" si="0"/>
        <v>1.2510333425186001E-2</v>
      </c>
      <c r="E26" s="100">
        <v>2.7777777777777778E-4</v>
      </c>
      <c r="F26" s="98">
        <f t="shared" si="1"/>
        <v>3.2223415682062291E-3</v>
      </c>
      <c r="G26" s="100">
        <v>1.0416666666666667E-3</v>
      </c>
      <c r="H26" s="98">
        <f t="shared" si="2"/>
        <v>5.2283025444405705E-3</v>
      </c>
      <c r="I26" s="101">
        <f t="shared" si="3"/>
        <v>3.9467592592592592E-3</v>
      </c>
      <c r="J26" s="99">
        <f t="shared" si="4"/>
        <v>7.965986871306098E-3</v>
      </c>
    </row>
    <row r="27" spans="2:10" x14ac:dyDescent="0.25">
      <c r="B27" s="8" t="s">
        <v>109</v>
      </c>
      <c r="C27" s="100">
        <v>2.9861111111111108E-3</v>
      </c>
      <c r="D27" s="98">
        <f t="shared" si="0"/>
        <v>1.4218793055938275E-2</v>
      </c>
      <c r="E27" s="100">
        <v>2.4189814814814812E-3</v>
      </c>
      <c r="F27" s="98">
        <f t="shared" si="1"/>
        <v>2.8061224489795908E-2</v>
      </c>
      <c r="G27" s="100">
        <v>2.0138888888888888E-3</v>
      </c>
      <c r="H27" s="98">
        <f t="shared" si="2"/>
        <v>1.0108051585918437E-2</v>
      </c>
      <c r="I27" s="101">
        <f t="shared" si="3"/>
        <v>7.4189814814814804E-3</v>
      </c>
      <c r="J27" s="99">
        <f t="shared" si="4"/>
        <v>1.4974186464830522E-2</v>
      </c>
    </row>
    <row r="28" spans="2:10" x14ac:dyDescent="0.25">
      <c r="B28" s="8" t="s">
        <v>17</v>
      </c>
      <c r="C28" s="100">
        <v>3.3449074074074076E-3</v>
      </c>
      <c r="D28" s="98">
        <f t="shared" si="0"/>
        <v>1.5927252686690551E-2</v>
      </c>
      <c r="E28" s="100">
        <v>8.7962962962962962E-4</v>
      </c>
      <c r="F28" s="98">
        <f t="shared" si="1"/>
        <v>1.0204081632653059E-2</v>
      </c>
      <c r="G28" s="100">
        <v>1.9675925925925926E-4</v>
      </c>
      <c r="H28" s="98">
        <f t="shared" si="2"/>
        <v>9.875682583943301E-4</v>
      </c>
      <c r="I28" s="101">
        <f t="shared" si="3"/>
        <v>4.4212962962962964E-3</v>
      </c>
      <c r="J28" s="99">
        <f t="shared" si="4"/>
        <v>8.9237741490877688E-3</v>
      </c>
    </row>
    <row r="29" spans="2:10" x14ac:dyDescent="0.25">
      <c r="B29" s="18"/>
      <c r="C29" s="108"/>
      <c r="D29" s="108"/>
      <c r="E29" s="108"/>
      <c r="F29" s="108"/>
      <c r="G29" s="108"/>
      <c r="H29" s="108"/>
      <c r="I29" s="108"/>
      <c r="J29" s="109"/>
    </row>
    <row r="30" spans="2:10" x14ac:dyDescent="0.25">
      <c r="B30" s="11" t="s">
        <v>29</v>
      </c>
      <c r="C30" s="103">
        <f t="shared" ref="C30:J30" si="5">SUM(C7:C28)</f>
        <v>0.21001157407407406</v>
      </c>
      <c r="D30" s="120">
        <f t="shared" si="5"/>
        <v>1.0000000000000002</v>
      </c>
      <c r="E30" s="103">
        <f t="shared" si="5"/>
        <v>8.6203703703703727E-2</v>
      </c>
      <c r="F30" s="120">
        <f t="shared" si="5"/>
        <v>0.99999999999999944</v>
      </c>
      <c r="G30" s="103">
        <f t="shared" si="5"/>
        <v>0.19923611111111114</v>
      </c>
      <c r="H30" s="120">
        <f t="shared" si="5"/>
        <v>0.99999999999999978</v>
      </c>
      <c r="I30" s="103">
        <f t="shared" si="5"/>
        <v>0.49545138888888873</v>
      </c>
      <c r="J30" s="121">
        <f t="shared" si="5"/>
        <v>1.0000000000000002</v>
      </c>
    </row>
    <row r="31" spans="2:10" ht="66" customHeight="1" thickBot="1" x14ac:dyDescent="0.3">
      <c r="B31" s="166" t="s">
        <v>42</v>
      </c>
      <c r="C31" s="167"/>
      <c r="D31" s="167"/>
      <c r="E31" s="167"/>
      <c r="F31" s="168"/>
      <c r="G31" s="167"/>
      <c r="H31" s="167"/>
      <c r="I31" s="167"/>
      <c r="J31" s="168"/>
    </row>
  </sheetData>
  <mergeCells count="7">
    <mergeCell ref="B31:J3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&amp;R22</oddHeader>
  </headerFooter>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6"/>
  <sheetViews>
    <sheetView topLeftCell="B1" zoomScale="110" zoomScaleNormal="110" zoomScaleSheetLayoutView="110" zoomScalePageLayoutView="110" workbookViewId="0"/>
  </sheetViews>
  <sheetFormatPr defaultColWidth="8.85546875" defaultRowHeight="15" x14ac:dyDescent="0.25"/>
  <cols>
    <col min="1" max="1" width="6.140625" customWidth="1"/>
    <col min="2" max="2" width="51" bestFit="1" customWidth="1"/>
    <col min="3" max="10" width="15.140625" customWidth="1"/>
  </cols>
  <sheetData>
    <row r="1" spans="2:10" s="1" customFormat="1" x14ac:dyDescent="0.25"/>
    <row r="2" spans="2:10" s="1" customFormat="1" ht="15.75" thickBot="1" x14ac:dyDescent="0.3"/>
    <row r="3" spans="2:10" s="1" customFormat="1" x14ac:dyDescent="0.25">
      <c r="B3" s="144" t="s">
        <v>43</v>
      </c>
      <c r="C3" s="145"/>
      <c r="D3" s="145"/>
      <c r="E3" s="145"/>
      <c r="F3" s="146"/>
      <c r="G3" s="145"/>
      <c r="H3" s="145"/>
      <c r="I3" s="145"/>
      <c r="J3" s="146"/>
    </row>
    <row r="4" spans="2:10" s="1" customFormat="1" x14ac:dyDescent="0.25">
      <c r="B4" s="147" t="s">
        <v>125</v>
      </c>
      <c r="C4" s="148"/>
      <c r="D4" s="148"/>
      <c r="E4" s="148"/>
      <c r="F4" s="148"/>
      <c r="G4" s="148"/>
      <c r="H4" s="148"/>
      <c r="I4" s="148"/>
      <c r="J4" s="149"/>
    </row>
    <row r="5" spans="2:10" s="1" customFormat="1" x14ac:dyDescent="0.25">
      <c r="B5" s="2"/>
      <c r="C5" s="150" t="s">
        <v>19</v>
      </c>
      <c r="D5" s="148"/>
      <c r="E5" s="150" t="s">
        <v>20</v>
      </c>
      <c r="F5" s="148"/>
      <c r="G5" s="154" t="s">
        <v>21</v>
      </c>
      <c r="H5" s="154"/>
      <c r="I5" s="148" t="s">
        <v>22</v>
      </c>
      <c r="J5" s="149"/>
    </row>
    <row r="6" spans="2:10" s="1" customFormat="1" x14ac:dyDescent="0.25">
      <c r="B6" s="3" t="s">
        <v>23</v>
      </c>
      <c r="C6" s="5" t="s">
        <v>24</v>
      </c>
      <c r="D6" s="5" t="s">
        <v>25</v>
      </c>
      <c r="E6" s="5" t="s">
        <v>24</v>
      </c>
      <c r="F6" s="5" t="s">
        <v>25</v>
      </c>
      <c r="G6" s="5" t="s">
        <v>24</v>
      </c>
      <c r="H6" s="5" t="s">
        <v>25</v>
      </c>
      <c r="I6" s="5" t="s">
        <v>24</v>
      </c>
      <c r="J6" s="39" t="s">
        <v>25</v>
      </c>
    </row>
    <row r="7" spans="2:10" s="1" customFormat="1" x14ac:dyDescent="0.25">
      <c r="B7" s="8" t="s">
        <v>10</v>
      </c>
      <c r="C7" s="100">
        <v>1.850694444444444E-2</v>
      </c>
      <c r="D7" s="98">
        <f>C7/$C$30</f>
        <v>1.9971273340410912E-2</v>
      </c>
      <c r="E7" s="100">
        <v>5.6481481481481487E-3</v>
      </c>
      <c r="F7" s="98">
        <f>E7/$E$30</f>
        <v>1.653676719756015E-2</v>
      </c>
      <c r="G7" s="100">
        <v>7.0486111111111114E-3</v>
      </c>
      <c r="H7" s="98">
        <f>G7/$G$30</f>
        <v>1.4512439233628821E-2</v>
      </c>
      <c r="I7" s="125">
        <f>C7+E7+G7</f>
        <v>3.1203703703703699E-2</v>
      </c>
      <c r="J7" s="126">
        <f>I7/$I$30</f>
        <v>1.7790799728122787E-2</v>
      </c>
    </row>
    <row r="8" spans="2:10" s="1" customFormat="1" x14ac:dyDescent="0.25">
      <c r="B8" s="8" t="s">
        <v>13</v>
      </c>
      <c r="C8" s="100">
        <v>4.8078703703703686E-2</v>
      </c>
      <c r="D8" s="98">
        <f t="shared" ref="D8:D28" si="0">C8/$C$30</f>
        <v>5.1882845188284496E-2</v>
      </c>
      <c r="E8" s="100">
        <v>1.8113425925925925E-2</v>
      </c>
      <c r="F8" s="98">
        <f t="shared" ref="F8:F28" si="1">E8/$E$30</f>
        <v>5.3032870213486946E-2</v>
      </c>
      <c r="G8" s="100">
        <v>1.502314814814815E-2</v>
      </c>
      <c r="H8" s="98">
        <f t="shared" ref="H8:H28" si="2">G8/$G$30</f>
        <v>3.0931274425698211E-2</v>
      </c>
      <c r="I8" s="125">
        <f t="shared" ref="I8:I27" si="3">C8+E8+G8</f>
        <v>8.1215277777777761E-2</v>
      </c>
      <c r="J8" s="126">
        <f t="shared" ref="J8:J27" si="4">I8/$I$30</f>
        <v>4.6304911606913052E-2</v>
      </c>
    </row>
    <row r="9" spans="2:10" s="1" customFormat="1" x14ac:dyDescent="0.25">
      <c r="B9" s="8" t="s">
        <v>0</v>
      </c>
      <c r="C9" s="100">
        <v>0.14709490740740747</v>
      </c>
      <c r="D9" s="98">
        <f t="shared" si="0"/>
        <v>0.15873352900768131</v>
      </c>
      <c r="E9" s="100">
        <v>7.8159722222222214E-2</v>
      </c>
      <c r="F9" s="98">
        <f t="shared" si="1"/>
        <v>0.22883768214164685</v>
      </c>
      <c r="G9" s="100">
        <v>8.9039351851851981E-2</v>
      </c>
      <c r="H9" s="98">
        <f t="shared" si="2"/>
        <v>0.18332380135354134</v>
      </c>
      <c r="I9" s="125">
        <f t="shared" si="3"/>
        <v>0.31429398148148163</v>
      </c>
      <c r="J9" s="126">
        <f t="shared" si="4"/>
        <v>0.17919479473930808</v>
      </c>
    </row>
    <row r="10" spans="2:10" s="1" customFormat="1" x14ac:dyDescent="0.25">
      <c r="B10" s="8" t="s">
        <v>8</v>
      </c>
      <c r="C10" s="100">
        <v>1.8020833333333333E-2</v>
      </c>
      <c r="D10" s="98">
        <f t="shared" si="0"/>
        <v>1.9446699556610252E-2</v>
      </c>
      <c r="E10" s="100">
        <v>5.7407407407407398E-3</v>
      </c>
      <c r="F10" s="98">
        <f t="shared" si="1"/>
        <v>1.6807861741782441E-2</v>
      </c>
      <c r="G10" s="100">
        <v>1.6550925925925927E-2</v>
      </c>
      <c r="H10" s="98">
        <f t="shared" si="2"/>
        <v>3.4076827757125144E-2</v>
      </c>
      <c r="I10" s="125">
        <f t="shared" si="3"/>
        <v>4.0312500000000001E-2</v>
      </c>
      <c r="J10" s="126">
        <f t="shared" si="4"/>
        <v>2.2984182289707597E-2</v>
      </c>
    </row>
    <row r="11" spans="2:10" s="1" customFormat="1" x14ac:dyDescent="0.25">
      <c r="B11" s="8" t="s">
        <v>26</v>
      </c>
      <c r="C11" s="100">
        <v>8.9351851851851849E-3</v>
      </c>
      <c r="D11" s="98">
        <f t="shared" si="0"/>
        <v>9.642165740335976E-3</v>
      </c>
      <c r="E11" s="100">
        <v>5.4398148148148144E-4</v>
      </c>
      <c r="F11" s="98">
        <f t="shared" si="1"/>
        <v>1.5926804473059978E-3</v>
      </c>
      <c r="G11" s="100">
        <v>1.2314814814814817E-2</v>
      </c>
      <c r="H11" s="98">
        <f t="shared" si="2"/>
        <v>2.5355066247259552E-2</v>
      </c>
      <c r="I11" s="125">
        <f t="shared" si="3"/>
        <v>2.1793981481481484E-2</v>
      </c>
      <c r="J11" s="126">
        <f t="shared" si="4"/>
        <v>1.2425844172127306E-2</v>
      </c>
    </row>
    <row r="12" spans="2:10" s="1" customFormat="1" x14ac:dyDescent="0.25">
      <c r="B12" s="8" t="s">
        <v>3</v>
      </c>
      <c r="C12" s="100">
        <v>7.1145833333333255E-2</v>
      </c>
      <c r="D12" s="98">
        <f t="shared" si="0"/>
        <v>7.6775120214825368E-2</v>
      </c>
      <c r="E12" s="100">
        <v>1.7754629629629627E-2</v>
      </c>
      <c r="F12" s="98">
        <f t="shared" si="1"/>
        <v>5.198237885462554E-2</v>
      </c>
      <c r="G12" s="100">
        <v>4.4641203703703725E-2</v>
      </c>
      <c r="H12" s="98">
        <f t="shared" si="2"/>
        <v>9.1912115146315906E-2</v>
      </c>
      <c r="I12" s="125">
        <f t="shared" si="3"/>
        <v>0.13354166666666661</v>
      </c>
      <c r="J12" s="126">
        <f t="shared" si="4"/>
        <v>7.6138815750400851E-2</v>
      </c>
    </row>
    <row r="13" spans="2:10" s="1" customFormat="1" x14ac:dyDescent="0.25">
      <c r="B13" s="8" t="s">
        <v>7</v>
      </c>
      <c r="C13" s="100">
        <v>1.9421296296296287E-2</v>
      </c>
      <c r="D13" s="98">
        <f t="shared" si="0"/>
        <v>2.0957971648035961E-2</v>
      </c>
      <c r="E13" s="100">
        <v>6.7708333333333344E-3</v>
      </c>
      <c r="F13" s="98">
        <f t="shared" si="1"/>
        <v>1.9823788546255508E-2</v>
      </c>
      <c r="G13" s="100">
        <v>9.1550925925925914E-3</v>
      </c>
      <c r="H13" s="98">
        <f t="shared" si="2"/>
        <v>1.884949003908111E-2</v>
      </c>
      <c r="I13" s="125">
        <f t="shared" si="3"/>
        <v>3.534722222222221E-2</v>
      </c>
      <c r="J13" s="126">
        <f t="shared" si="4"/>
        <v>2.0153227881931374E-2</v>
      </c>
    </row>
    <row r="14" spans="2:10" s="1" customFormat="1" x14ac:dyDescent="0.25">
      <c r="B14" s="8" t="s">
        <v>2</v>
      </c>
      <c r="C14" s="100">
        <v>7.354166666666663E-2</v>
      </c>
      <c r="D14" s="98">
        <f t="shared" si="0"/>
        <v>7.9360519577842958E-2</v>
      </c>
      <c r="E14" s="100">
        <v>3.3854166666666657E-2</v>
      </c>
      <c r="F14" s="98">
        <f t="shared" si="1"/>
        <v>9.9118942731277498E-2</v>
      </c>
      <c r="G14" s="100">
        <v>2.6261574074074073E-2</v>
      </c>
      <c r="H14" s="98">
        <f t="shared" si="2"/>
        <v>5.4070155371270592E-2</v>
      </c>
      <c r="I14" s="125">
        <f t="shared" si="3"/>
        <v>0.13365740740740736</v>
      </c>
      <c r="J14" s="126">
        <f t="shared" si="4"/>
        <v>7.6204805363635733E-2</v>
      </c>
    </row>
    <row r="15" spans="2:10" s="1" customFormat="1" x14ac:dyDescent="0.25">
      <c r="B15" s="8" t="s">
        <v>9</v>
      </c>
      <c r="C15" s="100">
        <v>3.7141203703703718E-2</v>
      </c>
      <c r="D15" s="98">
        <f t="shared" si="0"/>
        <v>4.007993505276964E-2</v>
      </c>
      <c r="E15" s="100">
        <v>2.7453703703703713E-2</v>
      </c>
      <c r="F15" s="98">
        <f t="shared" si="1"/>
        <v>8.0379532361911241E-2</v>
      </c>
      <c r="G15" s="100">
        <v>9.872685185185184E-3</v>
      </c>
      <c r="H15" s="98">
        <f t="shared" si="2"/>
        <v>2.0326946906872548E-2</v>
      </c>
      <c r="I15" s="125">
        <f t="shared" si="3"/>
        <v>7.4467592592592613E-2</v>
      </c>
      <c r="J15" s="126">
        <f t="shared" si="4"/>
        <v>4.2457717155319756E-2</v>
      </c>
    </row>
    <row r="16" spans="2:10" s="1" customFormat="1" x14ac:dyDescent="0.25">
      <c r="B16" s="8" t="s">
        <v>1</v>
      </c>
      <c r="C16" s="100">
        <v>4.6249999999999986E-2</v>
      </c>
      <c r="D16" s="98">
        <f t="shared" si="0"/>
        <v>4.9909448573034393E-2</v>
      </c>
      <c r="E16" s="100">
        <v>2.1851851851851862E-2</v>
      </c>
      <c r="F16" s="98">
        <f t="shared" si="1"/>
        <v>6.3978312436462237E-2</v>
      </c>
      <c r="G16" s="100">
        <v>3.8414351851851866E-2</v>
      </c>
      <c r="H16" s="98">
        <f t="shared" si="2"/>
        <v>7.9091602325803076E-2</v>
      </c>
      <c r="I16" s="125">
        <f t="shared" si="3"/>
        <v>0.10651620370370371</v>
      </c>
      <c r="J16" s="126">
        <f t="shared" si="4"/>
        <v>6.0730241060057144E-2</v>
      </c>
    </row>
    <row r="17" spans="2:10" s="1" customFormat="1" x14ac:dyDescent="0.25">
      <c r="B17" s="8" t="s">
        <v>27</v>
      </c>
      <c r="C17" s="100">
        <v>1.449074074074074E-2</v>
      </c>
      <c r="D17" s="98">
        <f t="shared" si="0"/>
        <v>1.5637294698057826E-2</v>
      </c>
      <c r="E17" s="100">
        <v>9.0277777777777769E-3</v>
      </c>
      <c r="F17" s="98">
        <f t="shared" si="1"/>
        <v>2.6431718061674003E-2</v>
      </c>
      <c r="G17" s="100">
        <v>1.366898148148148E-2</v>
      </c>
      <c r="H17" s="98">
        <f t="shared" si="2"/>
        <v>2.8143170336478875E-2</v>
      </c>
      <c r="I17" s="125">
        <f t="shared" si="3"/>
        <v>3.7187499999999998E-2</v>
      </c>
      <c r="J17" s="126">
        <f t="shared" si="4"/>
        <v>2.120246273236592E-2</v>
      </c>
    </row>
    <row r="18" spans="2:10" s="1" customFormat="1" x14ac:dyDescent="0.25">
      <c r="B18" s="8" t="s">
        <v>16</v>
      </c>
      <c r="C18" s="100">
        <v>6.2615740740740739E-3</v>
      </c>
      <c r="D18" s="98">
        <f t="shared" si="0"/>
        <v>6.7570099294323354E-3</v>
      </c>
      <c r="E18" s="100">
        <v>3.7037037037037038E-3</v>
      </c>
      <c r="F18" s="98">
        <f t="shared" si="1"/>
        <v>1.08437817688919E-2</v>
      </c>
      <c r="G18" s="100">
        <v>1.2268518518518518E-3</v>
      </c>
      <c r="H18" s="98">
        <f t="shared" si="2"/>
        <v>2.5259746449337516E-3</v>
      </c>
      <c r="I18" s="125">
        <f t="shared" si="3"/>
        <v>1.119212962962963E-2</v>
      </c>
      <c r="J18" s="126">
        <f t="shared" si="4"/>
        <v>6.3811955998125886E-3</v>
      </c>
    </row>
    <row r="19" spans="2:10" s="1" customFormat="1" x14ac:dyDescent="0.25">
      <c r="B19" s="8" t="s">
        <v>4</v>
      </c>
      <c r="C19" s="100">
        <v>5.3194444444444468E-2</v>
      </c>
      <c r="D19" s="98">
        <f t="shared" si="0"/>
        <v>5.7403359770186749E-2</v>
      </c>
      <c r="E19" s="100">
        <v>9.4560185185185181E-3</v>
      </c>
      <c r="F19" s="98">
        <f t="shared" si="1"/>
        <v>2.7685530328702131E-2</v>
      </c>
      <c r="G19" s="100">
        <v>2.7361111111111114E-2</v>
      </c>
      <c r="H19" s="98">
        <f t="shared" si="2"/>
        <v>5.6334000571918778E-2</v>
      </c>
      <c r="I19" s="125">
        <f t="shared" si="3"/>
        <v>9.0011574074074105E-2</v>
      </c>
      <c r="J19" s="126">
        <f t="shared" si="4"/>
        <v>5.1320122212763719E-2</v>
      </c>
    </row>
    <row r="20" spans="2:10" s="1" customFormat="1" x14ac:dyDescent="0.25">
      <c r="B20" s="8" t="s">
        <v>14</v>
      </c>
      <c r="C20" s="100">
        <v>8.958333333333332E-3</v>
      </c>
      <c r="D20" s="98">
        <f t="shared" si="0"/>
        <v>9.6671454443264821E-3</v>
      </c>
      <c r="E20" s="100">
        <v>5.7523148148148143E-3</v>
      </c>
      <c r="F20" s="98">
        <f t="shared" si="1"/>
        <v>1.684174855981023E-2</v>
      </c>
      <c r="G20" s="100">
        <v>1.3113425925925929E-2</v>
      </c>
      <c r="H20" s="98">
        <f t="shared" si="2"/>
        <v>2.6999332761414543E-2</v>
      </c>
      <c r="I20" s="125">
        <f t="shared" si="3"/>
        <v>2.7824074074074077E-2</v>
      </c>
      <c r="J20" s="126">
        <f t="shared" si="4"/>
        <v>1.5863903021664391E-2</v>
      </c>
    </row>
    <row r="21" spans="2:10" s="1" customFormat="1" x14ac:dyDescent="0.25">
      <c r="B21" s="8" t="s">
        <v>11</v>
      </c>
      <c r="C21" s="100">
        <v>1.833333333333333E-2</v>
      </c>
      <c r="D21" s="98">
        <f t="shared" si="0"/>
        <v>1.9783925560482103E-2</v>
      </c>
      <c r="E21" s="100">
        <v>3.506944444444444E-3</v>
      </c>
      <c r="F21" s="98">
        <f t="shared" si="1"/>
        <v>1.0267705862419516E-2</v>
      </c>
      <c r="G21" s="100">
        <v>2.5451388888888891E-2</v>
      </c>
      <c r="H21" s="98">
        <f t="shared" si="2"/>
        <v>5.2402058907635107E-2</v>
      </c>
      <c r="I21" s="125">
        <f t="shared" si="3"/>
        <v>4.7291666666666662E-2</v>
      </c>
      <c r="J21" s="126">
        <f t="shared" si="4"/>
        <v>2.6963355967770667E-2</v>
      </c>
    </row>
    <row r="22" spans="2:10" s="1" customFormat="1" x14ac:dyDescent="0.25">
      <c r="B22" s="8" t="s">
        <v>15</v>
      </c>
      <c r="C22" s="100">
        <v>4.0972222222222217E-3</v>
      </c>
      <c r="D22" s="98">
        <f t="shared" si="0"/>
        <v>4.4214076063198646E-3</v>
      </c>
      <c r="E22" s="100">
        <v>1.1689814814814816E-3</v>
      </c>
      <c r="F22" s="98">
        <f t="shared" si="1"/>
        <v>3.4225686208065064E-3</v>
      </c>
      <c r="G22" s="100">
        <v>6.4467592592592597E-3</v>
      </c>
      <c r="H22" s="98">
        <f t="shared" si="2"/>
        <v>1.3273281860642453E-2</v>
      </c>
      <c r="I22" s="125">
        <f t="shared" si="3"/>
        <v>1.1712962962962963E-2</v>
      </c>
      <c r="J22" s="126">
        <f t="shared" si="4"/>
        <v>6.6781488593695339E-3</v>
      </c>
    </row>
    <row r="23" spans="2:10" s="1" customFormat="1" x14ac:dyDescent="0.25">
      <c r="B23" s="8" t="s">
        <v>94</v>
      </c>
      <c r="C23" s="100">
        <v>7.0023148148148145E-3</v>
      </c>
      <c r="D23" s="98">
        <f t="shared" si="0"/>
        <v>7.5563604571285822E-3</v>
      </c>
      <c r="E23" s="100">
        <v>2.1527777777777782E-3</v>
      </c>
      <c r="F23" s="98">
        <f t="shared" si="1"/>
        <v>6.3029481531684181E-3</v>
      </c>
      <c r="G23" s="100">
        <v>4.5254629629629645E-2</v>
      </c>
      <c r="H23" s="98">
        <f t="shared" si="2"/>
        <v>9.3175102468782772E-2</v>
      </c>
      <c r="I23" s="125">
        <f t="shared" si="3"/>
        <v>5.4409722222222234E-2</v>
      </c>
      <c r="J23" s="126">
        <f t="shared" si="4"/>
        <v>3.1021717181715598E-2</v>
      </c>
    </row>
    <row r="24" spans="2:10" s="1" customFormat="1" x14ac:dyDescent="0.25">
      <c r="B24" s="8" t="s">
        <v>12</v>
      </c>
      <c r="C24" s="100">
        <v>4.6076388888888889E-2</v>
      </c>
      <c r="D24" s="98">
        <f t="shared" si="0"/>
        <v>4.97221007931056E-2</v>
      </c>
      <c r="E24" s="100">
        <v>2.9074074074074082E-2</v>
      </c>
      <c r="F24" s="98">
        <f t="shared" si="1"/>
        <v>8.5123686885801436E-2</v>
      </c>
      <c r="G24" s="100">
        <v>3.0335648148148153E-2</v>
      </c>
      <c r="H24" s="98">
        <f t="shared" si="2"/>
        <v>6.2458297588409102E-2</v>
      </c>
      <c r="I24" s="125">
        <f t="shared" si="3"/>
        <v>0.10548611111111113</v>
      </c>
      <c r="J24" s="126">
        <f t="shared" si="4"/>
        <v>6.0142933502266745E-2</v>
      </c>
    </row>
    <row r="25" spans="2:10" s="1" customFormat="1" x14ac:dyDescent="0.25">
      <c r="B25" s="8" t="s">
        <v>5</v>
      </c>
      <c r="C25" s="100">
        <v>5.3692129629629638E-2</v>
      </c>
      <c r="D25" s="98">
        <f t="shared" si="0"/>
        <v>5.7940423405982648E-2</v>
      </c>
      <c r="E25" s="100">
        <v>1.2002314814814815E-2</v>
      </c>
      <c r="F25" s="98">
        <f t="shared" si="1"/>
        <v>3.514063029481531E-2</v>
      </c>
      <c r="G25" s="100">
        <v>2.4398148148148148E-2</v>
      </c>
      <c r="H25" s="98">
        <f t="shared" si="2"/>
        <v>5.0233533504908952E-2</v>
      </c>
      <c r="I25" s="125">
        <f t="shared" si="3"/>
        <v>9.0092592592592613E-2</v>
      </c>
      <c r="J25" s="126">
        <f t="shared" si="4"/>
        <v>5.1366314942028125E-2</v>
      </c>
    </row>
    <row r="26" spans="2:10" s="1" customFormat="1" x14ac:dyDescent="0.25">
      <c r="B26" s="8" t="s">
        <v>6</v>
      </c>
      <c r="C26" s="100">
        <v>8.9305555555555527E-2</v>
      </c>
      <c r="D26" s="98">
        <f t="shared" si="0"/>
        <v>9.6371697995378716E-2</v>
      </c>
      <c r="E26" s="100">
        <v>2.9629629629629628E-3</v>
      </c>
      <c r="F26" s="98">
        <f t="shared" si="1"/>
        <v>8.6750254151135194E-3</v>
      </c>
      <c r="G26" s="100">
        <v>4.8379629629629632E-3</v>
      </c>
      <c r="H26" s="98">
        <f t="shared" si="2"/>
        <v>9.960918882851966E-3</v>
      </c>
      <c r="I26" s="125">
        <f t="shared" si="3"/>
        <v>9.7106481481481446E-2</v>
      </c>
      <c r="J26" s="126">
        <f t="shared" si="4"/>
        <v>5.5365285504061633E-2</v>
      </c>
    </row>
    <row r="27" spans="2:10" s="1" customFormat="1" x14ac:dyDescent="0.25">
      <c r="B27" s="8" t="s">
        <v>109</v>
      </c>
      <c r="C27" s="100">
        <v>0.13615740740740759</v>
      </c>
      <c r="D27" s="98">
        <f t="shared" si="0"/>
        <v>0.14693061887216655</v>
      </c>
      <c r="E27" s="100">
        <v>4.6342592592592609E-2</v>
      </c>
      <c r="F27" s="98">
        <f t="shared" si="1"/>
        <v>0.13568281938325996</v>
      </c>
      <c r="G27" s="100">
        <v>2.5057870370370373E-2</v>
      </c>
      <c r="H27" s="98">
        <f t="shared" si="2"/>
        <v>5.1591840625297862E-2</v>
      </c>
      <c r="I27" s="125">
        <f t="shared" si="3"/>
        <v>0.20755787037037057</v>
      </c>
      <c r="J27" s="126">
        <f t="shared" si="4"/>
        <v>0.11833917341410471</v>
      </c>
    </row>
    <row r="28" spans="2:10" s="1" customFormat="1" x14ac:dyDescent="0.25">
      <c r="B28" s="8" t="s">
        <v>17</v>
      </c>
      <c r="C28" s="100">
        <v>9.7222222222222209E-4</v>
      </c>
      <c r="D28" s="98">
        <f t="shared" si="0"/>
        <v>1.0491475676013236E-3</v>
      </c>
      <c r="E28" s="100">
        <v>5.0925925925925921E-4</v>
      </c>
      <c r="F28" s="98">
        <f t="shared" si="1"/>
        <v>1.4910199932226362E-3</v>
      </c>
      <c r="G28" s="100">
        <v>2.199074074074074E-4</v>
      </c>
      <c r="H28" s="98">
        <f t="shared" si="2"/>
        <v>4.5276904012963481E-4</v>
      </c>
      <c r="I28" s="125">
        <f t="shared" ref="I28" si="5">C28+E28+G28</f>
        <v>1.7013888888888886E-3</v>
      </c>
      <c r="J28" s="126">
        <f t="shared" ref="J28" si="6">I28/$I$30</f>
        <v>9.7004731455268905E-4</v>
      </c>
    </row>
    <row r="29" spans="2:10" s="1" customFormat="1" x14ac:dyDescent="0.25">
      <c r="B29" s="18"/>
      <c r="C29" s="108"/>
      <c r="D29" s="108"/>
      <c r="E29" s="108"/>
      <c r="F29" s="108"/>
      <c r="G29" s="108"/>
      <c r="H29" s="108"/>
      <c r="I29" s="108"/>
      <c r="J29" s="109"/>
    </row>
    <row r="30" spans="2:10" s="1" customFormat="1" x14ac:dyDescent="0.25">
      <c r="B30" s="11" t="s">
        <v>29</v>
      </c>
      <c r="C30" s="103">
        <f t="shared" ref="C30:J30" si="7">SUM(C7:C28)</f>
        <v>0.92667824074074079</v>
      </c>
      <c r="D30" s="127">
        <f t="shared" si="7"/>
        <v>0.99999999999999989</v>
      </c>
      <c r="E30" s="103">
        <f t="shared" si="7"/>
        <v>0.34155092592592595</v>
      </c>
      <c r="F30" s="127">
        <f t="shared" si="7"/>
        <v>1</v>
      </c>
      <c r="G30" s="103">
        <f t="shared" si="7"/>
        <v>0.4856944444444446</v>
      </c>
      <c r="H30" s="127">
        <f t="shared" si="7"/>
        <v>1.0000000000000002</v>
      </c>
      <c r="I30" s="103">
        <f t="shared" si="7"/>
        <v>1.7539236111111114</v>
      </c>
      <c r="J30" s="124">
        <f t="shared" si="7"/>
        <v>1</v>
      </c>
    </row>
    <row r="31" spans="2:10" s="1" customFormat="1" ht="66" customHeight="1" thickBot="1" x14ac:dyDescent="0.3">
      <c r="B31" s="166" t="s">
        <v>32</v>
      </c>
      <c r="C31" s="167"/>
      <c r="D31" s="167"/>
      <c r="E31" s="167"/>
      <c r="F31" s="167"/>
      <c r="G31" s="167"/>
      <c r="H31" s="167"/>
      <c r="I31" s="167"/>
      <c r="J31" s="168"/>
    </row>
    <row r="32" spans="2:10"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sheetData>
  <mergeCells count="7">
    <mergeCell ref="B31:J3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&amp;R23</oddHeader>
  </headerFooter>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4"/>
  <sheetViews>
    <sheetView zoomScaleSheetLayoutView="110" zoomScalePageLayoutView="110" workbookViewId="0">
      <selection activeCell="E12" sqref="E12"/>
    </sheetView>
  </sheetViews>
  <sheetFormatPr defaultColWidth="8.85546875" defaultRowHeight="15" x14ac:dyDescent="0.25"/>
  <cols>
    <col min="1" max="1" width="6.140625" customWidth="1"/>
    <col min="2" max="2" width="51" bestFit="1" customWidth="1"/>
    <col min="3" max="10" width="15.140625" customWidth="1"/>
  </cols>
  <sheetData>
    <row r="2" spans="2:10" ht="15.75" thickBot="1" x14ac:dyDescent="0.3"/>
    <row r="3" spans="2:10" x14ac:dyDescent="0.25">
      <c r="B3" s="144" t="s">
        <v>136</v>
      </c>
      <c r="C3" s="145"/>
      <c r="D3" s="145"/>
      <c r="E3" s="145"/>
      <c r="F3" s="145"/>
      <c r="G3" s="145"/>
      <c r="H3" s="145"/>
      <c r="I3" s="145"/>
      <c r="J3" s="146"/>
    </row>
    <row r="4" spans="2:10" x14ac:dyDescent="0.25">
      <c r="B4" s="147" t="s">
        <v>125</v>
      </c>
      <c r="C4" s="148"/>
      <c r="D4" s="148"/>
      <c r="E4" s="148"/>
      <c r="F4" s="148"/>
      <c r="G4" s="148"/>
      <c r="H4" s="148"/>
      <c r="I4" s="148"/>
      <c r="J4" s="149"/>
    </row>
    <row r="5" spans="2:10" x14ac:dyDescent="0.25">
      <c r="B5" s="2"/>
      <c r="C5" s="150" t="s">
        <v>19</v>
      </c>
      <c r="D5" s="148"/>
      <c r="E5" s="150" t="s">
        <v>20</v>
      </c>
      <c r="F5" s="148"/>
      <c r="G5" s="148" t="s">
        <v>21</v>
      </c>
      <c r="H5" s="148"/>
      <c r="I5" s="150" t="s">
        <v>22</v>
      </c>
      <c r="J5" s="149"/>
    </row>
    <row r="6" spans="2:10" x14ac:dyDescent="0.25">
      <c r="B6" s="3" t="s">
        <v>23</v>
      </c>
      <c r="C6" s="4" t="s">
        <v>24</v>
      </c>
      <c r="D6" s="5" t="s">
        <v>25</v>
      </c>
      <c r="E6" s="4" t="s">
        <v>24</v>
      </c>
      <c r="F6" s="5" t="s">
        <v>25</v>
      </c>
      <c r="G6" s="6" t="s">
        <v>24</v>
      </c>
      <c r="H6" s="5" t="s">
        <v>25</v>
      </c>
      <c r="I6" s="4" t="s">
        <v>24</v>
      </c>
      <c r="J6" s="7" t="s">
        <v>25</v>
      </c>
    </row>
    <row r="7" spans="2:10" x14ac:dyDescent="0.25">
      <c r="B7" s="8" t="s">
        <v>10</v>
      </c>
      <c r="C7" s="97">
        <v>1.9849537037037034E-2</v>
      </c>
      <c r="D7" s="98">
        <f>C7/$C$30</f>
        <v>1.7462580185317173E-2</v>
      </c>
      <c r="E7" s="97">
        <v>6.2847222222222228E-3</v>
      </c>
      <c r="F7" s="98">
        <f>E7/$E$30</f>
        <v>1.4692353482331293E-2</v>
      </c>
      <c r="G7" s="97">
        <v>7.0486111111111114E-3</v>
      </c>
      <c r="H7" s="98">
        <f>G7/$G$30</f>
        <v>1.4512439233628821E-2</v>
      </c>
      <c r="I7" s="97">
        <f>C7+E7+G7</f>
        <v>3.318287037037037E-2</v>
      </c>
      <c r="J7" s="99">
        <f>I7/$I$30</f>
        <v>1.6185669444256257E-2</v>
      </c>
    </row>
    <row r="8" spans="2:10" x14ac:dyDescent="0.25">
      <c r="B8" s="8" t="s">
        <v>13</v>
      </c>
      <c r="C8" s="97">
        <v>4.9004629629629606E-2</v>
      </c>
      <c r="D8" s="98">
        <f t="shared" ref="D8:D28" si="0">C8/$C$30</f>
        <v>4.3111699419611016E-2</v>
      </c>
      <c r="E8" s="97">
        <v>1.8449074074074073E-2</v>
      </c>
      <c r="F8" s="98">
        <f t="shared" ref="F8:F28" si="1">E8/$E$30</f>
        <v>4.3130039504302164E-2</v>
      </c>
      <c r="G8" s="97">
        <v>1.502314814814815E-2</v>
      </c>
      <c r="H8" s="98">
        <f t="shared" ref="H8:H28" si="2">G8/$G$30</f>
        <v>3.0931274425698211E-2</v>
      </c>
      <c r="I8" s="97">
        <f t="shared" ref="I8:I28" si="3">C8+E8+G8</f>
        <v>8.2476851851851829E-2</v>
      </c>
      <c r="J8" s="99">
        <f t="shared" ref="J8:J28" si="4">I8/$I$30</f>
        <v>4.022988505747125E-2</v>
      </c>
    </row>
    <row r="9" spans="2:10" x14ac:dyDescent="0.25">
      <c r="B9" s="8" t="s">
        <v>0</v>
      </c>
      <c r="C9" s="97">
        <v>0.1791203703703704</v>
      </c>
      <c r="D9" s="98">
        <f t="shared" si="0"/>
        <v>0.15758069443030245</v>
      </c>
      <c r="E9" s="97">
        <v>9.0543981481481448E-2</v>
      </c>
      <c r="F9" s="98">
        <f t="shared" si="1"/>
        <v>0.2116727095622056</v>
      </c>
      <c r="G9" s="97">
        <v>8.9039351851851981E-2</v>
      </c>
      <c r="H9" s="98">
        <f t="shared" si="2"/>
        <v>0.18332380135354134</v>
      </c>
      <c r="I9" s="97">
        <f t="shared" si="3"/>
        <v>0.3587037037037038</v>
      </c>
      <c r="J9" s="99">
        <f t="shared" si="4"/>
        <v>0.17496556240543779</v>
      </c>
    </row>
    <row r="10" spans="2:10" x14ac:dyDescent="0.25">
      <c r="B10" s="8" t="s">
        <v>8</v>
      </c>
      <c r="C10" s="97">
        <v>2.3240740740740732E-2</v>
      </c>
      <c r="D10" s="98">
        <f t="shared" si="0"/>
        <v>2.0445983097444245E-2</v>
      </c>
      <c r="E10" s="97">
        <v>9.3749999999999997E-3</v>
      </c>
      <c r="F10" s="98">
        <f t="shared" si="1"/>
        <v>2.1916770388008003E-2</v>
      </c>
      <c r="G10" s="97">
        <v>1.6550925925925927E-2</v>
      </c>
      <c r="H10" s="98">
        <f t="shared" si="2"/>
        <v>3.4076827757125144E-2</v>
      </c>
      <c r="I10" s="97">
        <f t="shared" si="3"/>
        <v>4.9166666666666657E-2</v>
      </c>
      <c r="J10" s="99">
        <f t="shared" si="4"/>
        <v>2.3982115032856844E-2</v>
      </c>
    </row>
    <row r="11" spans="2:10" x14ac:dyDescent="0.25">
      <c r="B11" s="8" t="s">
        <v>26</v>
      </c>
      <c r="C11" s="97">
        <v>1.1307870370370371E-2</v>
      </c>
      <c r="D11" s="98">
        <f t="shared" si="0"/>
        <v>9.9480704612564912E-3</v>
      </c>
      <c r="E11" s="97">
        <v>1.5162037037037036E-3</v>
      </c>
      <c r="F11" s="98">
        <f t="shared" si="1"/>
        <v>3.5445640997889484E-3</v>
      </c>
      <c r="G11" s="97">
        <v>1.2314814814814817E-2</v>
      </c>
      <c r="H11" s="98">
        <f t="shared" si="2"/>
        <v>2.5355066247259552E-2</v>
      </c>
      <c r="I11" s="97">
        <f t="shared" si="3"/>
        <v>2.5138888888888891E-2</v>
      </c>
      <c r="J11" s="99">
        <f t="shared" si="4"/>
        <v>1.2262041867082175E-2</v>
      </c>
    </row>
    <row r="12" spans="2:10" x14ac:dyDescent="0.25">
      <c r="B12" s="8" t="s">
        <v>3</v>
      </c>
      <c r="C12" s="97">
        <v>9.4155092592592582E-2</v>
      </c>
      <c r="D12" s="98">
        <f t="shared" si="0"/>
        <v>8.2832705427145908E-2</v>
      </c>
      <c r="E12" s="97">
        <v>2.6388888888888878E-2</v>
      </c>
      <c r="F12" s="98">
        <f t="shared" si="1"/>
        <v>6.169164998105954E-2</v>
      </c>
      <c r="G12" s="97">
        <v>4.4641203703703725E-2</v>
      </c>
      <c r="H12" s="98">
        <f t="shared" si="2"/>
        <v>9.1912115146315906E-2</v>
      </c>
      <c r="I12" s="97">
        <f t="shared" si="3"/>
        <v>0.16518518518518518</v>
      </c>
      <c r="J12" s="99">
        <f t="shared" si="4"/>
        <v>8.0572680261048246E-2</v>
      </c>
    </row>
    <row r="13" spans="2:10" x14ac:dyDescent="0.25">
      <c r="B13" s="8" t="s">
        <v>7</v>
      </c>
      <c r="C13" s="97">
        <v>2.4849537037037028E-2</v>
      </c>
      <c r="D13" s="98">
        <f t="shared" si="0"/>
        <v>2.1861317584767326E-2</v>
      </c>
      <c r="E13" s="97">
        <v>9.479166666666667E-3</v>
      </c>
      <c r="F13" s="98">
        <f t="shared" si="1"/>
        <v>2.2160290058985871E-2</v>
      </c>
      <c r="G13" s="97">
        <v>9.1550925925925914E-3</v>
      </c>
      <c r="H13" s="98">
        <f t="shared" si="2"/>
        <v>1.884949003908111E-2</v>
      </c>
      <c r="I13" s="97">
        <f t="shared" si="3"/>
        <v>4.3483796296296284E-2</v>
      </c>
      <c r="J13" s="99">
        <f t="shared" si="4"/>
        <v>2.1210170945961195E-2</v>
      </c>
    </row>
    <row r="14" spans="2:10" x14ac:dyDescent="0.25">
      <c r="B14" s="8" t="s">
        <v>2</v>
      </c>
      <c r="C14" s="97">
        <v>8.7662037037037024E-2</v>
      </c>
      <c r="D14" s="98">
        <f t="shared" si="0"/>
        <v>7.7120456165359938E-2</v>
      </c>
      <c r="E14" s="97">
        <v>3.7754629629629617E-2</v>
      </c>
      <c r="F14" s="98">
        <f t="shared" si="1"/>
        <v>8.8262351858866772E-2</v>
      </c>
      <c r="G14" s="97">
        <v>2.6261574074074073E-2</v>
      </c>
      <c r="H14" s="98">
        <f t="shared" si="2"/>
        <v>5.4070155371270592E-2</v>
      </c>
      <c r="I14" s="97">
        <f t="shared" si="3"/>
        <v>0.15167824074074071</v>
      </c>
      <c r="J14" s="99">
        <f t="shared" si="4"/>
        <v>7.3984373235778944E-2</v>
      </c>
    </row>
    <row r="15" spans="2:10" x14ac:dyDescent="0.25">
      <c r="B15" s="8" t="s">
        <v>9</v>
      </c>
      <c r="C15" s="97">
        <v>4.5127314814814849E-2</v>
      </c>
      <c r="D15" s="98">
        <f t="shared" si="0"/>
        <v>3.9700641482537449E-2</v>
      </c>
      <c r="E15" s="97">
        <v>3.1597222222222228E-2</v>
      </c>
      <c r="F15" s="98">
        <f t="shared" si="1"/>
        <v>7.3867633529952917E-2</v>
      </c>
      <c r="G15" s="97">
        <v>9.872685185185184E-3</v>
      </c>
      <c r="H15" s="98">
        <f t="shared" si="2"/>
        <v>2.0326946906872548E-2</v>
      </c>
      <c r="I15" s="97">
        <f t="shared" si="3"/>
        <v>8.6597222222222256E-2</v>
      </c>
      <c r="J15" s="99">
        <f t="shared" si="4"/>
        <v>4.2239685658153253E-2</v>
      </c>
    </row>
    <row r="16" spans="2:10" x14ac:dyDescent="0.25">
      <c r="B16" s="8" t="s">
        <v>1</v>
      </c>
      <c r="C16" s="97">
        <v>6.4224537037037024E-2</v>
      </c>
      <c r="D16" s="98">
        <f t="shared" si="0"/>
        <v>5.6501374605437318E-2</v>
      </c>
      <c r="E16" s="97">
        <v>3.2037037037037051E-2</v>
      </c>
      <c r="F16" s="98">
        <f t="shared" si="1"/>
        <v>7.4895827696303929E-2</v>
      </c>
      <c r="G16" s="97">
        <v>3.8414351851851866E-2</v>
      </c>
      <c r="H16" s="98">
        <f t="shared" si="2"/>
        <v>7.9091602325803076E-2</v>
      </c>
      <c r="I16" s="97">
        <f t="shared" si="3"/>
        <v>0.13467592592592592</v>
      </c>
      <c r="J16" s="99">
        <f t="shared" si="4"/>
        <v>6.5691123004313151E-2</v>
      </c>
    </row>
    <row r="17" spans="2:10" x14ac:dyDescent="0.25">
      <c r="B17" s="8" t="s">
        <v>27</v>
      </c>
      <c r="C17" s="97">
        <v>2.6006944444444454E-2</v>
      </c>
      <c r="D17" s="98">
        <f t="shared" si="0"/>
        <v>2.2879543834640068E-2</v>
      </c>
      <c r="E17" s="97">
        <v>1.2685185185185186E-2</v>
      </c>
      <c r="F17" s="98">
        <f t="shared" si="1"/>
        <v>2.9655284376860217E-2</v>
      </c>
      <c r="G17" s="97">
        <v>1.366898148148148E-2</v>
      </c>
      <c r="H17" s="98">
        <f t="shared" si="2"/>
        <v>2.8143170336478875E-2</v>
      </c>
      <c r="I17" s="97">
        <f t="shared" si="3"/>
        <v>5.2361111111111122E-2</v>
      </c>
      <c r="J17" s="99">
        <f t="shared" si="4"/>
        <v>2.5540275049115914E-2</v>
      </c>
    </row>
    <row r="18" spans="2:10" x14ac:dyDescent="0.25">
      <c r="B18" s="8" t="s">
        <v>16</v>
      </c>
      <c r="C18" s="97">
        <v>6.2615740740740739E-3</v>
      </c>
      <c r="D18" s="98">
        <f t="shared" si="0"/>
        <v>5.5086040118114245E-3</v>
      </c>
      <c r="E18" s="97">
        <v>3.7037037037037038E-3</v>
      </c>
      <c r="F18" s="98">
        <f t="shared" si="1"/>
        <v>8.65847719032415E-3</v>
      </c>
      <c r="G18" s="97">
        <v>1.2268518518518518E-3</v>
      </c>
      <c r="H18" s="98">
        <f t="shared" si="2"/>
        <v>2.5259746449337516E-3</v>
      </c>
      <c r="I18" s="97">
        <f t="shared" si="3"/>
        <v>1.119212962962963E-2</v>
      </c>
      <c r="J18" s="99">
        <f t="shared" si="4"/>
        <v>5.4592055642119991E-3</v>
      </c>
    </row>
    <row r="19" spans="2:10" x14ac:dyDescent="0.25">
      <c r="B19" s="8" t="s">
        <v>4</v>
      </c>
      <c r="C19" s="97">
        <v>6.1087962962962976E-2</v>
      </c>
      <c r="D19" s="98">
        <f t="shared" si="0"/>
        <v>5.3741981468282261E-2</v>
      </c>
      <c r="E19" s="97">
        <v>1.2314814814814817E-2</v>
      </c>
      <c r="F19" s="98">
        <f t="shared" si="1"/>
        <v>2.8789436657827801E-2</v>
      </c>
      <c r="G19" s="97">
        <v>2.7361111111111114E-2</v>
      </c>
      <c r="H19" s="98">
        <f t="shared" si="2"/>
        <v>5.6334000571918778E-2</v>
      </c>
      <c r="I19" s="97">
        <f t="shared" si="3"/>
        <v>0.1007638888888889</v>
      </c>
      <c r="J19" s="99">
        <f t="shared" si="4"/>
        <v>4.9149786599823858E-2</v>
      </c>
    </row>
    <row r="20" spans="2:10" x14ac:dyDescent="0.25">
      <c r="B20" s="8" t="s">
        <v>14</v>
      </c>
      <c r="C20" s="97">
        <v>1.8263888888888892E-2</v>
      </c>
      <c r="D20" s="98">
        <f t="shared" si="0"/>
        <v>1.6067610222991552E-2</v>
      </c>
      <c r="E20" s="97">
        <v>8.2754629629629619E-3</v>
      </c>
      <c r="F20" s="98">
        <f t="shared" si="1"/>
        <v>1.934628497213052E-2</v>
      </c>
      <c r="G20" s="97">
        <v>1.3113425925925929E-2</v>
      </c>
      <c r="H20" s="98">
        <f t="shared" si="2"/>
        <v>2.6999332761414543E-2</v>
      </c>
      <c r="I20" s="97">
        <f t="shared" si="3"/>
        <v>3.9652777777777787E-2</v>
      </c>
      <c r="J20" s="99">
        <f t="shared" si="4"/>
        <v>1.9341508027911389E-2</v>
      </c>
    </row>
    <row r="21" spans="2:10" x14ac:dyDescent="0.25">
      <c r="B21" s="8" t="s">
        <v>11</v>
      </c>
      <c r="C21" s="97">
        <v>3.2569444444444456E-2</v>
      </c>
      <c r="D21" s="98">
        <f t="shared" si="0"/>
        <v>2.8652886671418399E-2</v>
      </c>
      <c r="E21" s="97">
        <v>8.5763888888888886E-3</v>
      </c>
      <c r="F21" s="98">
        <f t="shared" si="1"/>
        <v>2.0049786243844358E-2</v>
      </c>
      <c r="G21" s="97">
        <v>2.5451388888888891E-2</v>
      </c>
      <c r="H21" s="98">
        <f t="shared" si="2"/>
        <v>5.2402058907635107E-2</v>
      </c>
      <c r="I21" s="97">
        <f t="shared" si="3"/>
        <v>6.6597222222222238E-2</v>
      </c>
      <c r="J21" s="99">
        <f t="shared" si="4"/>
        <v>3.2484249034618252E-2</v>
      </c>
    </row>
    <row r="22" spans="2:10" x14ac:dyDescent="0.25">
      <c r="B22" s="8" t="s">
        <v>15</v>
      </c>
      <c r="C22" s="97">
        <v>8.1712962962962963E-3</v>
      </c>
      <c r="D22" s="98">
        <f t="shared" si="0"/>
        <v>7.1886773241014151E-3</v>
      </c>
      <c r="E22" s="97">
        <v>3.9351851851851857E-3</v>
      </c>
      <c r="F22" s="98">
        <f t="shared" si="1"/>
        <v>9.1996320147194107E-3</v>
      </c>
      <c r="G22" s="97">
        <v>6.4467592592592597E-3</v>
      </c>
      <c r="H22" s="98">
        <f t="shared" si="2"/>
        <v>1.3273281860642453E-2</v>
      </c>
      <c r="I22" s="97">
        <f t="shared" si="3"/>
        <v>1.8553240740740742E-2</v>
      </c>
      <c r="J22" s="99">
        <f t="shared" si="4"/>
        <v>9.0497482103741832E-3</v>
      </c>
    </row>
    <row r="23" spans="2:10" x14ac:dyDescent="0.25">
      <c r="B23" s="8" t="s">
        <v>94</v>
      </c>
      <c r="C23" s="97">
        <v>3.7488425925925925E-2</v>
      </c>
      <c r="D23" s="98">
        <f t="shared" si="0"/>
        <v>3.2980348233377456E-2</v>
      </c>
      <c r="E23" s="97">
        <v>8.7037037037037031E-3</v>
      </c>
      <c r="F23" s="98">
        <f t="shared" si="1"/>
        <v>2.0347421397261749E-2</v>
      </c>
      <c r="G23" s="97">
        <v>4.5254629629629645E-2</v>
      </c>
      <c r="H23" s="98">
        <f t="shared" si="2"/>
        <v>9.3175102468782772E-2</v>
      </c>
      <c r="I23" s="97">
        <f t="shared" si="3"/>
        <v>9.1446759259259269E-2</v>
      </c>
      <c r="J23" s="99">
        <f t="shared" si="4"/>
        <v>4.4605153219068265E-2</v>
      </c>
    </row>
    <row r="24" spans="2:10" x14ac:dyDescent="0.25">
      <c r="B24" s="8" t="s">
        <v>12</v>
      </c>
      <c r="C24" s="97">
        <v>5.1273148148148151E-2</v>
      </c>
      <c r="D24" s="98">
        <f t="shared" si="0"/>
        <v>4.5107422869361577E-2</v>
      </c>
      <c r="E24" s="97">
        <v>3.4641203703703702E-2</v>
      </c>
      <c r="F24" s="98">
        <f t="shared" si="1"/>
        <v>8.0983819470750562E-2</v>
      </c>
      <c r="G24" s="97">
        <v>3.0335648148148153E-2</v>
      </c>
      <c r="H24" s="98">
        <f t="shared" si="2"/>
        <v>6.2458297588409102E-2</v>
      </c>
      <c r="I24" s="97">
        <f t="shared" si="3"/>
        <v>0.11625000000000001</v>
      </c>
      <c r="J24" s="99">
        <f t="shared" si="4"/>
        <v>5.6703475374297131E-2</v>
      </c>
    </row>
    <row r="25" spans="2:10" x14ac:dyDescent="0.25">
      <c r="B25" s="8" t="s">
        <v>5</v>
      </c>
      <c r="C25" s="97">
        <v>6.1631944444444441E-2</v>
      </c>
      <c r="D25" s="98">
        <f t="shared" si="0"/>
        <v>5.4220547805722427E-2</v>
      </c>
      <c r="E25" s="97">
        <v>1.8101851851851852E-2</v>
      </c>
      <c r="F25" s="98">
        <f t="shared" si="1"/>
        <v>4.2318307267709278E-2</v>
      </c>
      <c r="G25" s="97">
        <v>2.4398148148148148E-2</v>
      </c>
      <c r="H25" s="98">
        <f t="shared" si="2"/>
        <v>5.0233533504908952E-2</v>
      </c>
      <c r="I25" s="97">
        <f t="shared" si="3"/>
        <v>0.10413194444444443</v>
      </c>
      <c r="J25" s="99">
        <f t="shared" si="4"/>
        <v>5.0792629225662203E-2</v>
      </c>
    </row>
    <row r="26" spans="2:10" x14ac:dyDescent="0.25">
      <c r="B26" s="8" t="s">
        <v>6</v>
      </c>
      <c r="C26" s="97">
        <v>9.1932870370370359E-2</v>
      </c>
      <c r="D26" s="98">
        <f t="shared" si="0"/>
        <v>8.0877711027390276E-2</v>
      </c>
      <c r="E26" s="97">
        <v>3.2407407407407406E-3</v>
      </c>
      <c r="F26" s="98">
        <f t="shared" si="1"/>
        <v>7.5761675415336304E-3</v>
      </c>
      <c r="G26" s="97">
        <v>4.8379629629629632E-3</v>
      </c>
      <c r="H26" s="98">
        <f t="shared" si="2"/>
        <v>9.960918882851966E-3</v>
      </c>
      <c r="I26" s="97">
        <f t="shared" si="3"/>
        <v>0.10001157407407406</v>
      </c>
      <c r="J26" s="99">
        <f t="shared" si="4"/>
        <v>4.8782828624980228E-2</v>
      </c>
    </row>
    <row r="27" spans="2:10" x14ac:dyDescent="0.25">
      <c r="B27" s="8" t="s">
        <v>109</v>
      </c>
      <c r="C27" s="97">
        <v>0.13914351851851867</v>
      </c>
      <c r="D27" s="98">
        <f t="shared" si="0"/>
        <v>0.12241115975969874</v>
      </c>
      <c r="E27" s="97">
        <v>4.8761574074074089E-2</v>
      </c>
      <c r="F27" s="98">
        <f t="shared" si="1"/>
        <v>0.11399426375886142</v>
      </c>
      <c r="G27" s="97">
        <v>2.5057870370370373E-2</v>
      </c>
      <c r="H27" s="98">
        <f t="shared" si="2"/>
        <v>5.1591840625297862E-2</v>
      </c>
      <c r="I27" s="97">
        <f t="shared" si="3"/>
        <v>0.21296296296296313</v>
      </c>
      <c r="J27" s="99">
        <f t="shared" si="4"/>
        <v>0.1038773344172708</v>
      </c>
    </row>
    <row r="28" spans="2:10" x14ac:dyDescent="0.25">
      <c r="B28" s="8" t="s">
        <v>17</v>
      </c>
      <c r="C28" s="97">
        <v>4.31712962962963E-3</v>
      </c>
      <c r="D28" s="98">
        <f t="shared" si="0"/>
        <v>3.7979839120252522E-3</v>
      </c>
      <c r="E28" s="97">
        <v>1.3888888888888887E-3</v>
      </c>
      <c r="F28" s="98">
        <f t="shared" si="1"/>
        <v>3.2469289463715558E-3</v>
      </c>
      <c r="G28" s="97">
        <v>2.199074074074074E-4</v>
      </c>
      <c r="H28" s="98">
        <f t="shared" si="2"/>
        <v>4.5276904012963481E-4</v>
      </c>
      <c r="I28" s="97">
        <f t="shared" si="3"/>
        <v>5.9259259259259256E-3</v>
      </c>
      <c r="J28" s="99">
        <f t="shared" si="4"/>
        <v>2.8904997403066636E-3</v>
      </c>
    </row>
    <row r="29" spans="2:10" x14ac:dyDescent="0.25">
      <c r="B29" s="18"/>
      <c r="C29" s="108"/>
      <c r="D29" s="108"/>
      <c r="E29" s="108"/>
      <c r="F29" s="108"/>
      <c r="G29" s="108"/>
      <c r="H29" s="108"/>
      <c r="I29" s="108"/>
      <c r="J29" s="109"/>
    </row>
    <row r="30" spans="2:10" x14ac:dyDescent="0.25">
      <c r="B30" s="11" t="s">
        <v>29</v>
      </c>
      <c r="C30" s="122">
        <f t="shared" ref="C30:J30" si="5">SUM(C7:C28)</f>
        <v>1.1366898148148148</v>
      </c>
      <c r="D30" s="123">
        <f t="shared" si="5"/>
        <v>1.0000000000000002</v>
      </c>
      <c r="E30" s="122">
        <f t="shared" si="5"/>
        <v>0.42775462962962973</v>
      </c>
      <c r="F30" s="123">
        <f t="shared" si="5"/>
        <v>0.99999999999999978</v>
      </c>
      <c r="G30" s="122">
        <f t="shared" si="5"/>
        <v>0.4856944444444446</v>
      </c>
      <c r="H30" s="123">
        <f t="shared" si="5"/>
        <v>1.0000000000000002</v>
      </c>
      <c r="I30" s="122">
        <f t="shared" si="5"/>
        <v>2.0501388888888892</v>
      </c>
      <c r="J30" s="124">
        <f t="shared" si="5"/>
        <v>0.99999999999999967</v>
      </c>
    </row>
    <row r="31" spans="2:10" x14ac:dyDescent="0.25">
      <c r="B31" s="8"/>
      <c r="C31" s="9"/>
      <c r="D31" s="9"/>
      <c r="E31" s="9"/>
      <c r="F31" s="9"/>
      <c r="G31" s="9"/>
      <c r="H31" s="9"/>
      <c r="I31" s="9"/>
      <c r="J31" s="10"/>
    </row>
    <row r="32" spans="2:10" ht="66" customHeight="1" thickBot="1" x14ac:dyDescent="0.3">
      <c r="B32" s="141" t="s">
        <v>34</v>
      </c>
      <c r="C32" s="152"/>
      <c r="D32" s="152"/>
      <c r="E32" s="152"/>
      <c r="F32" s="152"/>
      <c r="G32" s="152"/>
      <c r="H32" s="152"/>
      <c r="I32" s="152"/>
      <c r="J32" s="153"/>
    </row>
    <row r="34" spans="3:3" x14ac:dyDescent="0.25">
      <c r="C34" s="20"/>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&amp;R24</oddHeader>
  </headerFooter>
  <colBreaks count="1" manualBreakCount="1">
    <brk id="10" max="1048575" man="1"/>
  </colBreaks>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zoomScale="110" zoomScaleNormal="110" zoomScaleSheetLayoutView="100" zoomScalePageLayoutView="110" workbookViewId="0">
      <selection activeCell="D17" sqref="D17"/>
    </sheetView>
  </sheetViews>
  <sheetFormatPr defaultColWidth="8.85546875" defaultRowHeight="15" x14ac:dyDescent="0.25"/>
  <cols>
    <col min="1" max="1" width="6.140625" customWidth="1"/>
    <col min="2" max="2" width="51" bestFit="1" customWidth="1"/>
    <col min="3" max="5" width="15.140625" style="38" customWidth="1"/>
    <col min="6" max="8" width="15.140625" customWidth="1"/>
  </cols>
  <sheetData>
    <row r="1" spans="2:8" s="1" customFormat="1" x14ac:dyDescent="0.25">
      <c r="C1" s="35"/>
      <c r="D1" s="35"/>
      <c r="E1" s="35"/>
    </row>
    <row r="2" spans="2:8" s="1" customFormat="1" ht="15.75" thickBot="1" x14ac:dyDescent="0.3">
      <c r="C2" s="35"/>
      <c r="D2" s="35"/>
      <c r="E2" s="35"/>
    </row>
    <row r="3" spans="2:8" s="1" customFormat="1" x14ac:dyDescent="0.25">
      <c r="B3" s="144" t="s">
        <v>137</v>
      </c>
      <c r="C3" s="145"/>
      <c r="D3" s="145"/>
      <c r="E3" s="145"/>
      <c r="F3" s="145"/>
      <c r="G3" s="145"/>
      <c r="H3" s="146"/>
    </row>
    <row r="4" spans="2:8" s="1" customFormat="1" x14ac:dyDescent="0.25">
      <c r="B4" s="147" t="s">
        <v>125</v>
      </c>
      <c r="C4" s="148"/>
      <c r="D4" s="148"/>
      <c r="E4" s="148"/>
      <c r="F4" s="148"/>
      <c r="G4" s="148"/>
      <c r="H4" s="149"/>
    </row>
    <row r="5" spans="2:8" s="1" customFormat="1" x14ac:dyDescent="0.25">
      <c r="B5" s="2"/>
      <c r="C5" s="154" t="s">
        <v>36</v>
      </c>
      <c r="D5" s="154"/>
      <c r="E5" s="154" t="s">
        <v>37</v>
      </c>
      <c r="F5" s="154"/>
      <c r="G5" s="148" t="s">
        <v>38</v>
      </c>
      <c r="H5" s="149"/>
    </row>
    <row r="6" spans="2:8" s="1" customFormat="1" x14ac:dyDescent="0.25">
      <c r="B6" s="3" t="s">
        <v>23</v>
      </c>
      <c r="C6" s="5" t="s">
        <v>24</v>
      </c>
      <c r="D6" s="5" t="s">
        <v>25</v>
      </c>
      <c r="E6" s="5" t="s">
        <v>24</v>
      </c>
      <c r="F6" s="5" t="s">
        <v>25</v>
      </c>
      <c r="G6" s="6" t="s">
        <v>24</v>
      </c>
      <c r="H6" s="7" t="s">
        <v>25</v>
      </c>
    </row>
    <row r="7" spans="2:8" s="1" customFormat="1" x14ac:dyDescent="0.25">
      <c r="B7" s="8" t="s">
        <v>10</v>
      </c>
      <c r="C7" s="100">
        <v>1.5983796296296295E-2</v>
      </c>
      <c r="D7" s="98">
        <f>C7/$C$30</f>
        <v>2.6754751341612249E-2</v>
      </c>
      <c r="E7" s="100"/>
      <c r="F7" s="98"/>
      <c r="G7" s="101">
        <f>E7+C7</f>
        <v>1.5983796296296295E-2</v>
      </c>
      <c r="H7" s="99">
        <f>G7/$G$30</f>
        <v>2.336005954193307E-2</v>
      </c>
    </row>
    <row r="8" spans="2:8" s="1" customFormat="1" x14ac:dyDescent="0.25">
      <c r="B8" s="8" t="s">
        <v>13</v>
      </c>
      <c r="C8" s="100">
        <v>2.3101851851851856E-2</v>
      </c>
      <c r="D8" s="98">
        <f t="shared" ref="D8:D27" si="0">C8/$C$30</f>
        <v>3.8669430613945018E-2</v>
      </c>
      <c r="E8" s="100">
        <v>6.9444444444444447E-4</v>
      </c>
      <c r="F8" s="98">
        <f t="shared" ref="F8:F28" si="1">E8/$E$30</f>
        <v>7.9989334755365959E-3</v>
      </c>
      <c r="G8" s="101">
        <f t="shared" ref="G8:G28" si="2">E8+C8</f>
        <v>2.3796296296296301E-2</v>
      </c>
      <c r="H8" s="99">
        <f t="shared" ref="H8:H28" si="3">G8/$G$30</f>
        <v>3.4777901823471694E-2</v>
      </c>
    </row>
    <row r="9" spans="2:8" s="1" customFormat="1" x14ac:dyDescent="0.25">
      <c r="B9" s="8" t="s">
        <v>0</v>
      </c>
      <c r="C9" s="100">
        <v>5.1423611111111149E-2</v>
      </c>
      <c r="D9" s="98">
        <f t="shared" si="0"/>
        <v>8.6076292694267434E-2</v>
      </c>
      <c r="E9" s="100">
        <v>1.832175925925926E-2</v>
      </c>
      <c r="F9" s="98">
        <f t="shared" si="1"/>
        <v>0.21103852819624053</v>
      </c>
      <c r="G9" s="101">
        <f t="shared" si="2"/>
        <v>6.9745370370370402E-2</v>
      </c>
      <c r="H9" s="99">
        <f t="shared" si="3"/>
        <v>0.10193172976081735</v>
      </c>
    </row>
    <row r="10" spans="2:8" s="1" customFormat="1" x14ac:dyDescent="0.25">
      <c r="B10" s="8" t="s">
        <v>8</v>
      </c>
      <c r="C10" s="100">
        <v>1.3136574074074073E-2</v>
      </c>
      <c r="D10" s="98">
        <f t="shared" si="0"/>
        <v>2.1988879632679148E-2</v>
      </c>
      <c r="E10" s="100">
        <v>4.3055555555555564E-3</v>
      </c>
      <c r="F10" s="98">
        <f t="shared" si="1"/>
        <v>4.9593387548326907E-2</v>
      </c>
      <c r="G10" s="101">
        <f t="shared" si="2"/>
        <v>1.744212962962963E-2</v>
      </c>
      <c r="H10" s="99">
        <f t="shared" si="3"/>
        <v>2.5491390101153616E-2</v>
      </c>
    </row>
    <row r="11" spans="2:8" s="1" customFormat="1" x14ac:dyDescent="0.25">
      <c r="B11" s="8" t="s">
        <v>26</v>
      </c>
      <c r="C11" s="100">
        <v>9.837962962962962E-4</v>
      </c>
      <c r="D11" s="98">
        <f t="shared" si="0"/>
        <v>1.6467442896720068E-3</v>
      </c>
      <c r="E11" s="100">
        <v>6.8287037037037036E-4</v>
      </c>
      <c r="F11" s="98">
        <f t="shared" si="1"/>
        <v>7.8656179176109856E-3</v>
      </c>
      <c r="G11" s="101">
        <f t="shared" si="2"/>
        <v>1.6666666666666666E-3</v>
      </c>
      <c r="H11" s="99">
        <f t="shared" si="3"/>
        <v>2.435806353394904E-3</v>
      </c>
    </row>
    <row r="12" spans="2:8" s="1" customFormat="1" x14ac:dyDescent="0.25">
      <c r="B12" s="8" t="s">
        <v>3</v>
      </c>
      <c r="C12" s="100">
        <v>3.3541666666666671E-2</v>
      </c>
      <c r="D12" s="98">
        <f t="shared" si="0"/>
        <v>5.6144293546699725E-2</v>
      </c>
      <c r="E12" s="100">
        <v>6.4236111111111126E-3</v>
      </c>
      <c r="F12" s="98">
        <f t="shared" si="1"/>
        <v>7.3990134648713526E-2</v>
      </c>
      <c r="G12" s="101">
        <f t="shared" si="2"/>
        <v>3.996527777777778E-2</v>
      </c>
      <c r="H12" s="99">
        <f t="shared" si="3"/>
        <v>5.8408606515781974E-2</v>
      </c>
    </row>
    <row r="13" spans="2:8" s="1" customFormat="1" x14ac:dyDescent="0.25">
      <c r="B13" s="8" t="s">
        <v>7</v>
      </c>
      <c r="C13" s="100">
        <v>2.2245370370370367E-2</v>
      </c>
      <c r="D13" s="98">
        <f t="shared" si="0"/>
        <v>3.7235794408818787E-2</v>
      </c>
      <c r="E13" s="100">
        <v>4.5138888888888885E-3</v>
      </c>
      <c r="F13" s="98">
        <f t="shared" si="1"/>
        <v>5.1993067590987867E-2</v>
      </c>
      <c r="G13" s="101">
        <f t="shared" si="2"/>
        <v>2.6759259259259253E-2</v>
      </c>
      <c r="H13" s="99">
        <f t="shared" si="3"/>
        <v>3.9108224229507063E-2</v>
      </c>
    </row>
    <row r="14" spans="2:8" s="1" customFormat="1" x14ac:dyDescent="0.25">
      <c r="B14" s="8" t="s">
        <v>2</v>
      </c>
      <c r="C14" s="100">
        <v>8.9699074074074073E-3</v>
      </c>
      <c r="D14" s="98">
        <f t="shared" si="0"/>
        <v>1.5014433229362415E-2</v>
      </c>
      <c r="E14" s="100">
        <v>5.7870370370370376E-3</v>
      </c>
      <c r="F14" s="98">
        <f t="shared" si="1"/>
        <v>6.6657778962804975E-2</v>
      </c>
      <c r="G14" s="101">
        <f t="shared" si="2"/>
        <v>1.4756944444444444E-2</v>
      </c>
      <c r="H14" s="99">
        <f t="shared" si="3"/>
        <v>2.1567035420684045E-2</v>
      </c>
    </row>
    <row r="15" spans="2:8" s="1" customFormat="1" x14ac:dyDescent="0.25">
      <c r="B15" s="8" t="s">
        <v>9</v>
      </c>
      <c r="C15" s="100">
        <v>3.230324074074075E-2</v>
      </c>
      <c r="D15" s="98">
        <f t="shared" si="0"/>
        <v>5.4071333087936144E-2</v>
      </c>
      <c r="E15" s="100">
        <v>2.673611111111111E-3</v>
      </c>
      <c r="F15" s="98">
        <f t="shared" si="1"/>
        <v>3.0795893880815894E-2</v>
      </c>
      <c r="G15" s="101">
        <f t="shared" si="2"/>
        <v>3.4976851851851863E-2</v>
      </c>
      <c r="H15" s="99">
        <f t="shared" si="3"/>
        <v>5.1118102777495851E-2</v>
      </c>
    </row>
    <row r="16" spans="2:8" s="1" customFormat="1" x14ac:dyDescent="0.25">
      <c r="B16" s="8" t="s">
        <v>1</v>
      </c>
      <c r="C16" s="100">
        <v>1.6886574074074071E-2</v>
      </c>
      <c r="D16" s="98">
        <f t="shared" si="0"/>
        <v>2.8265881395664206E-2</v>
      </c>
      <c r="E16" s="100">
        <v>6.2500000000000003E-3</v>
      </c>
      <c r="F16" s="98">
        <f t="shared" si="1"/>
        <v>7.1990401279829364E-2</v>
      </c>
      <c r="G16" s="101">
        <f t="shared" si="2"/>
        <v>2.3136574074074073E-2</v>
      </c>
      <c r="H16" s="99">
        <f t="shared" si="3"/>
        <v>3.3813728475252873E-2</v>
      </c>
    </row>
    <row r="17" spans="2:8" s="1" customFormat="1" x14ac:dyDescent="0.25">
      <c r="B17" s="8" t="s">
        <v>27</v>
      </c>
      <c r="C17" s="100">
        <v>2.5462962962962961E-3</v>
      </c>
      <c r="D17" s="98">
        <f t="shared" si="0"/>
        <v>4.2621616909157816E-3</v>
      </c>
      <c r="E17" s="100">
        <v>4.2129629629629635E-3</v>
      </c>
      <c r="F17" s="98">
        <f t="shared" si="1"/>
        <v>4.8526863084922024E-2</v>
      </c>
      <c r="G17" s="101">
        <f t="shared" si="2"/>
        <v>6.75925925925926E-3</v>
      </c>
      <c r="H17" s="99">
        <f t="shared" si="3"/>
        <v>9.8785479887682232E-3</v>
      </c>
    </row>
    <row r="18" spans="2:8" s="1" customFormat="1" x14ac:dyDescent="0.25">
      <c r="B18" s="8" t="s">
        <v>16</v>
      </c>
      <c r="C18" s="100">
        <v>4.9421296296296305E-3</v>
      </c>
      <c r="D18" s="98">
        <f t="shared" si="0"/>
        <v>8.2724683728229061E-3</v>
      </c>
      <c r="E18" s="100"/>
      <c r="F18" s="98"/>
      <c r="G18" s="101">
        <f t="shared" si="2"/>
        <v>4.9421296296296305E-3</v>
      </c>
      <c r="H18" s="99">
        <f t="shared" si="3"/>
        <v>7.2228424506918356E-3</v>
      </c>
    </row>
    <row r="19" spans="2:8" s="1" customFormat="1" x14ac:dyDescent="0.25">
      <c r="B19" s="8" t="s">
        <v>4</v>
      </c>
      <c r="C19" s="100">
        <v>7.0532407407407433E-2</v>
      </c>
      <c r="D19" s="98">
        <f t="shared" si="0"/>
        <v>0.11806187883836722</v>
      </c>
      <c r="E19" s="100">
        <v>5.5787037037037046E-3</v>
      </c>
      <c r="F19" s="98">
        <f t="shared" si="1"/>
        <v>6.4258098920144002E-2</v>
      </c>
      <c r="G19" s="101">
        <f t="shared" si="2"/>
        <v>7.6111111111111143E-2</v>
      </c>
      <c r="H19" s="99">
        <f t="shared" si="3"/>
        <v>0.111235156805034</v>
      </c>
    </row>
    <row r="20" spans="2:8" s="1" customFormat="1" x14ac:dyDescent="0.25">
      <c r="B20" s="8" t="s">
        <v>14</v>
      </c>
      <c r="C20" s="100">
        <v>5.5671296296296285E-3</v>
      </c>
      <c r="D20" s="98">
        <f t="shared" si="0"/>
        <v>9.3186353333204134E-3</v>
      </c>
      <c r="E20" s="100">
        <v>5.1388888888888882E-3</v>
      </c>
      <c r="F20" s="98">
        <f t="shared" si="1"/>
        <v>5.91921077189708E-2</v>
      </c>
      <c r="G20" s="101">
        <f t="shared" si="2"/>
        <v>1.0706018518518517E-2</v>
      </c>
      <c r="H20" s="99">
        <f t="shared" si="3"/>
        <v>1.5646672756182544E-2</v>
      </c>
    </row>
    <row r="21" spans="2:8" s="1" customFormat="1" x14ac:dyDescent="0.25">
      <c r="B21" s="8" t="s">
        <v>11</v>
      </c>
      <c r="C21" s="100">
        <v>7.1180555555555554E-3</v>
      </c>
      <c r="D21" s="98">
        <f t="shared" si="0"/>
        <v>1.1914679272332755E-2</v>
      </c>
      <c r="E21" s="100">
        <v>8.5763888888888886E-3</v>
      </c>
      <c r="F21" s="98">
        <f t="shared" si="1"/>
        <v>9.8786828422876963E-2</v>
      </c>
      <c r="G21" s="101">
        <f t="shared" si="2"/>
        <v>1.5694444444444445E-2</v>
      </c>
      <c r="H21" s="99">
        <f t="shared" si="3"/>
        <v>2.2937176494468681E-2</v>
      </c>
    </row>
    <row r="22" spans="2:8" s="1" customFormat="1" x14ac:dyDescent="0.25">
      <c r="B22" s="8" t="s">
        <v>15</v>
      </c>
      <c r="C22" s="100">
        <v>2.9282407407407408E-3</v>
      </c>
      <c r="D22" s="98">
        <f t="shared" si="0"/>
        <v>4.9014859445531498E-3</v>
      </c>
      <c r="E22" s="100">
        <v>6.1574074074074083E-3</v>
      </c>
      <c r="F22" s="98">
        <f t="shared" si="1"/>
        <v>7.0923876816424494E-2</v>
      </c>
      <c r="G22" s="101">
        <f t="shared" si="2"/>
        <v>9.0856481481481483E-3</v>
      </c>
      <c r="H22" s="99">
        <f t="shared" si="3"/>
        <v>1.3278527690381943E-2</v>
      </c>
    </row>
    <row r="23" spans="2:8" s="1" customFormat="1" x14ac:dyDescent="0.25">
      <c r="B23" s="8" t="s">
        <v>94</v>
      </c>
      <c r="C23" s="100">
        <v>3.2291666666666666E-3</v>
      </c>
      <c r="D23" s="98">
        <f t="shared" si="0"/>
        <v>5.4051959625704693E-3</v>
      </c>
      <c r="E23" s="100">
        <v>2.9629629629629624E-3</v>
      </c>
      <c r="F23" s="98">
        <f t="shared" si="1"/>
        <v>3.4128782828956136E-2</v>
      </c>
      <c r="G23" s="101">
        <f t="shared" si="2"/>
        <v>6.192129629629629E-3</v>
      </c>
      <c r="H23" s="99">
        <f t="shared" si="3"/>
        <v>9.0496972157380114E-3</v>
      </c>
    </row>
    <row r="24" spans="2:8" s="1" customFormat="1" x14ac:dyDescent="0.25">
      <c r="B24" s="8" t="s">
        <v>12</v>
      </c>
      <c r="C24" s="100">
        <v>1.6354166666666666E-2</v>
      </c>
      <c r="D24" s="98">
        <f t="shared" si="0"/>
        <v>2.7374702133018184E-2</v>
      </c>
      <c r="E24" s="100">
        <v>8.7962962962962973E-4</v>
      </c>
      <c r="F24" s="98">
        <f t="shared" si="1"/>
        <v>1.0131982402346355E-2</v>
      </c>
      <c r="G24" s="101">
        <f t="shared" si="2"/>
        <v>1.7233796296296296E-2</v>
      </c>
      <c r="H24" s="99">
        <f t="shared" si="3"/>
        <v>2.5186914306979252E-2</v>
      </c>
    </row>
    <row r="25" spans="2:8" s="1" customFormat="1" x14ac:dyDescent="0.25">
      <c r="B25" s="8" t="s">
        <v>5</v>
      </c>
      <c r="C25" s="100">
        <v>1.0277777777777778E-2</v>
      </c>
      <c r="D25" s="98">
        <f t="shared" si="0"/>
        <v>1.7203634461514614E-2</v>
      </c>
      <c r="E25" s="100">
        <v>6.4814814814814813E-4</v>
      </c>
      <c r="F25" s="98">
        <f t="shared" si="1"/>
        <v>7.4656712438341561E-3</v>
      </c>
      <c r="G25" s="101">
        <f t="shared" si="2"/>
        <v>1.0925925925925926E-2</v>
      </c>
      <c r="H25" s="99">
        <f t="shared" si="3"/>
        <v>1.5968063872255484E-2</v>
      </c>
    </row>
    <row r="26" spans="2:8" s="1" customFormat="1" x14ac:dyDescent="0.25">
      <c r="B26" s="8" t="s">
        <v>6</v>
      </c>
      <c r="C26" s="100">
        <v>0.11380787037037039</v>
      </c>
      <c r="D26" s="98">
        <f t="shared" si="0"/>
        <v>0.19049925412170407</v>
      </c>
      <c r="E26" s="100">
        <v>2.0254629629629629E-3</v>
      </c>
      <c r="F26" s="98">
        <f t="shared" si="1"/>
        <v>2.3330222636981736E-2</v>
      </c>
      <c r="G26" s="101">
        <f t="shared" si="2"/>
        <v>0.11583333333333336</v>
      </c>
      <c r="H26" s="99">
        <f t="shared" si="3"/>
        <v>0.16928854156094589</v>
      </c>
    </row>
    <row r="27" spans="2:8" s="1" customFormat="1" x14ac:dyDescent="0.25">
      <c r="B27" s="8" t="s">
        <v>109</v>
      </c>
      <c r="C27" s="100">
        <v>0.1415393518518519</v>
      </c>
      <c r="D27" s="98">
        <f t="shared" si="0"/>
        <v>0.23691806962822329</v>
      </c>
      <c r="E27" s="100">
        <v>4.6296296296296294E-5</v>
      </c>
      <c r="F27" s="98">
        <f t="shared" si="1"/>
        <v>5.3326223170243974E-4</v>
      </c>
      <c r="G27" s="101">
        <f t="shared" si="2"/>
        <v>0.1415856481481482</v>
      </c>
      <c r="H27" s="99">
        <f t="shared" si="3"/>
        <v>0.20692513278527688</v>
      </c>
    </row>
    <row r="28" spans="2:8" s="1" customFormat="1" x14ac:dyDescent="0.25">
      <c r="B28" s="8" t="s">
        <v>17</v>
      </c>
      <c r="C28" s="100"/>
      <c r="D28" s="98"/>
      <c r="E28" s="100">
        <v>9.3749999999999997E-4</v>
      </c>
      <c r="F28" s="98">
        <f t="shared" si="1"/>
        <v>1.0798560191974404E-2</v>
      </c>
      <c r="G28" s="101">
        <f t="shared" si="2"/>
        <v>9.3749999999999997E-4</v>
      </c>
      <c r="H28" s="99">
        <f t="shared" si="3"/>
        <v>1.3701410737846336E-3</v>
      </c>
    </row>
    <row r="29" spans="2:8" s="1" customFormat="1" x14ac:dyDescent="0.25">
      <c r="B29" s="8"/>
      <c r="C29" s="101"/>
      <c r="D29" s="112"/>
      <c r="E29" s="101"/>
      <c r="F29" s="112"/>
      <c r="G29" s="101"/>
      <c r="H29" s="126"/>
    </row>
    <row r="30" spans="2:8" s="1" customFormat="1" x14ac:dyDescent="0.25">
      <c r="B30" s="11" t="s">
        <v>29</v>
      </c>
      <c r="C30" s="103">
        <f t="shared" ref="C30:H30" si="4">SUM(C7:C28)</f>
        <v>0.59741898148148165</v>
      </c>
      <c r="D30" s="120">
        <f t="shared" si="4"/>
        <v>1.0000000000000002</v>
      </c>
      <c r="E30" s="103">
        <f t="shared" si="4"/>
        <v>8.6817129629629619E-2</v>
      </c>
      <c r="F30" s="120">
        <f t="shared" si="4"/>
        <v>1.0000000000000002</v>
      </c>
      <c r="G30" s="103">
        <f t="shared" si="4"/>
        <v>0.68423611111111138</v>
      </c>
      <c r="H30" s="121">
        <f t="shared" si="4"/>
        <v>0.99999999999999989</v>
      </c>
    </row>
    <row r="31" spans="2:8" s="1" customFormat="1" x14ac:dyDescent="0.25">
      <c r="B31" s="8"/>
      <c r="C31" s="9"/>
      <c r="D31" s="40"/>
      <c r="E31" s="9"/>
      <c r="F31" s="40"/>
      <c r="G31" s="9"/>
      <c r="H31" s="41"/>
    </row>
    <row r="32" spans="2:8" s="1" customFormat="1" ht="66" customHeight="1" thickBot="1" x14ac:dyDescent="0.3">
      <c r="B32" s="141" t="s">
        <v>39</v>
      </c>
      <c r="C32" s="142"/>
      <c r="D32" s="142"/>
      <c r="E32" s="142"/>
      <c r="F32" s="142"/>
      <c r="G32" s="142"/>
      <c r="H32" s="143"/>
    </row>
    <row r="33" spans="3:5" s="1" customFormat="1" x14ac:dyDescent="0.25">
      <c r="C33" s="35"/>
      <c r="D33" s="35"/>
      <c r="E33" s="35"/>
    </row>
    <row r="34" spans="3:5" s="1" customFormat="1" x14ac:dyDescent="0.25">
      <c r="C34" s="35"/>
      <c r="D34" s="35"/>
      <c r="E34" s="35"/>
    </row>
    <row r="35" spans="3:5" s="1" customFormat="1" x14ac:dyDescent="0.25">
      <c r="C35" s="35"/>
      <c r="D35" s="35"/>
      <c r="E35" s="35"/>
    </row>
    <row r="36" spans="3:5" s="1" customFormat="1" x14ac:dyDescent="0.25">
      <c r="C36" s="35"/>
      <c r="D36" s="35"/>
      <c r="E36" s="35"/>
    </row>
    <row r="37" spans="3:5" s="1" customFormat="1" x14ac:dyDescent="0.25">
      <c r="C37" s="35"/>
      <c r="D37" s="35"/>
      <c r="E37" s="35"/>
    </row>
    <row r="38" spans="3:5" s="1" customFormat="1" x14ac:dyDescent="0.25">
      <c r="C38" s="35"/>
      <c r="D38" s="35"/>
      <c r="E38" s="35"/>
    </row>
    <row r="39" spans="3:5" s="1" customFormat="1" x14ac:dyDescent="0.25">
      <c r="C39" s="35"/>
      <c r="D39" s="35"/>
      <c r="E39" s="35"/>
    </row>
    <row r="40" spans="3:5" s="1" customFormat="1" x14ac:dyDescent="0.25">
      <c r="C40" s="35"/>
      <c r="D40" s="35"/>
      <c r="E40" s="35"/>
    </row>
    <row r="41" spans="3:5" s="1" customFormat="1" x14ac:dyDescent="0.25">
      <c r="C41" s="35"/>
      <c r="D41" s="35"/>
      <c r="E41" s="35"/>
    </row>
    <row r="42" spans="3:5" s="1" customFormat="1" x14ac:dyDescent="0.25">
      <c r="C42" s="35"/>
      <c r="D42" s="35"/>
      <c r="E42" s="35"/>
    </row>
    <row r="43" spans="3:5" s="1" customFormat="1" x14ac:dyDescent="0.25">
      <c r="C43" s="35"/>
      <c r="D43" s="35"/>
      <c r="E43" s="35"/>
    </row>
    <row r="44" spans="3:5" s="1" customFormat="1" x14ac:dyDescent="0.25">
      <c r="C44" s="35"/>
      <c r="D44" s="35"/>
      <c r="E44" s="35"/>
    </row>
    <row r="45" spans="3:5" s="1" customFormat="1" x14ac:dyDescent="0.25">
      <c r="C45" s="35"/>
      <c r="D45" s="35"/>
      <c r="E45" s="35"/>
    </row>
    <row r="46" spans="3:5" s="1" customFormat="1" x14ac:dyDescent="0.25">
      <c r="C46" s="35"/>
      <c r="D46" s="35"/>
      <c r="E46" s="35"/>
    </row>
    <row r="47" spans="3:5" s="1" customFormat="1" x14ac:dyDescent="0.25">
      <c r="C47" s="35"/>
      <c r="D47" s="35"/>
      <c r="E47" s="35"/>
    </row>
    <row r="48" spans="3:5" s="1" customFormat="1" x14ac:dyDescent="0.25">
      <c r="C48" s="35"/>
      <c r="D48" s="35"/>
      <c r="E48" s="35"/>
    </row>
    <row r="49" spans="3:5" s="1" customFormat="1" x14ac:dyDescent="0.25">
      <c r="C49" s="35"/>
      <c r="D49" s="35"/>
      <c r="E49" s="35"/>
    </row>
    <row r="50" spans="3:5" s="1" customFormat="1" x14ac:dyDescent="0.25">
      <c r="C50" s="35"/>
      <c r="D50" s="35"/>
      <c r="E50" s="35"/>
    </row>
    <row r="51" spans="3:5" s="1" customFormat="1" x14ac:dyDescent="0.25">
      <c r="C51" s="35"/>
      <c r="D51" s="35"/>
      <c r="E51" s="35"/>
    </row>
    <row r="52" spans="3:5" s="1" customFormat="1" x14ac:dyDescent="0.25">
      <c r="C52" s="35"/>
      <c r="D52" s="35"/>
      <c r="E52" s="35"/>
    </row>
    <row r="53" spans="3:5" s="1" customFormat="1" x14ac:dyDescent="0.25">
      <c r="C53" s="35"/>
      <c r="D53" s="35"/>
      <c r="E53" s="35"/>
    </row>
    <row r="54" spans="3:5" s="1" customFormat="1" x14ac:dyDescent="0.25">
      <c r="C54" s="35"/>
      <c r="D54" s="35"/>
      <c r="E54" s="35"/>
    </row>
    <row r="55" spans="3:5" s="1" customFormat="1" x14ac:dyDescent="0.25">
      <c r="C55" s="35"/>
      <c r="D55" s="35"/>
      <c r="E55" s="35"/>
    </row>
    <row r="56" spans="3:5" s="1" customFormat="1" x14ac:dyDescent="0.25">
      <c r="C56" s="35"/>
      <c r="D56" s="35"/>
      <c r="E56" s="35"/>
    </row>
    <row r="57" spans="3:5" s="1" customFormat="1" x14ac:dyDescent="0.25">
      <c r="C57" s="35"/>
      <c r="D57" s="35"/>
      <c r="E57" s="35"/>
    </row>
    <row r="58" spans="3:5" s="1" customFormat="1" x14ac:dyDescent="0.25">
      <c r="C58" s="35"/>
      <c r="D58" s="35"/>
      <c r="E58" s="35"/>
    </row>
    <row r="59" spans="3:5" s="1" customFormat="1" x14ac:dyDescent="0.25">
      <c r="C59" s="35"/>
      <c r="D59" s="35"/>
      <c r="E59" s="35"/>
    </row>
    <row r="60" spans="3:5" s="1" customFormat="1" x14ac:dyDescent="0.25">
      <c r="C60" s="35"/>
      <c r="D60" s="35"/>
      <c r="E60" s="35"/>
    </row>
    <row r="61" spans="3:5" s="1" customFormat="1" x14ac:dyDescent="0.25">
      <c r="C61" s="35"/>
      <c r="D61" s="35"/>
      <c r="E61" s="35"/>
    </row>
    <row r="62" spans="3:5" s="1" customFormat="1" x14ac:dyDescent="0.25">
      <c r="C62" s="35"/>
      <c r="D62" s="35"/>
      <c r="E62" s="35"/>
    </row>
    <row r="63" spans="3:5" s="1" customFormat="1" x14ac:dyDescent="0.25">
      <c r="C63" s="35"/>
      <c r="D63" s="35"/>
      <c r="E63" s="35"/>
    </row>
    <row r="64" spans="3:5" s="1" customFormat="1" x14ac:dyDescent="0.25">
      <c r="C64" s="35"/>
      <c r="D64" s="35"/>
      <c r="E64" s="35"/>
    </row>
    <row r="65" spans="3:5" s="1" customFormat="1" x14ac:dyDescent="0.25">
      <c r="C65" s="35"/>
      <c r="D65" s="35"/>
      <c r="E65" s="35"/>
    </row>
    <row r="66" spans="3:5" s="1" customFormat="1" x14ac:dyDescent="0.25">
      <c r="C66" s="35"/>
      <c r="D66" s="35"/>
      <c r="E66" s="35"/>
    </row>
    <row r="67" spans="3:5" s="1" customFormat="1" x14ac:dyDescent="0.25">
      <c r="C67" s="35"/>
      <c r="D67" s="35"/>
      <c r="E67" s="3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&amp;R25</oddHead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4"/>
  <sheetViews>
    <sheetView zoomScale="110" zoomScaleNormal="110" zoomScaleSheetLayoutView="100" zoomScalePageLayoutView="110" workbookViewId="0"/>
  </sheetViews>
  <sheetFormatPr defaultColWidth="8.85546875" defaultRowHeight="15" x14ac:dyDescent="0.25"/>
  <cols>
    <col min="1" max="1" width="6.140625" customWidth="1"/>
    <col min="2" max="2" width="51" bestFit="1" customWidth="1"/>
    <col min="3" max="10" width="10.85546875" customWidth="1"/>
  </cols>
  <sheetData>
    <row r="2" spans="2:10" ht="15.75" thickBot="1" x14ac:dyDescent="0.3"/>
    <row r="3" spans="2:10" x14ac:dyDescent="0.25">
      <c r="B3" s="144" t="s">
        <v>31</v>
      </c>
      <c r="C3" s="145"/>
      <c r="D3" s="145"/>
      <c r="E3" s="145"/>
      <c r="F3" s="145"/>
      <c r="G3" s="145"/>
      <c r="H3" s="145"/>
      <c r="I3" s="145"/>
      <c r="J3" s="146"/>
    </row>
    <row r="4" spans="2:10" x14ac:dyDescent="0.25">
      <c r="B4" s="147" t="s">
        <v>125</v>
      </c>
      <c r="C4" s="148"/>
      <c r="D4" s="148"/>
      <c r="E4" s="148"/>
      <c r="F4" s="148"/>
      <c r="G4" s="148"/>
      <c r="H4" s="148"/>
      <c r="I4" s="148"/>
      <c r="J4" s="149"/>
    </row>
    <row r="5" spans="2:10" x14ac:dyDescent="0.25">
      <c r="B5" s="2"/>
      <c r="C5" s="154" t="s">
        <v>19</v>
      </c>
      <c r="D5" s="154"/>
      <c r="E5" s="154" t="s">
        <v>20</v>
      </c>
      <c r="F5" s="154"/>
      <c r="G5" s="154" t="s">
        <v>21</v>
      </c>
      <c r="H5" s="154"/>
      <c r="I5" s="154" t="s">
        <v>22</v>
      </c>
      <c r="J5" s="155"/>
    </row>
    <row r="6" spans="2:10" x14ac:dyDescent="0.25">
      <c r="B6" s="3" t="s">
        <v>23</v>
      </c>
      <c r="C6" s="5" t="s">
        <v>24</v>
      </c>
      <c r="D6" s="5" t="s">
        <v>25</v>
      </c>
      <c r="E6" s="5" t="s">
        <v>24</v>
      </c>
      <c r="F6" s="5" t="s">
        <v>25</v>
      </c>
      <c r="G6" s="5" t="s">
        <v>24</v>
      </c>
      <c r="H6" s="5" t="s">
        <v>25</v>
      </c>
      <c r="I6" s="5" t="s">
        <v>24</v>
      </c>
      <c r="J6" s="7" t="s">
        <v>25</v>
      </c>
    </row>
    <row r="7" spans="2:10" x14ac:dyDescent="0.25">
      <c r="B7" s="8" t="s">
        <v>10</v>
      </c>
      <c r="C7" s="100">
        <v>4.5405092592592615E-2</v>
      </c>
      <c r="D7" s="98">
        <f>C7/$C$30</f>
        <v>1.5829590803261955E-2</v>
      </c>
      <c r="E7" s="100">
        <v>1.1180555555555558E-2</v>
      </c>
      <c r="F7" s="98">
        <f>E7/$E$30</f>
        <v>1.2856857656218806E-2</v>
      </c>
      <c r="G7" s="100">
        <v>7.060185185185185E-3</v>
      </c>
      <c r="H7" s="98">
        <f>G7/$G$30</f>
        <v>1.8380691234519551E-2</v>
      </c>
      <c r="I7" s="100">
        <f>C7+E7+G7</f>
        <v>6.364583333333336E-2</v>
      </c>
      <c r="J7" s="99">
        <f>I7/$I$30</f>
        <v>1.5440166896439414E-2</v>
      </c>
    </row>
    <row r="8" spans="2:10" x14ac:dyDescent="0.25">
      <c r="B8" s="8" t="s">
        <v>13</v>
      </c>
      <c r="C8" s="100">
        <v>0.12364583333333336</v>
      </c>
      <c r="D8" s="98">
        <f t="shared" ref="D8:D28" si="0">C8/$C$30</f>
        <v>4.310668329116682E-2</v>
      </c>
      <c r="E8" s="100">
        <v>3.3530092592592591E-2</v>
      </c>
      <c r="F8" s="98">
        <f t="shared" ref="F8:F28" si="1">E8/$E$30</f>
        <v>3.8557263592200693E-2</v>
      </c>
      <c r="G8" s="100">
        <v>1.7175925925925924E-2</v>
      </c>
      <c r="H8" s="98">
        <f t="shared" ref="H8:H28" si="2">G8/$G$30</f>
        <v>4.4716304577093462E-2</v>
      </c>
      <c r="I8" s="100">
        <f t="shared" ref="I8:I27" si="3">C8+E8+G8</f>
        <v>0.17435185185185187</v>
      </c>
      <c r="J8" s="99">
        <f t="shared" ref="J8:J27" si="4">I8/$I$30</f>
        <v>4.2296903823961313E-2</v>
      </c>
    </row>
    <row r="9" spans="2:10" x14ac:dyDescent="0.25">
      <c r="B9" s="8" t="s">
        <v>0</v>
      </c>
      <c r="C9" s="100">
        <v>0.47064814814814809</v>
      </c>
      <c r="D9" s="98">
        <f t="shared" si="0"/>
        <v>0.16408220250416614</v>
      </c>
      <c r="E9" s="100">
        <v>0.15560185185185182</v>
      </c>
      <c r="F9" s="98">
        <f t="shared" si="1"/>
        <v>0.17893125707060617</v>
      </c>
      <c r="G9" s="100">
        <v>9.6909722222222147E-2</v>
      </c>
      <c r="H9" s="98">
        <f t="shared" si="2"/>
        <v>0.25229758640431488</v>
      </c>
      <c r="I9" s="100">
        <f t="shared" si="3"/>
        <v>0.72315972222222213</v>
      </c>
      <c r="J9" s="99">
        <f t="shared" si="4"/>
        <v>0.17543500051944544</v>
      </c>
    </row>
    <row r="10" spans="2:10" x14ac:dyDescent="0.25">
      <c r="B10" s="8" t="s">
        <v>8</v>
      </c>
      <c r="C10" s="100">
        <v>5.5393518518518502E-2</v>
      </c>
      <c r="D10" s="98">
        <f t="shared" si="0"/>
        <v>1.9311858675608376E-2</v>
      </c>
      <c r="E10" s="100">
        <v>1.5891203703703696E-2</v>
      </c>
      <c r="F10" s="98">
        <f t="shared" si="1"/>
        <v>1.8273773873694006E-2</v>
      </c>
      <c r="G10" s="100">
        <v>1.6782407407407406E-2</v>
      </c>
      <c r="H10" s="98">
        <f t="shared" si="2"/>
        <v>4.3691807032874341E-2</v>
      </c>
      <c r="I10" s="100">
        <f t="shared" si="3"/>
        <v>8.8067129629629592E-2</v>
      </c>
      <c r="J10" s="99">
        <f t="shared" si="4"/>
        <v>2.1364653557920967E-2</v>
      </c>
    </row>
    <row r="11" spans="2:10" x14ac:dyDescent="0.25">
      <c r="B11" s="8" t="s">
        <v>26</v>
      </c>
      <c r="C11" s="100">
        <v>2.797453703703703E-2</v>
      </c>
      <c r="D11" s="98">
        <f t="shared" si="0"/>
        <v>9.7527710862819576E-3</v>
      </c>
      <c r="E11" s="100">
        <v>1.238425925925926E-3</v>
      </c>
      <c r="F11" s="98">
        <f t="shared" si="1"/>
        <v>1.4241032807612963E-3</v>
      </c>
      <c r="G11" s="100">
        <v>1.0891203703703702E-2</v>
      </c>
      <c r="H11" s="98">
        <f t="shared" si="2"/>
        <v>2.8354476150299828E-2</v>
      </c>
      <c r="I11" s="100">
        <f t="shared" si="3"/>
        <v>4.0104166666666663E-2</v>
      </c>
      <c r="J11" s="99">
        <f t="shared" si="4"/>
        <v>9.7290740673145193E-3</v>
      </c>
    </row>
    <row r="12" spans="2:10" x14ac:dyDescent="0.25">
      <c r="B12" s="8" t="s">
        <v>3</v>
      </c>
      <c r="C12" s="100">
        <v>0.16846064814814812</v>
      </c>
      <c r="D12" s="98">
        <f t="shared" si="0"/>
        <v>5.873048537891349E-2</v>
      </c>
      <c r="E12" s="100">
        <v>2.5868055555555568E-2</v>
      </c>
      <c r="F12" s="98">
        <f t="shared" si="1"/>
        <v>2.9746456378518676E-2</v>
      </c>
      <c r="G12" s="100">
        <v>4.2129629629629614E-2</v>
      </c>
      <c r="H12" s="98">
        <f t="shared" si="2"/>
        <v>0.10968150179287073</v>
      </c>
      <c r="I12" s="100">
        <f t="shared" si="3"/>
        <v>0.23645833333333333</v>
      </c>
      <c r="J12" s="99">
        <f t="shared" si="4"/>
        <v>5.736363151377652E-2</v>
      </c>
    </row>
    <row r="13" spans="2:10" x14ac:dyDescent="0.25">
      <c r="B13" s="8" t="s">
        <v>7</v>
      </c>
      <c r="C13" s="100">
        <v>6.0104166666666667E-2</v>
      </c>
      <c r="D13" s="98">
        <f t="shared" si="0"/>
        <v>2.0954133326877209E-2</v>
      </c>
      <c r="E13" s="100">
        <v>1.0787037037037034E-2</v>
      </c>
      <c r="F13" s="98">
        <f t="shared" si="1"/>
        <v>1.2404338856724557E-2</v>
      </c>
      <c r="G13" s="100">
        <v>9.6990740740740735E-3</v>
      </c>
      <c r="H13" s="98">
        <f t="shared" si="2"/>
        <v>2.5250851236930136E-2</v>
      </c>
      <c r="I13" s="100">
        <f t="shared" si="3"/>
        <v>8.0590277777777775E-2</v>
      </c>
      <c r="J13" s="99">
        <f t="shared" si="4"/>
        <v>1.9550805982889177E-2</v>
      </c>
    </row>
    <row r="14" spans="2:10" x14ac:dyDescent="0.25">
      <c r="B14" s="8" t="s">
        <v>2</v>
      </c>
      <c r="C14" s="100">
        <v>0.22775462962962981</v>
      </c>
      <c r="D14" s="98">
        <f t="shared" si="0"/>
        <v>7.9402163606063947E-2</v>
      </c>
      <c r="E14" s="100">
        <v>6.6006944444444438E-2</v>
      </c>
      <c r="F14" s="98">
        <f t="shared" si="1"/>
        <v>7.59033739269315E-2</v>
      </c>
      <c r="G14" s="100">
        <v>2.7013888888888889E-2</v>
      </c>
      <c r="H14" s="98">
        <f t="shared" si="2"/>
        <v>7.0328743182571526E-2</v>
      </c>
      <c r="I14" s="100">
        <f t="shared" si="3"/>
        <v>0.32077546296296311</v>
      </c>
      <c r="J14" s="99">
        <f t="shared" si="4"/>
        <v>7.781855347059799E-2</v>
      </c>
    </row>
    <row r="15" spans="2:10" x14ac:dyDescent="0.25">
      <c r="B15" s="8" t="s">
        <v>9</v>
      </c>
      <c r="C15" s="100">
        <v>0.14583333333333323</v>
      </c>
      <c r="D15" s="98">
        <f t="shared" si="0"/>
        <v>5.0841917950828548E-2</v>
      </c>
      <c r="E15" s="100">
        <v>6.5694444444444458E-2</v>
      </c>
      <c r="F15" s="98">
        <f t="shared" si="1"/>
        <v>7.554402076262727E-2</v>
      </c>
      <c r="G15" s="100">
        <v>7.9166666666666656E-3</v>
      </c>
      <c r="H15" s="98">
        <f t="shared" si="2"/>
        <v>2.0610480007231757E-2</v>
      </c>
      <c r="I15" s="100">
        <f t="shared" si="3"/>
        <v>0.21944444444444436</v>
      </c>
      <c r="J15" s="99">
        <f t="shared" si="4"/>
        <v>5.3236145545824884E-2</v>
      </c>
    </row>
    <row r="16" spans="2:10" x14ac:dyDescent="0.25">
      <c r="B16" s="8" t="s">
        <v>1</v>
      </c>
      <c r="C16" s="100">
        <v>0.14431712962962961</v>
      </c>
      <c r="D16" s="98">
        <f t="shared" si="0"/>
        <v>5.0313323407054092E-2</v>
      </c>
      <c r="E16" s="100">
        <v>4.5439814814814787E-2</v>
      </c>
      <c r="F16" s="98">
        <f t="shared" si="1"/>
        <v>5.225261196512939E-2</v>
      </c>
      <c r="G16" s="100">
        <v>3.0462962962962963E-2</v>
      </c>
      <c r="H16" s="98">
        <f t="shared" si="2"/>
        <v>7.9308162834845014E-2</v>
      </c>
      <c r="I16" s="100">
        <f t="shared" si="3"/>
        <v>0.22021990740740738</v>
      </c>
      <c r="J16" s="99">
        <f t="shared" si="4"/>
        <v>5.3424269055928821E-2</v>
      </c>
    </row>
    <row r="17" spans="2:10" x14ac:dyDescent="0.25">
      <c r="B17" s="8" t="s">
        <v>27</v>
      </c>
      <c r="C17" s="100">
        <v>4.0706018518518523E-2</v>
      </c>
      <c r="D17" s="98">
        <f t="shared" si="0"/>
        <v>1.4191351224846362E-2</v>
      </c>
      <c r="E17" s="100">
        <v>1.2581018518518519E-2</v>
      </c>
      <c r="F17" s="98">
        <f t="shared" si="1"/>
        <v>1.4467292207360084E-2</v>
      </c>
      <c r="G17" s="100">
        <v>4.9999999999999992E-3</v>
      </c>
      <c r="H17" s="98">
        <f t="shared" si="2"/>
        <v>1.301714526772532E-2</v>
      </c>
      <c r="I17" s="100">
        <f t="shared" si="3"/>
        <v>5.828703703703704E-2</v>
      </c>
      <c r="J17" s="99">
        <f t="shared" si="4"/>
        <v>1.4140149207213832E-2</v>
      </c>
    </row>
    <row r="18" spans="2:10" x14ac:dyDescent="0.25">
      <c r="B18" s="8" t="s">
        <v>16</v>
      </c>
      <c r="C18" s="100">
        <v>3.4143518518518511E-2</v>
      </c>
      <c r="D18" s="98">
        <f t="shared" si="0"/>
        <v>1.1903464917059072E-2</v>
      </c>
      <c r="E18" s="100">
        <v>5.2893518518518515E-3</v>
      </c>
      <c r="F18" s="98">
        <f t="shared" si="1"/>
        <v>6.0823850402608624E-3</v>
      </c>
      <c r="G18" s="100">
        <v>2.0601851851851853E-3</v>
      </c>
      <c r="H18" s="98">
        <f t="shared" si="2"/>
        <v>5.3635459667942297E-3</v>
      </c>
      <c r="I18" s="100">
        <f t="shared" si="3"/>
        <v>4.1493055555555547E-2</v>
      </c>
      <c r="J18" s="99">
        <f t="shared" si="4"/>
        <v>1.0066011697351385E-2</v>
      </c>
    </row>
    <row r="19" spans="2:10" x14ac:dyDescent="0.25">
      <c r="B19" s="8" t="s">
        <v>4</v>
      </c>
      <c r="C19" s="100">
        <v>0.14961805555555568</v>
      </c>
      <c r="D19" s="98">
        <f t="shared" si="0"/>
        <v>5.2161386773838234E-2</v>
      </c>
      <c r="E19" s="100">
        <v>2.1724537037037035E-2</v>
      </c>
      <c r="F19" s="98">
        <f t="shared" si="1"/>
        <v>2.4981699607373387E-2</v>
      </c>
      <c r="G19" s="100">
        <v>2.0543981481481479E-2</v>
      </c>
      <c r="H19" s="98">
        <f t="shared" si="2"/>
        <v>5.3484798264380656E-2</v>
      </c>
      <c r="I19" s="100">
        <f t="shared" si="3"/>
        <v>0.1918865740740742</v>
      </c>
      <c r="J19" s="99">
        <f t="shared" si="4"/>
        <v>4.6550741403176776E-2</v>
      </c>
    </row>
    <row r="20" spans="2:10" x14ac:dyDescent="0.25">
      <c r="B20" s="8" t="s">
        <v>14</v>
      </c>
      <c r="C20" s="100">
        <v>2.9826388888888888E-2</v>
      </c>
      <c r="D20" s="98">
        <f t="shared" si="0"/>
        <v>1.0398382742800418E-2</v>
      </c>
      <c r="E20" s="100">
        <v>6.8865740740740745E-3</v>
      </c>
      <c r="F20" s="98">
        <f t="shared" si="1"/>
        <v>7.9190789911492629E-3</v>
      </c>
      <c r="G20" s="100">
        <v>6.2152777777777762E-3</v>
      </c>
      <c r="H20" s="98">
        <f t="shared" si="2"/>
        <v>1.6181034742519668E-2</v>
      </c>
      <c r="I20" s="100">
        <f t="shared" si="3"/>
        <v>4.2928240740740739E-2</v>
      </c>
      <c r="J20" s="99">
        <f t="shared" si="4"/>
        <v>1.0414180581722814E-2</v>
      </c>
    </row>
    <row r="21" spans="2:10" x14ac:dyDescent="0.25">
      <c r="B21" s="8" t="s">
        <v>11</v>
      </c>
      <c r="C21" s="100">
        <v>3.0023148148148167E-2</v>
      </c>
      <c r="D21" s="98">
        <f t="shared" si="0"/>
        <v>1.0466978981305511E-2</v>
      </c>
      <c r="E21" s="100">
        <v>3.8078703703703699E-3</v>
      </c>
      <c r="F21" s="98">
        <f t="shared" si="1"/>
        <v>4.3787848539295921E-3</v>
      </c>
      <c r="G21" s="100">
        <v>5.9490740740740745E-3</v>
      </c>
      <c r="H21" s="98">
        <f t="shared" si="2"/>
        <v>1.5487992286136149E-2</v>
      </c>
      <c r="I21" s="100">
        <f t="shared" si="3"/>
        <v>3.978009259259261E-2</v>
      </c>
      <c r="J21" s="99">
        <f t="shared" si="4"/>
        <v>9.6504552869725885E-3</v>
      </c>
    </row>
    <row r="22" spans="2:10" x14ac:dyDescent="0.25">
      <c r="B22" s="8" t="s">
        <v>15</v>
      </c>
      <c r="C22" s="100">
        <v>1.136574074074074E-2</v>
      </c>
      <c r="D22" s="98">
        <f t="shared" si="0"/>
        <v>3.9624415418820372E-3</v>
      </c>
      <c r="E22" s="100">
        <v>1.3657407407407407E-3</v>
      </c>
      <c r="F22" s="98">
        <f t="shared" si="1"/>
        <v>1.5705064217741396E-3</v>
      </c>
      <c r="G22" s="100">
        <v>9.7222222222222219E-4</v>
      </c>
      <c r="H22" s="98">
        <f t="shared" si="2"/>
        <v>2.5311115798354791E-3</v>
      </c>
      <c r="I22" s="100">
        <f t="shared" si="3"/>
        <v>1.3703703703703702E-2</v>
      </c>
      <c r="J22" s="99">
        <f t="shared" si="4"/>
        <v>3.3244512830304159E-3</v>
      </c>
    </row>
    <row r="23" spans="2:10" s="17" customFormat="1" x14ac:dyDescent="0.25">
      <c r="B23" s="8" t="s">
        <v>94</v>
      </c>
      <c r="C23" s="100">
        <v>1.9560185185185177E-2</v>
      </c>
      <c r="D23" s="98">
        <f t="shared" si="0"/>
        <v>6.8192731219762128E-3</v>
      </c>
      <c r="E23" s="100">
        <v>3.9004629629629628E-3</v>
      </c>
      <c r="F23" s="98">
        <f t="shared" si="1"/>
        <v>4.4852598655752965E-3</v>
      </c>
      <c r="G23" s="100">
        <v>4.9537037037037041E-3</v>
      </c>
      <c r="H23" s="98">
        <f t="shared" si="2"/>
        <v>1.2896616144876014E-2</v>
      </c>
      <c r="I23" s="100">
        <f t="shared" si="3"/>
        <v>2.8414351851851843E-2</v>
      </c>
      <c r="J23" s="99">
        <f t="shared" si="4"/>
        <v>6.8931823478375585E-3</v>
      </c>
    </row>
    <row r="24" spans="2:10" x14ac:dyDescent="0.25">
      <c r="B24" s="8" t="s">
        <v>12</v>
      </c>
      <c r="C24" s="100">
        <v>0.12423611111111117</v>
      </c>
      <c r="D24" s="98">
        <f t="shared" si="0"/>
        <v>4.331247200668209E-2</v>
      </c>
      <c r="E24" s="100">
        <v>4.400462962962963E-2</v>
      </c>
      <c r="F24" s="98">
        <f t="shared" si="1"/>
        <v>5.0602249284621009E-2</v>
      </c>
      <c r="G24" s="100">
        <v>1.5937500000000004E-2</v>
      </c>
      <c r="H24" s="98">
        <f t="shared" si="2"/>
        <v>4.1492150540874476E-2</v>
      </c>
      <c r="I24" s="100">
        <f t="shared" si="3"/>
        <v>0.1841782407407408</v>
      </c>
      <c r="J24" s="99">
        <f t="shared" si="4"/>
        <v>4.4680737556472151E-2</v>
      </c>
    </row>
    <row r="25" spans="2:10" x14ac:dyDescent="0.25">
      <c r="B25" s="8" t="s">
        <v>5</v>
      </c>
      <c r="C25" s="100">
        <v>0.1119212962962963</v>
      </c>
      <c r="D25" s="98">
        <f t="shared" si="0"/>
        <v>3.9019154490834318E-2</v>
      </c>
      <c r="E25" s="100">
        <v>1.6319444444444445E-2</v>
      </c>
      <c r="F25" s="98">
        <f t="shared" si="1"/>
        <v>1.8766220802555397E-2</v>
      </c>
      <c r="G25" s="100">
        <v>1.7141203703703704E-2</v>
      </c>
      <c r="H25" s="98">
        <f t="shared" si="2"/>
        <v>4.4625907734956484E-2</v>
      </c>
      <c r="I25" s="100">
        <f t="shared" si="3"/>
        <v>0.14538194444444444</v>
      </c>
      <c r="J25" s="99">
        <f t="shared" si="4"/>
        <v>3.5268946424109E-2</v>
      </c>
    </row>
    <row r="26" spans="2:10" x14ac:dyDescent="0.25">
      <c r="B26" s="8" t="s">
        <v>6</v>
      </c>
      <c r="C26" s="100">
        <v>0.47827546296296325</v>
      </c>
      <c r="D26" s="98">
        <f t="shared" si="0"/>
        <v>0.16674131551445168</v>
      </c>
      <c r="E26" s="100">
        <v>0.23240740740740756</v>
      </c>
      <c r="F26" s="98">
        <f t="shared" si="1"/>
        <v>0.26725227923071815</v>
      </c>
      <c r="G26" s="100">
        <v>5.3356481481481484E-3</v>
      </c>
      <c r="H26" s="98">
        <f t="shared" si="2"/>
        <v>1.3890981408382809E-2</v>
      </c>
      <c r="I26" s="100">
        <f t="shared" si="3"/>
        <v>0.71601851851851894</v>
      </c>
      <c r="J26" s="99">
        <f t="shared" si="4"/>
        <v>0.17370257953833934</v>
      </c>
    </row>
    <row r="27" spans="2:10" x14ac:dyDescent="0.25">
      <c r="B27" s="8" t="s">
        <v>109</v>
      </c>
      <c r="C27" s="100">
        <v>0.36818287037037062</v>
      </c>
      <c r="D27" s="98">
        <f t="shared" si="0"/>
        <v>0.1283597025344293</v>
      </c>
      <c r="E27" s="100">
        <v>8.9583333333333334E-2</v>
      </c>
      <c r="F27" s="98">
        <f t="shared" si="1"/>
        <v>0.10301457376721899</v>
      </c>
      <c r="G27" s="100">
        <v>3.3935185185185179E-2</v>
      </c>
      <c r="H27" s="98">
        <f t="shared" si="2"/>
        <v>8.8347847048543135E-2</v>
      </c>
      <c r="I27" s="100">
        <f t="shared" si="3"/>
        <v>0.49170138888888915</v>
      </c>
      <c r="J27" s="99">
        <f t="shared" si="4"/>
        <v>0.11928434447380172</v>
      </c>
    </row>
    <row r="28" spans="2:10" x14ac:dyDescent="0.25">
      <c r="B28" s="8" t="s">
        <v>17</v>
      </c>
      <c r="C28" s="100">
        <v>9.7222222222222209E-4</v>
      </c>
      <c r="D28" s="98">
        <f t="shared" si="0"/>
        <v>3.3894611967219052E-4</v>
      </c>
      <c r="E28" s="100">
        <v>5.0925925925925921E-4</v>
      </c>
      <c r="F28" s="98">
        <f t="shared" si="1"/>
        <v>5.8561256405137408E-4</v>
      </c>
      <c r="G28" s="100">
        <v>2.3148148148148147E-5</v>
      </c>
      <c r="H28" s="98">
        <f t="shared" si="2"/>
        <v>6.0264561424654261E-5</v>
      </c>
      <c r="I28" s="100">
        <f t="shared" ref="I28" si="5">C28+E28+G28</f>
        <v>1.5046296296296294E-3</v>
      </c>
      <c r="J28" s="99">
        <f t="shared" ref="J28" si="6">I28/$I$30</f>
        <v>3.6501576587327197E-4</v>
      </c>
    </row>
    <row r="29" spans="2:10" x14ac:dyDescent="0.25">
      <c r="B29" s="18"/>
      <c r="C29" s="108"/>
      <c r="D29" s="108"/>
      <c r="E29" s="108"/>
      <c r="F29" s="108"/>
      <c r="G29" s="108"/>
      <c r="H29" s="108"/>
      <c r="I29" s="108"/>
      <c r="J29" s="109"/>
    </row>
    <row r="30" spans="2:10" x14ac:dyDescent="0.25">
      <c r="B30" s="11" t="s">
        <v>29</v>
      </c>
      <c r="C30" s="103">
        <f t="shared" ref="C30:J30" si="7">SUM(C7:C28)</f>
        <v>2.8683680555555564</v>
      </c>
      <c r="D30" s="104">
        <f t="shared" si="7"/>
        <v>1.0000000000000002</v>
      </c>
      <c r="E30" s="103">
        <f t="shared" si="7"/>
        <v>0.86961805555555571</v>
      </c>
      <c r="F30" s="104">
        <f t="shared" si="7"/>
        <v>0.99999999999999989</v>
      </c>
      <c r="G30" s="103">
        <f t="shared" si="7"/>
        <v>0.38410879629629607</v>
      </c>
      <c r="H30" s="104">
        <f t="shared" si="7"/>
        <v>1.0000000000000004</v>
      </c>
      <c r="I30" s="103">
        <f t="shared" si="7"/>
        <v>4.1220949074074085</v>
      </c>
      <c r="J30" s="105">
        <f t="shared" si="7"/>
        <v>0.99999999999999989</v>
      </c>
    </row>
    <row r="31" spans="2:10" x14ac:dyDescent="0.25">
      <c r="B31" s="12"/>
      <c r="C31" s="13"/>
      <c r="D31" s="14"/>
      <c r="E31" s="13"/>
      <c r="F31" s="14"/>
      <c r="G31" s="13"/>
      <c r="H31" s="13"/>
      <c r="I31" s="13"/>
      <c r="J31" s="19"/>
    </row>
    <row r="32" spans="2:10" ht="66" customHeight="1" thickBot="1" x14ac:dyDescent="0.3">
      <c r="B32" s="151" t="s">
        <v>32</v>
      </c>
      <c r="C32" s="152"/>
      <c r="D32" s="152"/>
      <c r="E32" s="152"/>
      <c r="F32" s="152"/>
      <c r="G32" s="152"/>
      <c r="H32" s="152"/>
      <c r="I32" s="152"/>
      <c r="J32" s="153"/>
    </row>
    <row r="34" spans="9:9" x14ac:dyDescent="0.25">
      <c r="I34" s="20"/>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&amp;R8</oddHeader>
  </headerFooter>
  <colBreaks count="1" manualBreakCount="1">
    <brk id="10" max="1048575" man="1"/>
  </colBreaks>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zoomScale="110" zoomScaleNormal="110" zoomScaleSheetLayoutView="100" zoomScalePageLayoutView="110" workbookViewId="0">
      <selection activeCell="D13" sqref="D13"/>
    </sheetView>
  </sheetViews>
  <sheetFormatPr defaultColWidth="8.85546875" defaultRowHeight="15" x14ac:dyDescent="0.25"/>
  <cols>
    <col min="1" max="1" width="6.140625" customWidth="1"/>
    <col min="2" max="2" width="51" bestFit="1" customWidth="1"/>
    <col min="3" max="5" width="15.140625" style="38" customWidth="1"/>
    <col min="6" max="8" width="15.140625" customWidth="1"/>
  </cols>
  <sheetData>
    <row r="1" spans="2:8" s="1" customFormat="1" x14ac:dyDescent="0.25">
      <c r="C1" s="35"/>
      <c r="D1" s="35"/>
      <c r="E1" s="35"/>
    </row>
    <row r="2" spans="2:8" s="1" customFormat="1" ht="15.75" thickBot="1" x14ac:dyDescent="0.3">
      <c r="C2" s="35"/>
      <c r="D2" s="35"/>
      <c r="E2" s="35"/>
    </row>
    <row r="3" spans="2:8" s="1" customFormat="1" x14ac:dyDescent="0.25">
      <c r="B3" s="144" t="s">
        <v>138</v>
      </c>
      <c r="C3" s="145"/>
      <c r="D3" s="145"/>
      <c r="E3" s="145"/>
      <c r="F3" s="145"/>
      <c r="G3" s="145"/>
      <c r="H3" s="146"/>
    </row>
    <row r="4" spans="2:8" s="1" customFormat="1" x14ac:dyDescent="0.25">
      <c r="B4" s="147" t="s">
        <v>125</v>
      </c>
      <c r="C4" s="148"/>
      <c r="D4" s="148"/>
      <c r="E4" s="148"/>
      <c r="F4" s="148"/>
      <c r="G4" s="148"/>
      <c r="H4" s="149"/>
    </row>
    <row r="5" spans="2:8" s="1" customFormat="1" x14ac:dyDescent="0.25">
      <c r="B5" s="2"/>
      <c r="C5" s="154" t="s">
        <v>36</v>
      </c>
      <c r="D5" s="154"/>
      <c r="E5" s="154" t="s">
        <v>37</v>
      </c>
      <c r="F5" s="154"/>
      <c r="G5" s="148" t="s">
        <v>38</v>
      </c>
      <c r="H5" s="149"/>
    </row>
    <row r="6" spans="2:8" s="1" customFormat="1" x14ac:dyDescent="0.25">
      <c r="B6" s="3" t="s">
        <v>23</v>
      </c>
      <c r="C6" s="5" t="s">
        <v>24</v>
      </c>
      <c r="D6" s="5" t="s">
        <v>25</v>
      </c>
      <c r="E6" s="5" t="s">
        <v>24</v>
      </c>
      <c r="F6" s="5" t="s">
        <v>25</v>
      </c>
      <c r="G6" s="6" t="s">
        <v>24</v>
      </c>
      <c r="H6" s="7" t="s">
        <v>25</v>
      </c>
    </row>
    <row r="7" spans="2:8" s="1" customFormat="1" x14ac:dyDescent="0.25">
      <c r="B7" s="8" t="s">
        <v>10</v>
      </c>
      <c r="C7" s="100">
        <v>2.0601851851851853E-3</v>
      </c>
      <c r="D7" s="98">
        <f>C7/$C$30</f>
        <v>1.1147992735015971E-2</v>
      </c>
      <c r="E7" s="100"/>
      <c r="F7" s="98"/>
      <c r="G7" s="101">
        <f>C7+E7</f>
        <v>2.0601851851851853E-3</v>
      </c>
      <c r="H7" s="99">
        <f>G7/$G$30</f>
        <v>1.0230473015690557E-2</v>
      </c>
    </row>
    <row r="8" spans="2:8" s="1" customFormat="1" x14ac:dyDescent="0.25">
      <c r="B8" s="8" t="s">
        <v>13</v>
      </c>
      <c r="C8" s="100">
        <v>5.4050925925925933E-3</v>
      </c>
      <c r="D8" s="98">
        <f t="shared" ref="D8:D28" si="0">C8/$C$30</f>
        <v>2.9247823636249767E-2</v>
      </c>
      <c r="E8" s="100"/>
      <c r="F8" s="98"/>
      <c r="G8" s="101">
        <f t="shared" ref="G8:G26" si="1">C8+E8</f>
        <v>5.4050925925925933E-3</v>
      </c>
      <c r="H8" s="99">
        <f t="shared" ref="H8:H26" si="2">G8/$G$30</f>
        <v>2.6840623024311745E-2</v>
      </c>
    </row>
    <row r="9" spans="2:8" s="1" customFormat="1" x14ac:dyDescent="0.25">
      <c r="B9" s="8" t="s">
        <v>0</v>
      </c>
      <c r="C9" s="100">
        <v>3.4965277777777769E-2</v>
      </c>
      <c r="D9" s="98">
        <f t="shared" si="0"/>
        <v>0.1892027306319283</v>
      </c>
      <c r="E9" s="100">
        <v>3.8078703703703699E-3</v>
      </c>
      <c r="F9" s="98">
        <f t="shared" ref="F9:F26" si="3">E9/$E$30</f>
        <v>0.22974860335195527</v>
      </c>
      <c r="G9" s="101">
        <f t="shared" si="1"/>
        <v>3.877314814814814E-2</v>
      </c>
      <c r="H9" s="99">
        <f t="shared" si="2"/>
        <v>0.19253980113799637</v>
      </c>
    </row>
    <row r="10" spans="2:8" s="1" customFormat="1" x14ac:dyDescent="0.25">
      <c r="B10" s="8" t="s">
        <v>8</v>
      </c>
      <c r="C10" s="100">
        <v>2.2800925925925922E-3</v>
      </c>
      <c r="D10" s="98">
        <f t="shared" si="0"/>
        <v>1.233794701571992E-2</v>
      </c>
      <c r="E10" s="100"/>
      <c r="F10" s="98"/>
      <c r="G10" s="101">
        <f t="shared" si="1"/>
        <v>2.2800925925925922E-3</v>
      </c>
      <c r="H10" s="99">
        <f t="shared" si="2"/>
        <v>1.1322489798264265E-2</v>
      </c>
    </row>
    <row r="11" spans="2:8" s="1" customFormat="1" x14ac:dyDescent="0.25">
      <c r="B11" s="8" t="s">
        <v>26</v>
      </c>
      <c r="C11" s="100">
        <v>6.5277777777777773E-3</v>
      </c>
      <c r="D11" s="98">
        <f t="shared" si="0"/>
        <v>3.5322853385106781E-2</v>
      </c>
      <c r="E11" s="100"/>
      <c r="F11" s="98"/>
      <c r="G11" s="101">
        <f t="shared" si="1"/>
        <v>6.5277777777777773E-3</v>
      </c>
      <c r="H11" s="99">
        <f t="shared" si="2"/>
        <v>3.2415656072188055E-2</v>
      </c>
    </row>
    <row r="12" spans="2:8" s="1" customFormat="1" x14ac:dyDescent="0.25">
      <c r="B12" s="8" t="s">
        <v>3</v>
      </c>
      <c r="C12" s="100">
        <v>6.828703703703704E-3</v>
      </c>
      <c r="D12" s="98">
        <f t="shared" si="0"/>
        <v>3.6951211874491137E-2</v>
      </c>
      <c r="E12" s="100">
        <v>7.2916666666666659E-4</v>
      </c>
      <c r="F12" s="98">
        <f t="shared" si="3"/>
        <v>4.3994413407821224E-2</v>
      </c>
      <c r="G12" s="101">
        <f t="shared" si="1"/>
        <v>7.557870370370371E-3</v>
      </c>
      <c r="H12" s="99">
        <f t="shared" si="2"/>
        <v>3.7530892580033337E-2</v>
      </c>
    </row>
    <row r="13" spans="2:8" s="1" customFormat="1" x14ac:dyDescent="0.25">
      <c r="B13" s="8" t="s">
        <v>7</v>
      </c>
      <c r="C13" s="100">
        <v>2.9861111111111108E-3</v>
      </c>
      <c r="D13" s="98">
        <f t="shared" si="0"/>
        <v>1.6158326548506293E-2</v>
      </c>
      <c r="E13" s="100">
        <v>1.1805555555555556E-3</v>
      </c>
      <c r="F13" s="98">
        <f t="shared" si="3"/>
        <v>7.1229050279329603E-2</v>
      </c>
      <c r="G13" s="101">
        <f t="shared" si="1"/>
        <v>4.1666666666666666E-3</v>
      </c>
      <c r="H13" s="99">
        <f t="shared" si="2"/>
        <v>2.069084430139663E-2</v>
      </c>
    </row>
    <row r="14" spans="2:8" s="1" customFormat="1" x14ac:dyDescent="0.25">
      <c r="B14" s="8" t="s">
        <v>2</v>
      </c>
      <c r="C14" s="100">
        <v>8.6226851851851846E-3</v>
      </c>
      <c r="D14" s="98">
        <f t="shared" si="0"/>
        <v>4.6658733638128634E-2</v>
      </c>
      <c r="E14" s="100">
        <v>1.3888888888888889E-4</v>
      </c>
      <c r="F14" s="98">
        <f t="shared" si="3"/>
        <v>8.3798882681564244E-3</v>
      </c>
      <c r="G14" s="101">
        <f t="shared" si="1"/>
        <v>8.7615740740740727E-3</v>
      </c>
      <c r="H14" s="99">
        <f t="shared" si="2"/>
        <v>4.3508247600436797E-2</v>
      </c>
    </row>
    <row r="15" spans="2:8" s="1" customFormat="1" x14ac:dyDescent="0.25">
      <c r="B15" s="8" t="s">
        <v>9</v>
      </c>
      <c r="C15" s="100">
        <v>1.0104166666666666E-2</v>
      </c>
      <c r="D15" s="98">
        <f t="shared" si="0"/>
        <v>5.4675267739713151E-2</v>
      </c>
      <c r="E15" s="100">
        <v>1.8518518518518518E-4</v>
      </c>
      <c r="F15" s="98">
        <f t="shared" si="3"/>
        <v>1.1173184357541898E-2</v>
      </c>
      <c r="G15" s="101">
        <f t="shared" si="1"/>
        <v>1.0289351851851852E-2</v>
      </c>
      <c r="H15" s="99">
        <f t="shared" si="2"/>
        <v>5.1094890510948898E-2</v>
      </c>
    </row>
    <row r="16" spans="2:8" s="1" customFormat="1" x14ac:dyDescent="0.25">
      <c r="B16" s="8" t="s">
        <v>1</v>
      </c>
      <c r="C16" s="100">
        <v>1.0798611111111115E-2</v>
      </c>
      <c r="D16" s="98">
        <f t="shared" si="0"/>
        <v>5.8433018099830918E-2</v>
      </c>
      <c r="E16" s="100">
        <v>2.2106481481481482E-3</v>
      </c>
      <c r="F16" s="98">
        <f t="shared" si="3"/>
        <v>0.13337988826815642</v>
      </c>
      <c r="G16" s="101">
        <f t="shared" si="1"/>
        <v>1.3009259259259262E-2</v>
      </c>
      <c r="H16" s="99">
        <f t="shared" si="2"/>
        <v>6.4601413874360608E-2</v>
      </c>
    </row>
    <row r="17" spans="2:8" s="1" customFormat="1" x14ac:dyDescent="0.25">
      <c r="B17" s="8" t="s">
        <v>27</v>
      </c>
      <c r="C17" s="100">
        <v>4.0509259259259248E-3</v>
      </c>
      <c r="D17" s="98">
        <f t="shared" si="0"/>
        <v>2.1920210434020159E-2</v>
      </c>
      <c r="E17" s="100">
        <v>1.6782407407407408E-3</v>
      </c>
      <c r="F17" s="98">
        <f t="shared" si="3"/>
        <v>0.10125698324022346</v>
      </c>
      <c r="G17" s="101">
        <f t="shared" si="1"/>
        <v>5.7291666666666654E-3</v>
      </c>
      <c r="H17" s="99">
        <f t="shared" si="2"/>
        <v>2.8449910914420361E-2</v>
      </c>
    </row>
    <row r="18" spans="2:8" s="1" customFormat="1" x14ac:dyDescent="0.25">
      <c r="B18" s="8" t="s">
        <v>16</v>
      </c>
      <c r="C18" s="100">
        <v>3.49537037037037E-3</v>
      </c>
      <c r="D18" s="98">
        <f t="shared" si="0"/>
        <v>1.8914010145925968E-2</v>
      </c>
      <c r="E18" s="100"/>
      <c r="F18" s="98"/>
      <c r="G18" s="101">
        <f t="shared" si="1"/>
        <v>3.49537037037037E-3</v>
      </c>
      <c r="H18" s="99">
        <f t="shared" si="2"/>
        <v>1.7357319386171615E-2</v>
      </c>
    </row>
    <row r="19" spans="2:8" s="1" customFormat="1" x14ac:dyDescent="0.25">
      <c r="B19" s="8" t="s">
        <v>4</v>
      </c>
      <c r="C19" s="100">
        <v>6.9328703703703696E-3</v>
      </c>
      <c r="D19" s="98">
        <f t="shared" si="0"/>
        <v>3.7514874428508795E-2</v>
      </c>
      <c r="E19" s="100">
        <v>2.199074074074074E-4</v>
      </c>
      <c r="F19" s="98">
        <f t="shared" si="3"/>
        <v>1.3268156424581005E-2</v>
      </c>
      <c r="G19" s="101">
        <f t="shared" si="1"/>
        <v>7.152777777777777E-3</v>
      </c>
      <c r="H19" s="99">
        <f t="shared" si="2"/>
        <v>3.5519282717397543E-2</v>
      </c>
    </row>
    <row r="20" spans="2:8" s="1" customFormat="1" x14ac:dyDescent="0.25">
      <c r="B20" s="8" t="s">
        <v>14</v>
      </c>
      <c r="C20" s="100">
        <v>2.1990740740740738E-3</v>
      </c>
      <c r="D20" s="98">
        <f t="shared" si="0"/>
        <v>1.1899542807039516E-2</v>
      </c>
      <c r="E20" s="100">
        <v>1.9212962962962962E-3</v>
      </c>
      <c r="F20" s="98">
        <f t="shared" si="3"/>
        <v>0.1159217877094972</v>
      </c>
      <c r="G20" s="101">
        <f t="shared" si="1"/>
        <v>4.1203703703703697E-3</v>
      </c>
      <c r="H20" s="99">
        <f t="shared" si="2"/>
        <v>2.046094603138111E-2</v>
      </c>
    </row>
    <row r="21" spans="2:8" s="1" customFormat="1" x14ac:dyDescent="0.25">
      <c r="B21" s="8" t="s">
        <v>11</v>
      </c>
      <c r="C21" s="100">
        <v>3.1481481481481477E-3</v>
      </c>
      <c r="D21" s="98">
        <f t="shared" si="0"/>
        <v>1.7035134965867098E-2</v>
      </c>
      <c r="E21" s="100">
        <v>8.3333333333333339E-4</v>
      </c>
      <c r="F21" s="98">
        <f t="shared" si="3"/>
        <v>5.027932960893855E-2</v>
      </c>
      <c r="G21" s="101">
        <f t="shared" si="1"/>
        <v>3.9814814814814808E-3</v>
      </c>
      <c r="H21" s="99">
        <f t="shared" si="2"/>
        <v>1.9771251221334555E-2</v>
      </c>
    </row>
    <row r="22" spans="2:8" s="1" customFormat="1" x14ac:dyDescent="0.25">
      <c r="B22" s="8" t="s">
        <v>15</v>
      </c>
      <c r="C22" s="100">
        <v>8.3333333333333328E-4</v>
      </c>
      <c r="D22" s="98">
        <f t="shared" si="0"/>
        <v>4.5093004321412906E-3</v>
      </c>
      <c r="E22" s="100">
        <v>1.261574074074074E-3</v>
      </c>
      <c r="F22" s="98">
        <f t="shared" si="3"/>
        <v>7.6117318435754186E-2</v>
      </c>
      <c r="G22" s="101">
        <f t="shared" si="1"/>
        <v>2.0949074074074073E-3</v>
      </c>
      <c r="H22" s="99">
        <f t="shared" si="2"/>
        <v>1.0402896718202194E-2</v>
      </c>
    </row>
    <row r="23" spans="2:8" s="1" customFormat="1" x14ac:dyDescent="0.25">
      <c r="B23" s="8" t="s">
        <v>94</v>
      </c>
      <c r="C23" s="100">
        <v>5.5555555555555556E-4</v>
      </c>
      <c r="D23" s="98">
        <f t="shared" si="0"/>
        <v>3.006200288094194E-3</v>
      </c>
      <c r="E23" s="100">
        <v>3.3564814814814812E-4</v>
      </c>
      <c r="F23" s="98">
        <f t="shared" si="3"/>
        <v>2.0251396648044692E-2</v>
      </c>
      <c r="G23" s="101">
        <f t="shared" ref="G23:G25" si="4">C23+E23</f>
        <v>8.9120370370370373E-4</v>
      </c>
      <c r="H23" s="99">
        <f t="shared" ref="H23:H25" si="5">G23/$G$30</f>
        <v>4.425541697798724E-3</v>
      </c>
    </row>
    <row r="24" spans="2:8" s="1" customFormat="1" x14ac:dyDescent="0.25">
      <c r="B24" s="8" t="s">
        <v>12</v>
      </c>
      <c r="C24" s="100">
        <v>7.6388888888888882E-4</v>
      </c>
      <c r="D24" s="98">
        <f t="shared" si="0"/>
        <v>4.1335253961295162E-3</v>
      </c>
      <c r="E24" s="100"/>
      <c r="F24" s="98"/>
      <c r="G24" s="101">
        <f t="shared" si="4"/>
        <v>7.6388888888888882E-4</v>
      </c>
      <c r="H24" s="99">
        <f t="shared" si="5"/>
        <v>3.7933214552560487E-3</v>
      </c>
    </row>
    <row r="25" spans="2:8" s="1" customFormat="1" x14ac:dyDescent="0.25">
      <c r="B25" s="8" t="s">
        <v>5</v>
      </c>
      <c r="C25" s="100">
        <v>1.9328703703703704E-3</v>
      </c>
      <c r="D25" s="98">
        <f t="shared" si="0"/>
        <v>1.0459071835661049E-2</v>
      </c>
      <c r="E25" s="100">
        <v>2.7777777777777778E-4</v>
      </c>
      <c r="F25" s="98">
        <f t="shared" si="3"/>
        <v>1.6759776536312849E-2</v>
      </c>
      <c r="G25" s="101">
        <f t="shared" si="4"/>
        <v>2.2106481481481482E-3</v>
      </c>
      <c r="H25" s="99">
        <f t="shared" si="5"/>
        <v>1.0977642393240991E-2</v>
      </c>
    </row>
    <row r="26" spans="2:8" s="1" customFormat="1" x14ac:dyDescent="0.25">
      <c r="B26" s="8" t="s">
        <v>6</v>
      </c>
      <c r="C26" s="100">
        <v>3.1898148148148141E-2</v>
      </c>
      <c r="D26" s="98">
        <f t="shared" si="0"/>
        <v>0.17260599987474159</v>
      </c>
      <c r="E26" s="100">
        <v>7.1759259259259259E-4</v>
      </c>
      <c r="F26" s="98">
        <f t="shared" si="3"/>
        <v>4.3296089385474856E-2</v>
      </c>
      <c r="G26" s="101">
        <f t="shared" si="1"/>
        <v>3.2615740740740737E-2</v>
      </c>
      <c r="H26" s="99">
        <f t="shared" si="2"/>
        <v>0.16196333122593248</v>
      </c>
    </row>
    <row r="27" spans="2:8" s="1" customFormat="1" x14ac:dyDescent="0.25">
      <c r="B27" s="8" t="s">
        <v>109</v>
      </c>
      <c r="C27" s="100">
        <v>3.8020833333333323E-2</v>
      </c>
      <c r="D27" s="98">
        <f t="shared" si="0"/>
        <v>0.20573683221644634</v>
      </c>
      <c r="E27" s="100"/>
      <c r="F27" s="98"/>
      <c r="G27" s="101">
        <f t="shared" ref="G27:G28" si="6">C27+E27</f>
        <v>3.8020833333333323E-2</v>
      </c>
      <c r="H27" s="99">
        <f t="shared" ref="H27:H28" si="7">G27/$G$30</f>
        <v>0.18880395425024421</v>
      </c>
    </row>
    <row r="28" spans="2:8" s="1" customFormat="1" x14ac:dyDescent="0.25">
      <c r="B28" s="8" t="s">
        <v>17</v>
      </c>
      <c r="C28" s="100">
        <v>3.9351851851851852E-4</v>
      </c>
      <c r="D28" s="98">
        <f t="shared" si="0"/>
        <v>2.1293918707333873E-3</v>
      </c>
      <c r="E28" s="100">
        <v>1.0763888888888889E-3</v>
      </c>
      <c r="F28" s="98">
        <f t="shared" ref="F28" si="8">E28/$E$30</f>
        <v>6.4944134078212284E-2</v>
      </c>
      <c r="G28" s="101">
        <f t="shared" si="6"/>
        <v>1.4699074074074074E-3</v>
      </c>
      <c r="H28" s="99">
        <f t="shared" si="7"/>
        <v>7.2992700729927005E-3</v>
      </c>
    </row>
    <row r="29" spans="2:8" s="1" customFormat="1" x14ac:dyDescent="0.25">
      <c r="B29" s="8"/>
      <c r="C29" s="100"/>
      <c r="D29" s="98"/>
      <c r="E29" s="100"/>
      <c r="F29" s="98"/>
      <c r="G29" s="101"/>
      <c r="H29" s="99"/>
    </row>
    <row r="30" spans="2:8" s="1" customFormat="1" x14ac:dyDescent="0.25">
      <c r="B30" s="11" t="s">
        <v>29</v>
      </c>
      <c r="C30" s="103">
        <f t="shared" ref="C30:H30" si="9">SUM(C7:C28)</f>
        <v>0.18480324074074075</v>
      </c>
      <c r="D30" s="120">
        <f t="shared" si="9"/>
        <v>0.99999999999999967</v>
      </c>
      <c r="E30" s="103">
        <f t="shared" si="9"/>
        <v>1.6574074074074074E-2</v>
      </c>
      <c r="F30" s="120">
        <f t="shared" si="9"/>
        <v>1</v>
      </c>
      <c r="G30" s="103">
        <f t="shared" si="9"/>
        <v>0.20137731481481483</v>
      </c>
      <c r="H30" s="121">
        <f t="shared" si="9"/>
        <v>0.99999999999999989</v>
      </c>
    </row>
    <row r="31" spans="2:8" s="1" customFormat="1" x14ac:dyDescent="0.25">
      <c r="B31" s="8"/>
      <c r="C31" s="9"/>
      <c r="D31" s="40"/>
      <c r="E31" s="9"/>
      <c r="F31" s="40"/>
      <c r="G31" s="9"/>
      <c r="H31" s="41"/>
    </row>
    <row r="32" spans="2:8" s="1" customFormat="1" ht="66" customHeight="1" thickBot="1" x14ac:dyDescent="0.3">
      <c r="B32" s="141" t="s">
        <v>39</v>
      </c>
      <c r="C32" s="142"/>
      <c r="D32" s="142"/>
      <c r="E32" s="142"/>
      <c r="F32" s="142"/>
      <c r="G32" s="142"/>
      <c r="H32" s="143"/>
    </row>
    <row r="33" spans="3:5" s="1" customFormat="1" x14ac:dyDescent="0.25">
      <c r="C33" s="35"/>
      <c r="D33" s="35"/>
      <c r="E33" s="35"/>
    </row>
    <row r="34" spans="3:5" s="1" customFormat="1" x14ac:dyDescent="0.25">
      <c r="C34" s="35"/>
      <c r="D34" s="35"/>
      <c r="E34" s="35"/>
    </row>
    <row r="35" spans="3:5" s="1" customFormat="1" x14ac:dyDescent="0.25">
      <c r="C35" s="35"/>
      <c r="D35" s="35"/>
      <c r="E35" s="35"/>
    </row>
    <row r="36" spans="3:5" s="1" customFormat="1" x14ac:dyDescent="0.25">
      <c r="C36" s="35"/>
      <c r="D36" s="35"/>
      <c r="E36" s="35"/>
    </row>
    <row r="37" spans="3:5" s="1" customFormat="1" x14ac:dyDescent="0.25">
      <c r="C37" s="35"/>
      <c r="D37" s="35"/>
      <c r="E37" s="35"/>
    </row>
    <row r="38" spans="3:5" s="1" customFormat="1" x14ac:dyDescent="0.25">
      <c r="C38" s="35"/>
      <c r="D38" s="35"/>
      <c r="E38" s="35"/>
    </row>
    <row r="39" spans="3:5" s="1" customFormat="1" x14ac:dyDescent="0.25">
      <c r="C39" s="35"/>
      <c r="D39" s="35"/>
      <c r="E39" s="35"/>
    </row>
    <row r="40" spans="3:5" s="1" customFormat="1" x14ac:dyDescent="0.25">
      <c r="C40" s="35"/>
      <c r="D40" s="35"/>
      <c r="E40" s="35"/>
    </row>
    <row r="41" spans="3:5" s="1" customFormat="1" x14ac:dyDescent="0.25">
      <c r="C41" s="35"/>
      <c r="D41" s="35"/>
      <c r="E41" s="35"/>
    </row>
    <row r="42" spans="3:5" s="1" customFormat="1" x14ac:dyDescent="0.25">
      <c r="C42" s="35"/>
      <c r="D42" s="35"/>
      <c r="E42" s="35"/>
    </row>
    <row r="43" spans="3:5" s="1" customFormat="1" x14ac:dyDescent="0.25">
      <c r="C43" s="35"/>
      <c r="D43" s="35"/>
      <c r="E43" s="35"/>
    </row>
    <row r="44" spans="3:5" s="1" customFormat="1" x14ac:dyDescent="0.25">
      <c r="C44" s="35"/>
      <c r="D44" s="35"/>
      <c r="E44" s="35"/>
    </row>
    <row r="45" spans="3:5" s="1" customFormat="1" x14ac:dyDescent="0.25">
      <c r="C45" s="35"/>
      <c r="D45" s="35"/>
      <c r="E45" s="35"/>
    </row>
    <row r="46" spans="3:5" s="1" customFormat="1" x14ac:dyDescent="0.25">
      <c r="C46" s="35"/>
      <c r="D46" s="35"/>
      <c r="E46" s="35"/>
    </row>
    <row r="47" spans="3:5" s="1" customFormat="1" x14ac:dyDescent="0.25">
      <c r="C47" s="35"/>
      <c r="D47" s="35"/>
      <c r="E47" s="35"/>
    </row>
    <row r="48" spans="3:5" s="1" customFormat="1" x14ac:dyDescent="0.25">
      <c r="C48" s="35"/>
      <c r="D48" s="35"/>
      <c r="E48" s="35"/>
    </row>
    <row r="49" spans="3:5" s="1" customFormat="1" x14ac:dyDescent="0.25">
      <c r="C49" s="35"/>
      <c r="D49" s="35"/>
      <c r="E49" s="35"/>
    </row>
    <row r="50" spans="3:5" s="1" customFormat="1" x14ac:dyDescent="0.25">
      <c r="C50" s="35"/>
      <c r="D50" s="35"/>
      <c r="E50" s="35"/>
    </row>
    <row r="51" spans="3:5" s="1" customFormat="1" x14ac:dyDescent="0.25">
      <c r="C51" s="35"/>
      <c r="D51" s="35"/>
      <c r="E51" s="35"/>
    </row>
    <row r="52" spans="3:5" s="1" customFormat="1" x14ac:dyDescent="0.25">
      <c r="C52" s="35"/>
      <c r="D52" s="35"/>
      <c r="E52" s="35"/>
    </row>
    <row r="53" spans="3:5" s="1" customFormat="1" x14ac:dyDescent="0.25">
      <c r="C53" s="35"/>
      <c r="D53" s="35"/>
      <c r="E53" s="35"/>
    </row>
    <row r="54" spans="3:5" s="1" customFormat="1" x14ac:dyDescent="0.25">
      <c r="C54" s="35"/>
      <c r="D54" s="35"/>
      <c r="E54" s="35"/>
    </row>
    <row r="55" spans="3:5" s="1" customFormat="1" x14ac:dyDescent="0.25">
      <c r="C55" s="35"/>
      <c r="D55" s="35"/>
      <c r="E55" s="35"/>
    </row>
    <row r="56" spans="3:5" s="1" customFormat="1" x14ac:dyDescent="0.25">
      <c r="C56" s="35"/>
      <c r="D56" s="35"/>
      <c r="E56" s="35"/>
    </row>
    <row r="57" spans="3:5" s="1" customFormat="1" x14ac:dyDescent="0.25">
      <c r="C57" s="35"/>
      <c r="D57" s="35"/>
      <c r="E57" s="35"/>
    </row>
    <row r="58" spans="3:5" s="1" customFormat="1" x14ac:dyDescent="0.25">
      <c r="C58" s="35"/>
      <c r="D58" s="35"/>
      <c r="E58" s="35"/>
    </row>
    <row r="59" spans="3:5" s="1" customFormat="1" x14ac:dyDescent="0.25">
      <c r="C59" s="35"/>
      <c r="D59" s="35"/>
      <c r="E59" s="35"/>
    </row>
    <row r="60" spans="3:5" s="1" customFormat="1" x14ac:dyDescent="0.25">
      <c r="C60" s="35"/>
      <c r="D60" s="35"/>
      <c r="E60" s="35"/>
    </row>
    <row r="61" spans="3:5" s="1" customFormat="1" x14ac:dyDescent="0.25">
      <c r="C61" s="35"/>
      <c r="D61" s="35"/>
      <c r="E61" s="35"/>
    </row>
    <row r="62" spans="3:5" s="1" customFormat="1" x14ac:dyDescent="0.25">
      <c r="C62" s="35"/>
      <c r="D62" s="35"/>
      <c r="E62" s="35"/>
    </row>
    <row r="63" spans="3:5" s="1" customFormat="1" x14ac:dyDescent="0.25">
      <c r="C63" s="35"/>
      <c r="D63" s="35"/>
      <c r="E63" s="35"/>
    </row>
    <row r="64" spans="3:5" s="1" customFormat="1" x14ac:dyDescent="0.25">
      <c r="C64" s="35"/>
      <c r="D64" s="35"/>
      <c r="E64" s="35"/>
    </row>
    <row r="65" spans="3:5" s="1" customFormat="1" x14ac:dyDescent="0.25">
      <c r="C65" s="35"/>
      <c r="D65" s="35"/>
      <c r="E65" s="35"/>
    </row>
    <row r="66" spans="3:5" s="1" customFormat="1" x14ac:dyDescent="0.25">
      <c r="C66" s="35"/>
      <c r="D66" s="35"/>
      <c r="E66" s="35"/>
    </row>
    <row r="67" spans="3:5" s="1" customFormat="1" x14ac:dyDescent="0.25">
      <c r="C67" s="35"/>
      <c r="D67" s="35"/>
      <c r="E67" s="3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&amp;R28</oddHeader>
  </headerFooter>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zoomScale="110" zoomScaleNormal="110" zoomScaleSheetLayoutView="100" zoomScalePageLayoutView="110" workbookViewId="0">
      <selection activeCell="E18" sqref="E18"/>
    </sheetView>
  </sheetViews>
  <sheetFormatPr defaultColWidth="8.85546875" defaultRowHeight="15" x14ac:dyDescent="0.25"/>
  <cols>
    <col min="1" max="1" width="6.140625" customWidth="1"/>
    <col min="2" max="2" width="51" bestFit="1" customWidth="1"/>
    <col min="3" max="5" width="15.140625" style="38" customWidth="1"/>
    <col min="6" max="8" width="15.140625" customWidth="1"/>
  </cols>
  <sheetData>
    <row r="1" spans="2:8" s="1" customFormat="1" x14ac:dyDescent="0.25">
      <c r="C1" s="35"/>
      <c r="D1" s="35"/>
      <c r="E1" s="35"/>
    </row>
    <row r="2" spans="2:8" s="1" customFormat="1" ht="15.75" thickBot="1" x14ac:dyDescent="0.3">
      <c r="C2" s="35"/>
      <c r="D2" s="35"/>
      <c r="E2" s="35"/>
    </row>
    <row r="3" spans="2:8" s="1" customFormat="1" x14ac:dyDescent="0.25">
      <c r="B3" s="144" t="s">
        <v>139</v>
      </c>
      <c r="C3" s="145"/>
      <c r="D3" s="145"/>
      <c r="E3" s="145"/>
      <c r="F3" s="145"/>
      <c r="G3" s="145"/>
      <c r="H3" s="146"/>
    </row>
    <row r="4" spans="2:8" s="1" customFormat="1" x14ac:dyDescent="0.25">
      <c r="B4" s="147" t="s">
        <v>125</v>
      </c>
      <c r="C4" s="148"/>
      <c r="D4" s="148"/>
      <c r="E4" s="148"/>
      <c r="F4" s="148"/>
      <c r="G4" s="148"/>
      <c r="H4" s="149"/>
    </row>
    <row r="5" spans="2:8" s="1" customFormat="1" x14ac:dyDescent="0.25">
      <c r="B5" s="2"/>
      <c r="C5" s="154" t="s">
        <v>36</v>
      </c>
      <c r="D5" s="154"/>
      <c r="E5" s="154" t="s">
        <v>37</v>
      </c>
      <c r="F5" s="154"/>
      <c r="G5" s="148" t="s">
        <v>38</v>
      </c>
      <c r="H5" s="149"/>
    </row>
    <row r="6" spans="2:8" s="1" customFormat="1" x14ac:dyDescent="0.25">
      <c r="B6" s="3" t="s">
        <v>23</v>
      </c>
      <c r="C6" s="5" t="s">
        <v>24</v>
      </c>
      <c r="D6" s="5" t="s">
        <v>25</v>
      </c>
      <c r="E6" s="5" t="s">
        <v>24</v>
      </c>
      <c r="F6" s="5" t="s">
        <v>25</v>
      </c>
      <c r="G6" s="6" t="s">
        <v>24</v>
      </c>
      <c r="H6" s="7" t="s">
        <v>25</v>
      </c>
    </row>
    <row r="7" spans="2:8" s="1" customFormat="1" x14ac:dyDescent="0.25">
      <c r="B7" s="8" t="s">
        <v>10</v>
      </c>
      <c r="C7" s="100">
        <v>1.4120370370370372E-3</v>
      </c>
      <c r="D7" s="98">
        <f>C7/$C$30</f>
        <v>4.4536925491914002E-3</v>
      </c>
      <c r="E7" s="100"/>
      <c r="F7" s="98"/>
      <c r="G7" s="101">
        <f>C7+E7</f>
        <v>1.4120370370370372E-3</v>
      </c>
      <c r="H7" s="99">
        <f>G7/$G$30</f>
        <v>3.5027275337352849E-3</v>
      </c>
    </row>
    <row r="8" spans="2:8" s="1" customFormat="1" x14ac:dyDescent="0.25">
      <c r="B8" s="8" t="s">
        <v>13</v>
      </c>
      <c r="C8" s="100">
        <v>7.3032407407407404E-3</v>
      </c>
      <c r="D8" s="98">
        <f t="shared" ref="D8:D27" si="0">C8/$C$30</f>
        <v>2.3035081955244039E-2</v>
      </c>
      <c r="E8" s="100"/>
      <c r="F8" s="98"/>
      <c r="G8" s="101">
        <f t="shared" ref="G8:G27" si="1">C8+E8</f>
        <v>7.3032407407407404E-3</v>
      </c>
      <c r="H8" s="99">
        <f t="shared" ref="H8:H27" si="2">G8/$G$30</f>
        <v>1.8116566178581674E-2</v>
      </c>
    </row>
    <row r="9" spans="2:8" s="1" customFormat="1" x14ac:dyDescent="0.25">
      <c r="B9" s="8" t="s">
        <v>0</v>
      </c>
      <c r="C9" s="100">
        <v>3.7974537037037043E-2</v>
      </c>
      <c r="D9" s="98">
        <f t="shared" si="0"/>
        <v>0.11977512503194249</v>
      </c>
      <c r="E9" s="100">
        <v>6.4814814814814804E-3</v>
      </c>
      <c r="F9" s="98">
        <f>E9/$E$30</f>
        <v>7.5299179776791694E-2</v>
      </c>
      <c r="G9" s="101">
        <f t="shared" si="1"/>
        <v>4.445601851851852E-2</v>
      </c>
      <c r="H9" s="99">
        <f t="shared" si="2"/>
        <v>0.11027849554981335</v>
      </c>
    </row>
    <row r="10" spans="2:8" s="1" customFormat="1" x14ac:dyDescent="0.25">
      <c r="B10" s="8" t="s">
        <v>8</v>
      </c>
      <c r="C10" s="100">
        <v>1.0740740740740743E-2</v>
      </c>
      <c r="D10" s="98">
        <f t="shared" si="0"/>
        <v>3.3877267915160818E-2</v>
      </c>
      <c r="E10" s="100">
        <v>1.0069444444444444E-3</v>
      </c>
      <c r="F10" s="98">
        <f t="shared" ref="F10:F28" si="3">E10/$E$30</f>
        <v>1.1698265429608713E-2</v>
      </c>
      <c r="G10" s="101">
        <f t="shared" si="1"/>
        <v>1.1747685185185187E-2</v>
      </c>
      <c r="H10" s="99">
        <f t="shared" si="2"/>
        <v>2.9141544645420611E-2</v>
      </c>
    </row>
    <row r="11" spans="2:8" s="1" customFormat="1" x14ac:dyDescent="0.25">
      <c r="B11" s="8" t="s">
        <v>26</v>
      </c>
      <c r="C11" s="100">
        <v>2.6736111111111114E-3</v>
      </c>
      <c r="D11" s="98">
        <f t="shared" si="0"/>
        <v>8.4328113021574867E-3</v>
      </c>
      <c r="E11" s="100">
        <v>3.2523148148148147E-3</v>
      </c>
      <c r="F11" s="98">
        <f t="shared" si="3"/>
        <v>3.7784052709425836E-2</v>
      </c>
      <c r="G11" s="101">
        <f t="shared" si="1"/>
        <v>5.9259259259259265E-3</v>
      </c>
      <c r="H11" s="99">
        <f t="shared" si="2"/>
        <v>1.4699971289118574E-2</v>
      </c>
    </row>
    <row r="12" spans="2:8" s="1" customFormat="1" x14ac:dyDescent="0.25">
      <c r="B12" s="8" t="s">
        <v>3</v>
      </c>
      <c r="C12" s="100">
        <v>8.692129629629626E-3</v>
      </c>
      <c r="D12" s="98">
        <f t="shared" si="0"/>
        <v>2.7415763151169996E-2</v>
      </c>
      <c r="E12" s="100">
        <v>3.0208333333333333E-3</v>
      </c>
      <c r="F12" s="98">
        <f t="shared" si="3"/>
        <v>3.5094796288826134E-2</v>
      </c>
      <c r="G12" s="101">
        <f t="shared" si="1"/>
        <v>1.171296296296296E-2</v>
      </c>
      <c r="H12" s="99">
        <f t="shared" si="2"/>
        <v>2.9055412001148417E-2</v>
      </c>
    </row>
    <row r="13" spans="2:8" s="1" customFormat="1" x14ac:dyDescent="0.25">
      <c r="B13" s="8" t="s">
        <v>7</v>
      </c>
      <c r="C13" s="100">
        <v>6.2962962962962955E-3</v>
      </c>
      <c r="D13" s="98">
        <f t="shared" si="0"/>
        <v>1.9859088088197713E-2</v>
      </c>
      <c r="E13" s="100">
        <v>3.5763888888888894E-3</v>
      </c>
      <c r="F13" s="98">
        <f t="shared" si="3"/>
        <v>4.1549011698265428E-2</v>
      </c>
      <c r="G13" s="101">
        <f t="shared" si="1"/>
        <v>9.8726851851851857E-3</v>
      </c>
      <c r="H13" s="99">
        <f t="shared" si="2"/>
        <v>2.4490381854722933E-2</v>
      </c>
    </row>
    <row r="14" spans="2:8" s="1" customFormat="1" x14ac:dyDescent="0.25">
      <c r="B14" s="8" t="s">
        <v>2</v>
      </c>
      <c r="C14" s="100">
        <v>1.9687500000000004E-2</v>
      </c>
      <c r="D14" s="98">
        <f t="shared" si="0"/>
        <v>6.2096155952250591E-2</v>
      </c>
      <c r="E14" s="100">
        <v>2.9513888888888884E-3</v>
      </c>
      <c r="F14" s="98">
        <f t="shared" si="3"/>
        <v>3.4288019362646222E-2</v>
      </c>
      <c r="G14" s="101">
        <f t="shared" si="1"/>
        <v>2.2638888888888892E-2</v>
      </c>
      <c r="H14" s="99">
        <f t="shared" si="2"/>
        <v>5.6158484065460798E-2</v>
      </c>
    </row>
    <row r="15" spans="2:8" s="1" customFormat="1" x14ac:dyDescent="0.25">
      <c r="B15" s="8" t="s">
        <v>9</v>
      </c>
      <c r="C15" s="100">
        <v>1.9907407407407412E-2</v>
      </c>
      <c r="D15" s="98">
        <f t="shared" si="0"/>
        <v>6.2789763808272198E-2</v>
      </c>
      <c r="E15" s="100">
        <v>8.7962962962962973E-4</v>
      </c>
      <c r="F15" s="98">
        <f t="shared" si="3"/>
        <v>1.0219174398278876E-2</v>
      </c>
      <c r="G15" s="101">
        <f t="shared" si="1"/>
        <v>2.0787037037037041E-2</v>
      </c>
      <c r="H15" s="99">
        <f t="shared" si="2"/>
        <v>5.1564743037611251E-2</v>
      </c>
    </row>
    <row r="16" spans="2:8" s="1" customFormat="1" x14ac:dyDescent="0.25">
      <c r="B16" s="8" t="s">
        <v>1</v>
      </c>
      <c r="C16" s="100">
        <v>6.7824074074074063E-3</v>
      </c>
      <c r="D16" s="98">
        <f t="shared" si="0"/>
        <v>2.1392326506771801E-2</v>
      </c>
      <c r="E16" s="100">
        <v>4.6527777777777774E-3</v>
      </c>
      <c r="F16" s="98">
        <f t="shared" si="3"/>
        <v>5.4054054054054043E-2</v>
      </c>
      <c r="G16" s="101">
        <f t="shared" si="1"/>
        <v>1.1435185185185184E-2</v>
      </c>
      <c r="H16" s="99">
        <f t="shared" si="2"/>
        <v>2.8366350846970988E-2</v>
      </c>
    </row>
    <row r="17" spans="2:8" s="1" customFormat="1" x14ac:dyDescent="0.25">
      <c r="B17" s="8" t="s">
        <v>27</v>
      </c>
      <c r="C17" s="100">
        <v>2.0601851851851853E-3</v>
      </c>
      <c r="D17" s="98">
        <f t="shared" si="0"/>
        <v>6.498010440623518E-3</v>
      </c>
      <c r="E17" s="100">
        <v>5.3819444444444444E-3</v>
      </c>
      <c r="F17" s="98">
        <f t="shared" si="3"/>
        <v>6.2525211778943116E-2</v>
      </c>
      <c r="G17" s="101">
        <f t="shared" si="1"/>
        <v>7.4421296296296301E-3</v>
      </c>
      <c r="H17" s="99">
        <f t="shared" si="2"/>
        <v>1.8461096755670394E-2</v>
      </c>
    </row>
    <row r="18" spans="2:8" s="1" customFormat="1" x14ac:dyDescent="0.25">
      <c r="B18" s="8" t="s">
        <v>16</v>
      </c>
      <c r="C18" s="100">
        <v>1.1921296296296296E-3</v>
      </c>
      <c r="D18" s="98">
        <f t="shared" si="0"/>
        <v>3.760084693169788E-3</v>
      </c>
      <c r="E18" s="100"/>
      <c r="F18" s="98"/>
      <c r="G18" s="101">
        <f t="shared" si="1"/>
        <v>1.1921296296296296E-3</v>
      </c>
      <c r="H18" s="99">
        <f t="shared" si="2"/>
        <v>2.9572207866781501E-3</v>
      </c>
    </row>
    <row r="19" spans="2:8" s="1" customFormat="1" x14ac:dyDescent="0.25">
      <c r="B19" s="8" t="s">
        <v>4</v>
      </c>
      <c r="C19" s="100">
        <v>8.4143518518518517E-3</v>
      </c>
      <c r="D19" s="98">
        <f t="shared" si="0"/>
        <v>2.6539626911984814E-2</v>
      </c>
      <c r="E19" s="100">
        <v>1.9560185185185184E-3</v>
      </c>
      <c r="F19" s="98">
        <f t="shared" si="3"/>
        <v>2.2724216754067498E-2</v>
      </c>
      <c r="G19" s="101">
        <f t="shared" si="1"/>
        <v>1.037037037037037E-2</v>
      </c>
      <c r="H19" s="99">
        <f t="shared" si="2"/>
        <v>2.5724949755957498E-2</v>
      </c>
    </row>
    <row r="20" spans="2:8" s="1" customFormat="1" x14ac:dyDescent="0.25">
      <c r="B20" s="8" t="s">
        <v>14</v>
      </c>
      <c r="C20" s="100">
        <v>3.7731481481481483E-3</v>
      </c>
      <c r="D20" s="98">
        <f t="shared" si="0"/>
        <v>1.1900850582265542E-2</v>
      </c>
      <c r="E20" s="100">
        <v>2.2222222222222222E-3</v>
      </c>
      <c r="F20" s="98">
        <f t="shared" si="3"/>
        <v>2.5816861637757156E-2</v>
      </c>
      <c r="G20" s="101">
        <f t="shared" si="1"/>
        <v>5.9953703703703705E-3</v>
      </c>
      <c r="H20" s="99">
        <f t="shared" si="2"/>
        <v>1.487223657766293E-2</v>
      </c>
    </row>
    <row r="21" spans="2:8" s="1" customFormat="1" x14ac:dyDescent="0.25">
      <c r="B21" s="8" t="s">
        <v>11</v>
      </c>
      <c r="C21" s="100">
        <v>3.3564814814814816E-3</v>
      </c>
      <c r="D21" s="98">
        <f t="shared" si="0"/>
        <v>1.0586646223487753E-2</v>
      </c>
      <c r="E21" s="100">
        <v>3.0763888888888893E-2</v>
      </c>
      <c r="F21" s="98">
        <f t="shared" si="3"/>
        <v>0.35740217829770071</v>
      </c>
      <c r="G21" s="101">
        <f t="shared" si="1"/>
        <v>3.4120370370370377E-2</v>
      </c>
      <c r="H21" s="99">
        <f t="shared" si="2"/>
        <v>8.4639678438128044E-2</v>
      </c>
    </row>
    <row r="22" spans="2:8" s="1" customFormat="1" x14ac:dyDescent="0.25">
      <c r="B22" s="8" t="s">
        <v>15</v>
      </c>
      <c r="C22" s="100">
        <v>1.7361111111111112E-3</v>
      </c>
      <c r="D22" s="98">
        <f t="shared" si="0"/>
        <v>5.4758514949074591E-3</v>
      </c>
      <c r="E22" s="100">
        <v>1.3657407407407407E-3</v>
      </c>
      <c r="F22" s="98">
        <f t="shared" si="3"/>
        <v>1.5866612881538254E-2</v>
      </c>
      <c r="G22" s="101">
        <f t="shared" si="1"/>
        <v>3.1018518518518522E-3</v>
      </c>
      <c r="H22" s="99">
        <f t="shared" si="2"/>
        <v>7.6945162216480031E-3</v>
      </c>
    </row>
    <row r="23" spans="2:8" s="1" customFormat="1" x14ac:dyDescent="0.25">
      <c r="B23" s="8" t="s">
        <v>94</v>
      </c>
      <c r="C23" s="100">
        <v>2.4305555555555555E-4</v>
      </c>
      <c r="D23" s="98">
        <f t="shared" si="0"/>
        <v>7.6661920928704414E-4</v>
      </c>
      <c r="E23" s="100">
        <v>7.291666666666667E-4</v>
      </c>
      <c r="F23" s="98">
        <f t="shared" si="3"/>
        <v>8.4711577248890672E-3</v>
      </c>
      <c r="G23" s="101">
        <f t="shared" si="1"/>
        <v>9.7222222222222219E-4</v>
      </c>
      <c r="H23" s="99">
        <f t="shared" si="2"/>
        <v>2.4117140396210154E-3</v>
      </c>
    </row>
    <row r="24" spans="2:8" s="1" customFormat="1" x14ac:dyDescent="0.25">
      <c r="B24" s="8" t="s">
        <v>12</v>
      </c>
      <c r="C24" s="100">
        <v>1.3425925925925925E-3</v>
      </c>
      <c r="D24" s="98">
        <f t="shared" si="0"/>
        <v>4.2346584893951005E-3</v>
      </c>
      <c r="E24" s="100">
        <v>1.1458333333333333E-3</v>
      </c>
      <c r="F24" s="98">
        <f t="shared" si="3"/>
        <v>1.3311819281968534E-2</v>
      </c>
      <c r="G24" s="101">
        <f t="shared" ref="G24:G25" si="4">C24+E24</f>
        <v>2.488425925925926E-3</v>
      </c>
      <c r="H24" s="99">
        <f t="shared" ref="H24:H25" si="5">G24/$G$30</f>
        <v>6.1728395061728383E-3</v>
      </c>
    </row>
    <row r="25" spans="2:8" s="1" customFormat="1" x14ac:dyDescent="0.25">
      <c r="B25" s="8" t="s">
        <v>5</v>
      </c>
      <c r="C25" s="100">
        <v>1.7708333333333335E-3</v>
      </c>
      <c r="D25" s="98">
        <f t="shared" si="0"/>
        <v>5.5853685248056081E-3</v>
      </c>
      <c r="E25" s="100">
        <v>2.1064814814814813E-3</v>
      </c>
      <c r="F25" s="98">
        <f t="shared" si="3"/>
        <v>2.4472233427457305E-2</v>
      </c>
      <c r="G25" s="101">
        <f t="shared" si="4"/>
        <v>3.8773148148148148E-3</v>
      </c>
      <c r="H25" s="99">
        <f t="shared" si="5"/>
        <v>9.6181452770600032E-3</v>
      </c>
    </row>
    <row r="26" spans="2:8" s="1" customFormat="1" x14ac:dyDescent="0.25">
      <c r="B26" s="8" t="s">
        <v>6</v>
      </c>
      <c r="C26" s="100">
        <v>0.12204861111111116</v>
      </c>
      <c r="D26" s="98">
        <f t="shared" si="0"/>
        <v>0.38495236009199446</v>
      </c>
      <c r="E26" s="100">
        <v>1.2951388888888889E-2</v>
      </c>
      <c r="F26" s="98">
        <f t="shared" si="3"/>
        <v>0.15046389673255345</v>
      </c>
      <c r="G26" s="101">
        <f t="shared" si="1"/>
        <v>0.13500000000000006</v>
      </c>
      <c r="H26" s="99">
        <f t="shared" si="2"/>
        <v>0.33488372093023261</v>
      </c>
    </row>
    <row r="27" spans="2:8" s="1" customFormat="1" x14ac:dyDescent="0.25">
      <c r="B27" s="8" t="s">
        <v>109</v>
      </c>
      <c r="C27" s="100">
        <v>4.9641203703703694E-2</v>
      </c>
      <c r="D27" s="98">
        <f t="shared" si="0"/>
        <v>0.15657284707772057</v>
      </c>
      <c r="E27" s="100">
        <v>4.5138888888888892E-4</v>
      </c>
      <c r="F27" s="98">
        <f t="shared" si="3"/>
        <v>5.2440500201694227E-3</v>
      </c>
      <c r="G27" s="101">
        <f t="shared" si="1"/>
        <v>5.0092592592592584E-2</v>
      </c>
      <c r="H27" s="99">
        <f t="shared" si="2"/>
        <v>0.12426069480333041</v>
      </c>
    </row>
    <row r="28" spans="2:8" s="1" customFormat="1" x14ac:dyDescent="0.25">
      <c r="B28" s="8" t="s">
        <v>17</v>
      </c>
      <c r="C28" s="100"/>
      <c r="D28" s="98"/>
      <c r="E28" s="100">
        <v>1.1805555555555556E-3</v>
      </c>
      <c r="F28" s="98">
        <f t="shared" si="3"/>
        <v>1.3715207745058491E-2</v>
      </c>
      <c r="G28" s="101">
        <f t="shared" ref="G28" si="6">C28+E28</f>
        <v>1.1805555555555556E-3</v>
      </c>
      <c r="H28" s="99">
        <f t="shared" ref="H28" si="7">G28/$G$30</f>
        <v>2.9285099052540906E-3</v>
      </c>
    </row>
    <row r="29" spans="2:8" s="1" customFormat="1" x14ac:dyDescent="0.25">
      <c r="B29" s="8"/>
      <c r="C29" s="100"/>
      <c r="D29" s="98"/>
      <c r="E29" s="100"/>
      <c r="F29" s="98"/>
      <c r="G29" s="101"/>
      <c r="H29" s="99"/>
    </row>
    <row r="30" spans="2:8" s="1" customFormat="1" x14ac:dyDescent="0.25">
      <c r="B30" s="11" t="s">
        <v>29</v>
      </c>
      <c r="C30" s="103">
        <f t="shared" ref="C30:H30" si="8">SUM(C7:C28)</f>
        <v>0.3170486111111111</v>
      </c>
      <c r="D30" s="120">
        <f t="shared" si="8"/>
        <v>1.0000000000000002</v>
      </c>
      <c r="E30" s="103">
        <f t="shared" si="8"/>
        <v>8.6076388888888897E-2</v>
      </c>
      <c r="F30" s="120">
        <f t="shared" si="8"/>
        <v>1</v>
      </c>
      <c r="G30" s="103">
        <f t="shared" si="8"/>
        <v>0.40312500000000012</v>
      </c>
      <c r="H30" s="121">
        <f t="shared" si="8"/>
        <v>1</v>
      </c>
    </row>
    <row r="31" spans="2:8" s="1" customFormat="1" x14ac:dyDescent="0.25">
      <c r="B31" s="8"/>
      <c r="C31" s="9"/>
      <c r="D31" s="40"/>
      <c r="E31" s="9"/>
      <c r="F31" s="40"/>
      <c r="G31" s="9"/>
      <c r="H31" s="41"/>
    </row>
    <row r="32" spans="2:8" s="1" customFormat="1" ht="66" customHeight="1" thickBot="1" x14ac:dyDescent="0.3">
      <c r="B32" s="141" t="s">
        <v>39</v>
      </c>
      <c r="C32" s="142"/>
      <c r="D32" s="142"/>
      <c r="E32" s="142"/>
      <c r="F32" s="142"/>
      <c r="G32" s="142"/>
      <c r="H32" s="143"/>
    </row>
    <row r="33" spans="3:5" s="1" customFormat="1" x14ac:dyDescent="0.25">
      <c r="C33" s="35"/>
      <c r="D33" s="35"/>
      <c r="E33" s="35"/>
    </row>
    <row r="34" spans="3:5" s="1" customFormat="1" x14ac:dyDescent="0.25">
      <c r="C34" s="35"/>
      <c r="D34" s="35"/>
      <c r="E34" s="35"/>
    </row>
    <row r="35" spans="3:5" s="1" customFormat="1" x14ac:dyDescent="0.25">
      <c r="C35" s="35"/>
      <c r="D35" s="35"/>
      <c r="E35" s="35"/>
    </row>
    <row r="36" spans="3:5" s="1" customFormat="1" x14ac:dyDescent="0.25">
      <c r="C36" s="35"/>
      <c r="D36" s="35"/>
      <c r="E36" s="35"/>
    </row>
    <row r="37" spans="3:5" s="1" customFormat="1" x14ac:dyDescent="0.25">
      <c r="C37" s="35"/>
      <c r="D37" s="35"/>
      <c r="E37" s="35"/>
    </row>
    <row r="38" spans="3:5" s="1" customFormat="1" x14ac:dyDescent="0.25">
      <c r="C38" s="35"/>
      <c r="D38" s="35"/>
      <c r="E38" s="35"/>
    </row>
    <row r="39" spans="3:5" s="1" customFormat="1" x14ac:dyDescent="0.25">
      <c r="C39" s="35"/>
      <c r="D39" s="35"/>
      <c r="E39" s="35"/>
    </row>
    <row r="40" spans="3:5" s="1" customFormat="1" x14ac:dyDescent="0.25">
      <c r="C40" s="35"/>
      <c r="D40" s="35"/>
      <c r="E40" s="35"/>
    </row>
    <row r="41" spans="3:5" s="1" customFormat="1" x14ac:dyDescent="0.25">
      <c r="C41" s="35"/>
      <c r="D41" s="35"/>
      <c r="E41" s="35"/>
    </row>
    <row r="42" spans="3:5" s="1" customFormat="1" x14ac:dyDescent="0.25">
      <c r="C42" s="35"/>
      <c r="D42" s="35"/>
      <c r="E42" s="35"/>
    </row>
    <row r="43" spans="3:5" s="1" customFormat="1" x14ac:dyDescent="0.25">
      <c r="C43" s="35"/>
      <c r="D43" s="35"/>
      <c r="E43" s="35"/>
    </row>
    <row r="44" spans="3:5" s="1" customFormat="1" x14ac:dyDescent="0.25">
      <c r="C44" s="35"/>
      <c r="D44" s="35"/>
      <c r="E44" s="35"/>
    </row>
    <row r="45" spans="3:5" s="1" customFormat="1" x14ac:dyDescent="0.25">
      <c r="C45" s="35"/>
      <c r="D45" s="35"/>
      <c r="E45" s="35"/>
    </row>
    <row r="46" spans="3:5" s="1" customFormat="1" x14ac:dyDescent="0.25">
      <c r="C46" s="35"/>
      <c r="D46" s="35"/>
      <c r="E46" s="35"/>
    </row>
    <row r="47" spans="3:5" s="1" customFormat="1" x14ac:dyDescent="0.25">
      <c r="C47" s="35"/>
      <c r="D47" s="35"/>
      <c r="E47" s="35"/>
    </row>
    <row r="48" spans="3:5" s="1" customFormat="1" x14ac:dyDescent="0.25">
      <c r="C48" s="35"/>
      <c r="D48" s="35"/>
      <c r="E48" s="35"/>
    </row>
    <row r="49" spans="3:5" s="1" customFormat="1" x14ac:dyDescent="0.25">
      <c r="C49" s="35"/>
      <c r="D49" s="35"/>
      <c r="E49" s="35"/>
    </row>
    <row r="50" spans="3:5" s="1" customFormat="1" x14ac:dyDescent="0.25">
      <c r="C50" s="35"/>
      <c r="D50" s="35"/>
      <c r="E50" s="35"/>
    </row>
    <row r="51" spans="3:5" s="1" customFormat="1" x14ac:dyDescent="0.25">
      <c r="C51" s="35"/>
      <c r="D51" s="35"/>
      <c r="E51" s="35"/>
    </row>
    <row r="52" spans="3:5" s="1" customFormat="1" x14ac:dyDescent="0.25">
      <c r="C52" s="35"/>
      <c r="D52" s="35"/>
      <c r="E52" s="35"/>
    </row>
    <row r="53" spans="3:5" s="1" customFormat="1" x14ac:dyDescent="0.25">
      <c r="C53" s="35"/>
      <c r="D53" s="35"/>
      <c r="E53" s="35"/>
    </row>
    <row r="54" spans="3:5" s="1" customFormat="1" x14ac:dyDescent="0.25">
      <c r="C54" s="35"/>
      <c r="D54" s="35"/>
      <c r="E54" s="35"/>
    </row>
    <row r="55" spans="3:5" s="1" customFormat="1" x14ac:dyDescent="0.25">
      <c r="C55" s="35"/>
      <c r="D55" s="35"/>
      <c r="E55" s="35"/>
    </row>
    <row r="56" spans="3:5" s="1" customFormat="1" x14ac:dyDescent="0.25">
      <c r="C56" s="35"/>
      <c r="D56" s="35"/>
      <c r="E56" s="35"/>
    </row>
    <row r="57" spans="3:5" s="1" customFormat="1" x14ac:dyDescent="0.25">
      <c r="C57" s="35"/>
      <c r="D57" s="35"/>
      <c r="E57" s="35"/>
    </row>
    <row r="58" spans="3:5" s="1" customFormat="1" x14ac:dyDescent="0.25">
      <c r="C58" s="35"/>
      <c r="D58" s="35"/>
      <c r="E58" s="35"/>
    </row>
    <row r="59" spans="3:5" s="1" customFormat="1" x14ac:dyDescent="0.25">
      <c r="C59" s="35"/>
      <c r="D59" s="35"/>
      <c r="E59" s="35"/>
    </row>
    <row r="60" spans="3:5" s="1" customFormat="1" x14ac:dyDescent="0.25">
      <c r="C60" s="35"/>
      <c r="D60" s="35"/>
      <c r="E60" s="35"/>
    </row>
    <row r="61" spans="3:5" s="1" customFormat="1" x14ac:dyDescent="0.25">
      <c r="C61" s="35"/>
      <c r="D61" s="35"/>
      <c r="E61" s="35"/>
    </row>
    <row r="62" spans="3:5" s="1" customFormat="1" x14ac:dyDescent="0.25">
      <c r="C62" s="35"/>
      <c r="D62" s="35"/>
      <c r="E62" s="35"/>
    </row>
    <row r="63" spans="3:5" s="1" customFormat="1" x14ac:dyDescent="0.25">
      <c r="C63" s="35"/>
      <c r="D63" s="35"/>
      <c r="E63" s="35"/>
    </row>
    <row r="64" spans="3:5" s="1" customFormat="1" x14ac:dyDescent="0.25">
      <c r="C64" s="35"/>
      <c r="D64" s="35"/>
      <c r="E64" s="35"/>
    </row>
    <row r="65" spans="3:5" s="1" customFormat="1" x14ac:dyDescent="0.25">
      <c r="C65" s="35"/>
      <c r="D65" s="35"/>
      <c r="E65" s="35"/>
    </row>
    <row r="66" spans="3:5" s="1" customFormat="1" x14ac:dyDescent="0.25">
      <c r="C66" s="35"/>
      <c r="D66" s="35"/>
      <c r="E66" s="35"/>
    </row>
    <row r="67" spans="3:5" s="1" customFormat="1" x14ac:dyDescent="0.25">
      <c r="C67" s="35"/>
      <c r="D67" s="35"/>
      <c r="E67" s="3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&amp;R29</oddHeader>
  </headerFooter>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zoomScale="110" zoomScaleNormal="110" zoomScaleSheetLayoutView="100" zoomScalePageLayoutView="110" workbookViewId="0">
      <selection activeCell="E18" sqref="E18"/>
    </sheetView>
  </sheetViews>
  <sheetFormatPr defaultColWidth="8.85546875" defaultRowHeight="15" x14ac:dyDescent="0.25"/>
  <cols>
    <col min="1" max="1" width="6.140625" customWidth="1"/>
    <col min="2" max="2" width="51" bestFit="1" customWidth="1"/>
    <col min="3" max="5" width="15.140625" style="38" customWidth="1"/>
    <col min="6" max="8" width="15.140625" customWidth="1"/>
  </cols>
  <sheetData>
    <row r="1" spans="2:8" s="1" customFormat="1" x14ac:dyDescent="0.25">
      <c r="C1" s="35"/>
      <c r="D1" s="35"/>
      <c r="E1" s="35"/>
    </row>
    <row r="2" spans="2:8" s="1" customFormat="1" ht="15.75" thickBot="1" x14ac:dyDescent="0.3">
      <c r="C2" s="35"/>
      <c r="D2" s="35"/>
      <c r="E2" s="35"/>
    </row>
    <row r="3" spans="2:8" s="1" customFormat="1" x14ac:dyDescent="0.25">
      <c r="B3" s="144" t="s">
        <v>140</v>
      </c>
      <c r="C3" s="145"/>
      <c r="D3" s="145"/>
      <c r="E3" s="145"/>
      <c r="F3" s="145"/>
      <c r="G3" s="145"/>
      <c r="H3" s="146"/>
    </row>
    <row r="4" spans="2:8" s="1" customFormat="1" x14ac:dyDescent="0.25">
      <c r="B4" s="147" t="s">
        <v>125</v>
      </c>
      <c r="C4" s="148"/>
      <c r="D4" s="148"/>
      <c r="E4" s="148"/>
      <c r="F4" s="148"/>
      <c r="G4" s="148"/>
      <c r="H4" s="149"/>
    </row>
    <row r="5" spans="2:8" s="1" customFormat="1" x14ac:dyDescent="0.25">
      <c r="B5" s="2"/>
      <c r="C5" s="154" t="s">
        <v>36</v>
      </c>
      <c r="D5" s="154"/>
      <c r="E5" s="154" t="s">
        <v>37</v>
      </c>
      <c r="F5" s="154"/>
      <c r="G5" s="148" t="s">
        <v>38</v>
      </c>
      <c r="H5" s="149"/>
    </row>
    <row r="6" spans="2:8" s="1" customFormat="1" x14ac:dyDescent="0.25">
      <c r="B6" s="3" t="s">
        <v>23</v>
      </c>
      <c r="C6" s="5" t="s">
        <v>24</v>
      </c>
      <c r="D6" s="5" t="s">
        <v>25</v>
      </c>
      <c r="E6" s="5" t="s">
        <v>24</v>
      </c>
      <c r="F6" s="5" t="s">
        <v>25</v>
      </c>
      <c r="G6" s="6" t="s">
        <v>24</v>
      </c>
      <c r="H6" s="7" t="s">
        <v>25</v>
      </c>
    </row>
    <row r="7" spans="2:8" s="1" customFormat="1" x14ac:dyDescent="0.25">
      <c r="B7" s="8" t="s">
        <v>10</v>
      </c>
      <c r="C7" s="100">
        <v>1.5046296296296296E-3</v>
      </c>
      <c r="D7" s="98">
        <f t="shared" ref="D7:D28" si="0">C7/$C$30</f>
        <v>1.8696965338702725E-2</v>
      </c>
      <c r="E7" s="100"/>
      <c r="F7" s="98"/>
      <c r="G7" s="101">
        <f>E7+C7</f>
        <v>1.5046296296296296E-3</v>
      </c>
      <c r="H7" s="99">
        <f t="shared" ref="H7:H27" si="1">G7/$G$30</f>
        <v>1.8696965338702725E-2</v>
      </c>
    </row>
    <row r="8" spans="2:8" s="1" customFormat="1" x14ac:dyDescent="0.25">
      <c r="B8" s="8" t="s">
        <v>13</v>
      </c>
      <c r="C8" s="100">
        <v>2.0601851851851853E-3</v>
      </c>
      <c r="D8" s="98">
        <f t="shared" si="0"/>
        <v>2.5600460232992964E-2</v>
      </c>
      <c r="E8" s="100"/>
      <c r="F8" s="98"/>
      <c r="G8" s="101">
        <f t="shared" ref="G8:G27" si="2">E8+C8</f>
        <v>2.0601851851851853E-3</v>
      </c>
      <c r="H8" s="99">
        <f t="shared" si="1"/>
        <v>2.5600460232992964E-2</v>
      </c>
    </row>
    <row r="9" spans="2:8" s="1" customFormat="1" x14ac:dyDescent="0.25">
      <c r="B9" s="8" t="s">
        <v>0</v>
      </c>
      <c r="C9" s="100">
        <v>1.0833333333333332E-2</v>
      </c>
      <c r="D9" s="98">
        <f t="shared" si="0"/>
        <v>0.1346181504386596</v>
      </c>
      <c r="E9" s="100"/>
      <c r="F9" s="98"/>
      <c r="G9" s="101">
        <f t="shared" si="2"/>
        <v>1.0833333333333332E-2</v>
      </c>
      <c r="H9" s="99">
        <f t="shared" si="1"/>
        <v>0.1346181504386596</v>
      </c>
    </row>
    <row r="10" spans="2:8" s="1" customFormat="1" x14ac:dyDescent="0.25">
      <c r="B10" s="8" t="s">
        <v>8</v>
      </c>
      <c r="C10" s="100">
        <v>8.4490740740740739E-4</v>
      </c>
      <c r="D10" s="98">
        <f t="shared" si="0"/>
        <v>1.0499065151733067E-2</v>
      </c>
      <c r="E10" s="100"/>
      <c r="F10" s="98"/>
      <c r="G10" s="101">
        <f t="shared" si="2"/>
        <v>8.4490740740740739E-4</v>
      </c>
      <c r="H10" s="99">
        <f t="shared" si="1"/>
        <v>1.0499065151733067E-2</v>
      </c>
    </row>
    <row r="11" spans="2:8" s="1" customFormat="1" x14ac:dyDescent="0.25">
      <c r="B11" s="8" t="s">
        <v>26</v>
      </c>
      <c r="C11" s="100">
        <v>1.0532407407407409E-3</v>
      </c>
      <c r="D11" s="98">
        <f t="shared" si="0"/>
        <v>1.3087875737091909E-2</v>
      </c>
      <c r="E11" s="100"/>
      <c r="F11" s="98"/>
      <c r="G11" s="101">
        <f t="shared" si="2"/>
        <v>1.0532407407407409E-3</v>
      </c>
      <c r="H11" s="99">
        <f t="shared" si="1"/>
        <v>1.3087875737091909E-2</v>
      </c>
    </row>
    <row r="12" spans="2:8" s="1" customFormat="1" x14ac:dyDescent="0.25">
      <c r="B12" s="8" t="s">
        <v>3</v>
      </c>
      <c r="C12" s="100">
        <v>3.5416666666666643E-3</v>
      </c>
      <c r="D12" s="98">
        <f t="shared" si="0"/>
        <v>4.4009779951100232E-2</v>
      </c>
      <c r="E12" s="100"/>
      <c r="F12" s="98"/>
      <c r="G12" s="101">
        <f t="shared" si="2"/>
        <v>3.5416666666666643E-3</v>
      </c>
      <c r="H12" s="99">
        <f t="shared" si="1"/>
        <v>4.4009779951100232E-2</v>
      </c>
    </row>
    <row r="13" spans="2:8" s="1" customFormat="1" x14ac:dyDescent="0.25">
      <c r="B13" s="8" t="s">
        <v>7</v>
      </c>
      <c r="C13" s="100">
        <v>1.1458333333333333E-3</v>
      </c>
      <c r="D13" s="98">
        <f t="shared" si="0"/>
        <v>1.4238458219473614E-2</v>
      </c>
      <c r="E13" s="100"/>
      <c r="F13" s="98"/>
      <c r="G13" s="101">
        <f t="shared" si="2"/>
        <v>1.1458333333333333E-3</v>
      </c>
      <c r="H13" s="99">
        <f t="shared" si="1"/>
        <v>1.4238458219473614E-2</v>
      </c>
    </row>
    <row r="14" spans="2:8" s="1" customFormat="1" x14ac:dyDescent="0.25">
      <c r="B14" s="8" t="s">
        <v>2</v>
      </c>
      <c r="C14" s="100">
        <v>4.143518518518516E-3</v>
      </c>
      <c r="D14" s="98">
        <f t="shared" si="0"/>
        <v>5.1488566086581318E-2</v>
      </c>
      <c r="E14" s="100"/>
      <c r="F14" s="98"/>
      <c r="G14" s="101">
        <f t="shared" si="2"/>
        <v>4.143518518518516E-3</v>
      </c>
      <c r="H14" s="99">
        <f t="shared" si="1"/>
        <v>5.1488566086581318E-2</v>
      </c>
    </row>
    <row r="15" spans="2:8" s="1" customFormat="1" x14ac:dyDescent="0.25">
      <c r="B15" s="8" t="s">
        <v>9</v>
      </c>
      <c r="C15" s="100">
        <v>2.743055555555555E-3</v>
      </c>
      <c r="D15" s="98">
        <f t="shared" si="0"/>
        <v>3.4086006040558038E-2</v>
      </c>
      <c r="E15" s="100"/>
      <c r="F15" s="98"/>
      <c r="G15" s="101">
        <f t="shared" si="2"/>
        <v>2.743055555555555E-3</v>
      </c>
      <c r="H15" s="99">
        <f t="shared" si="1"/>
        <v>3.4086006040558038E-2</v>
      </c>
    </row>
    <row r="16" spans="2:8" s="1" customFormat="1" x14ac:dyDescent="0.25">
      <c r="B16" s="8" t="s">
        <v>1</v>
      </c>
      <c r="C16" s="100">
        <v>5.3356481481481467E-3</v>
      </c>
      <c r="D16" s="98">
        <f t="shared" si="0"/>
        <v>6.6302315547245791E-2</v>
      </c>
      <c r="E16" s="100"/>
      <c r="F16" s="98"/>
      <c r="G16" s="101">
        <f t="shared" si="2"/>
        <v>5.3356481481481467E-3</v>
      </c>
      <c r="H16" s="99">
        <f t="shared" si="1"/>
        <v>6.6302315547245791E-2</v>
      </c>
    </row>
    <row r="17" spans="2:8" s="1" customFormat="1" x14ac:dyDescent="0.25">
      <c r="B17" s="8" t="s">
        <v>27</v>
      </c>
      <c r="C17" s="100">
        <v>4.7453703703703704E-4</v>
      </c>
      <c r="D17" s="98">
        <f t="shared" si="0"/>
        <v>5.896735222206244E-3</v>
      </c>
      <c r="E17" s="100"/>
      <c r="F17" s="98"/>
      <c r="G17" s="101">
        <f t="shared" si="2"/>
        <v>4.7453703703703704E-4</v>
      </c>
      <c r="H17" s="99">
        <f t="shared" si="1"/>
        <v>5.896735222206244E-3</v>
      </c>
    </row>
    <row r="18" spans="2:8" s="1" customFormat="1" x14ac:dyDescent="0.25">
      <c r="B18" s="8" t="s">
        <v>16</v>
      </c>
      <c r="C18" s="100">
        <v>7.4074074074074081E-4</v>
      </c>
      <c r="D18" s="98">
        <f t="shared" si="0"/>
        <v>9.2046598590536498E-3</v>
      </c>
      <c r="E18" s="100"/>
      <c r="F18" s="98"/>
      <c r="G18" s="101">
        <f t="shared" si="2"/>
        <v>7.4074074074074081E-4</v>
      </c>
      <c r="H18" s="99">
        <f t="shared" si="1"/>
        <v>9.2046598590536498E-3</v>
      </c>
    </row>
    <row r="19" spans="2:8" s="1" customFormat="1" x14ac:dyDescent="0.25">
      <c r="B19" s="8" t="s">
        <v>4</v>
      </c>
      <c r="C19" s="100">
        <v>3.5648148148148132E-3</v>
      </c>
      <c r="D19" s="98">
        <f t="shared" si="0"/>
        <v>4.4297425571695664E-2</v>
      </c>
      <c r="E19" s="100"/>
      <c r="F19" s="98"/>
      <c r="G19" s="101">
        <f t="shared" si="2"/>
        <v>3.5648148148148132E-3</v>
      </c>
      <c r="H19" s="99">
        <f t="shared" si="1"/>
        <v>4.4297425571695664E-2</v>
      </c>
    </row>
    <row r="20" spans="2:8" s="1" customFormat="1" x14ac:dyDescent="0.25">
      <c r="B20" s="8" t="s">
        <v>14</v>
      </c>
      <c r="C20" s="100">
        <v>1.0069444444444444E-3</v>
      </c>
      <c r="D20" s="98">
        <f t="shared" si="0"/>
        <v>1.2512584495901053E-2</v>
      </c>
      <c r="E20" s="100"/>
      <c r="F20" s="98"/>
      <c r="G20" s="101">
        <f t="shared" si="2"/>
        <v>1.0069444444444444E-3</v>
      </c>
      <c r="H20" s="99">
        <f t="shared" si="1"/>
        <v>1.2512584495901053E-2</v>
      </c>
    </row>
    <row r="21" spans="2:8" s="1" customFormat="1" x14ac:dyDescent="0.25">
      <c r="B21" s="8" t="s">
        <v>11</v>
      </c>
      <c r="C21" s="100">
        <v>8.4490740740740739E-4</v>
      </c>
      <c r="D21" s="98">
        <f t="shared" si="0"/>
        <v>1.0499065151733067E-2</v>
      </c>
      <c r="E21" s="100"/>
      <c r="F21" s="98"/>
      <c r="G21" s="101">
        <f t="shared" si="2"/>
        <v>8.4490740740740739E-4</v>
      </c>
      <c r="H21" s="99">
        <f t="shared" si="1"/>
        <v>1.0499065151733067E-2</v>
      </c>
    </row>
    <row r="22" spans="2:8" s="1" customFormat="1" x14ac:dyDescent="0.25">
      <c r="B22" s="8" t="s">
        <v>15</v>
      </c>
      <c r="C22" s="100">
        <v>4.282407407407407E-4</v>
      </c>
      <c r="D22" s="98">
        <f t="shared" ref="D22:D24" si="3">C22/$C$30</f>
        <v>5.3214439810153899E-3</v>
      </c>
      <c r="E22" s="100"/>
      <c r="F22" s="98"/>
      <c r="G22" s="101">
        <f t="shared" ref="G22:G24" si="4">E22+C22</f>
        <v>4.282407407407407E-4</v>
      </c>
      <c r="H22" s="99">
        <f t="shared" ref="H22:H24" si="5">G22/$G$30</f>
        <v>5.3214439810153899E-3</v>
      </c>
    </row>
    <row r="23" spans="2:8" s="1" customFormat="1" x14ac:dyDescent="0.25">
      <c r="B23" s="8" t="s">
        <v>94</v>
      </c>
      <c r="C23" s="100">
        <v>1.273148148148148E-4</v>
      </c>
      <c r="D23" s="98">
        <f t="shared" si="3"/>
        <v>1.5820509132748457E-3</v>
      </c>
      <c r="E23" s="100"/>
      <c r="F23" s="98"/>
      <c r="G23" s="101">
        <f t="shared" si="4"/>
        <v>1.273148148148148E-4</v>
      </c>
      <c r="H23" s="99">
        <f t="shared" si="5"/>
        <v>1.5820509132748457E-3</v>
      </c>
    </row>
    <row r="24" spans="2:8" s="1" customFormat="1" x14ac:dyDescent="0.25">
      <c r="B24" s="8" t="s">
        <v>12</v>
      </c>
      <c r="C24" s="100">
        <v>3.2407407407407406E-4</v>
      </c>
      <c r="D24" s="98">
        <f t="shared" si="3"/>
        <v>4.0270386883359717E-3</v>
      </c>
      <c r="E24" s="100"/>
      <c r="F24" s="98"/>
      <c r="G24" s="101">
        <f t="shared" si="4"/>
        <v>3.2407407407407406E-4</v>
      </c>
      <c r="H24" s="99">
        <f t="shared" si="5"/>
        <v>4.0270386883359717E-3</v>
      </c>
    </row>
    <row r="25" spans="2:8" s="1" customFormat="1" x14ac:dyDescent="0.25">
      <c r="B25" s="8" t="s">
        <v>5</v>
      </c>
      <c r="C25" s="100">
        <v>1.1111111111111111E-3</v>
      </c>
      <c r="D25" s="98">
        <f t="shared" si="0"/>
        <v>1.3806989788580474E-2</v>
      </c>
      <c r="E25" s="100"/>
      <c r="F25" s="98"/>
      <c r="G25" s="101">
        <f t="shared" si="2"/>
        <v>1.1111111111111111E-3</v>
      </c>
      <c r="H25" s="99">
        <f t="shared" si="1"/>
        <v>1.3806989788580474E-2</v>
      </c>
    </row>
    <row r="26" spans="2:8" s="1" customFormat="1" x14ac:dyDescent="0.25">
      <c r="B26" s="8" t="s">
        <v>6</v>
      </c>
      <c r="C26" s="100">
        <v>1.4814814814814817E-2</v>
      </c>
      <c r="D26" s="98">
        <f t="shared" si="0"/>
        <v>0.184093197181073</v>
      </c>
      <c r="E26" s="119"/>
      <c r="F26" s="98"/>
      <c r="G26" s="101">
        <f t="shared" si="2"/>
        <v>1.4814814814814817E-2</v>
      </c>
      <c r="H26" s="99">
        <f t="shared" si="1"/>
        <v>0.184093197181073</v>
      </c>
    </row>
    <row r="27" spans="2:8" s="1" customFormat="1" x14ac:dyDescent="0.25">
      <c r="B27" s="8" t="s">
        <v>109</v>
      </c>
      <c r="C27" s="100">
        <v>2.2303240740740717E-2</v>
      </c>
      <c r="D27" s="98">
        <f t="shared" si="0"/>
        <v>0.27714655544369315</v>
      </c>
      <c r="E27" s="100"/>
      <c r="F27" s="98"/>
      <c r="G27" s="101">
        <f t="shared" si="2"/>
        <v>2.2303240740740717E-2</v>
      </c>
      <c r="H27" s="99">
        <f t="shared" si="1"/>
        <v>0.27714655544369315</v>
      </c>
    </row>
    <row r="28" spans="2:8" s="1" customFormat="1" x14ac:dyDescent="0.25">
      <c r="B28" s="8" t="s">
        <v>17</v>
      </c>
      <c r="C28" s="100">
        <v>1.5277777777777776E-3</v>
      </c>
      <c r="D28" s="98">
        <f t="shared" si="0"/>
        <v>1.898461095929815E-2</v>
      </c>
      <c r="E28" s="128"/>
      <c r="F28" s="98"/>
      <c r="G28" s="101">
        <f t="shared" ref="G28" si="6">E28+C28</f>
        <v>1.5277777777777776E-3</v>
      </c>
      <c r="H28" s="99">
        <f t="shared" ref="H28" si="7">G28/$G$30</f>
        <v>1.898461095929815E-2</v>
      </c>
    </row>
    <row r="29" spans="2:8" s="1" customFormat="1" x14ac:dyDescent="0.25">
      <c r="B29" s="8"/>
      <c r="C29" s="101"/>
      <c r="D29" s="112"/>
      <c r="E29" s="101"/>
      <c r="F29" s="112"/>
      <c r="G29" s="101"/>
      <c r="H29" s="126"/>
    </row>
    <row r="30" spans="2:8" s="1" customFormat="1" x14ac:dyDescent="0.25">
      <c r="B30" s="11" t="s">
        <v>29</v>
      </c>
      <c r="C30" s="103">
        <f t="shared" ref="C30:H30" si="8">SUM(C7:C28)</f>
        <v>8.0474537037037011E-2</v>
      </c>
      <c r="D30" s="120">
        <f t="shared" si="8"/>
        <v>0.99999999999999989</v>
      </c>
      <c r="E30" s="103"/>
      <c r="F30" s="120"/>
      <c r="G30" s="103">
        <f t="shared" si="8"/>
        <v>8.0474537037037011E-2</v>
      </c>
      <c r="H30" s="121">
        <f t="shared" si="8"/>
        <v>0.99999999999999989</v>
      </c>
    </row>
    <row r="31" spans="2:8" s="1" customFormat="1" x14ac:dyDescent="0.25">
      <c r="B31" s="8"/>
      <c r="C31" s="9"/>
      <c r="D31" s="40"/>
      <c r="E31" s="9"/>
      <c r="F31" s="40"/>
      <c r="G31" s="9"/>
      <c r="H31" s="41"/>
    </row>
    <row r="32" spans="2:8" s="1" customFormat="1" ht="66" customHeight="1" thickBot="1" x14ac:dyDescent="0.3">
      <c r="B32" s="141" t="s">
        <v>39</v>
      </c>
      <c r="C32" s="142"/>
      <c r="D32" s="142"/>
      <c r="E32" s="142"/>
      <c r="F32" s="142"/>
      <c r="G32" s="142"/>
      <c r="H32" s="143"/>
    </row>
    <row r="33" spans="3:5" s="1" customFormat="1" x14ac:dyDescent="0.25">
      <c r="C33" s="35"/>
      <c r="D33" s="35"/>
      <c r="E33" s="35"/>
    </row>
    <row r="34" spans="3:5" s="1" customFormat="1" x14ac:dyDescent="0.25">
      <c r="C34" s="35"/>
      <c r="D34" s="35"/>
      <c r="E34" s="35"/>
    </row>
    <row r="35" spans="3:5" s="1" customFormat="1" x14ac:dyDescent="0.25">
      <c r="C35" s="35"/>
      <c r="D35" s="35"/>
      <c r="E35" s="35"/>
    </row>
    <row r="36" spans="3:5" s="1" customFormat="1" x14ac:dyDescent="0.25">
      <c r="C36" s="35"/>
      <c r="D36" s="35"/>
      <c r="E36" s="35"/>
    </row>
    <row r="37" spans="3:5" s="1" customFormat="1" x14ac:dyDescent="0.25">
      <c r="C37" s="35"/>
      <c r="D37" s="35"/>
      <c r="E37" s="35"/>
    </row>
    <row r="38" spans="3:5" s="1" customFormat="1" x14ac:dyDescent="0.25">
      <c r="C38" s="35"/>
      <c r="D38" s="35"/>
      <c r="E38" s="35"/>
    </row>
    <row r="39" spans="3:5" s="1" customFormat="1" x14ac:dyDescent="0.25">
      <c r="C39" s="35"/>
      <c r="D39" s="35"/>
      <c r="E39" s="35"/>
    </row>
    <row r="40" spans="3:5" s="1" customFormat="1" x14ac:dyDescent="0.25">
      <c r="C40" s="35"/>
      <c r="D40" s="35"/>
      <c r="E40" s="35"/>
    </row>
    <row r="41" spans="3:5" s="1" customFormat="1" x14ac:dyDescent="0.25">
      <c r="C41" s="35"/>
      <c r="D41" s="35"/>
      <c r="E41" s="35"/>
    </row>
    <row r="42" spans="3:5" s="1" customFormat="1" x14ac:dyDescent="0.25">
      <c r="C42" s="35"/>
      <c r="D42" s="35"/>
      <c r="E42" s="35"/>
    </row>
    <row r="43" spans="3:5" s="1" customFormat="1" x14ac:dyDescent="0.25">
      <c r="C43" s="35"/>
      <c r="D43" s="35"/>
      <c r="E43" s="35"/>
    </row>
    <row r="44" spans="3:5" s="1" customFormat="1" x14ac:dyDescent="0.25">
      <c r="C44" s="35"/>
      <c r="D44" s="35"/>
      <c r="E44" s="35"/>
    </row>
    <row r="45" spans="3:5" s="1" customFormat="1" x14ac:dyDescent="0.25">
      <c r="C45" s="35"/>
      <c r="D45" s="35"/>
      <c r="E45" s="35"/>
    </row>
    <row r="46" spans="3:5" s="1" customFormat="1" x14ac:dyDescent="0.25">
      <c r="C46" s="35"/>
      <c r="D46" s="35"/>
      <c r="E46" s="35"/>
    </row>
    <row r="47" spans="3:5" s="1" customFormat="1" x14ac:dyDescent="0.25">
      <c r="C47" s="35"/>
      <c r="D47" s="35"/>
      <c r="E47" s="35"/>
    </row>
    <row r="48" spans="3:5" s="1" customFormat="1" x14ac:dyDescent="0.25">
      <c r="C48" s="35"/>
      <c r="D48" s="35"/>
      <c r="E48" s="35"/>
    </row>
    <row r="49" spans="3:5" s="1" customFormat="1" x14ac:dyDescent="0.25">
      <c r="C49" s="35"/>
      <c r="D49" s="35"/>
      <c r="E49" s="35"/>
    </row>
    <row r="50" spans="3:5" s="1" customFormat="1" x14ac:dyDescent="0.25">
      <c r="C50" s="35"/>
      <c r="D50" s="35"/>
      <c r="E50" s="35"/>
    </row>
    <row r="51" spans="3:5" s="1" customFormat="1" x14ac:dyDescent="0.25">
      <c r="C51" s="35"/>
      <c r="D51" s="35"/>
      <c r="E51" s="35"/>
    </row>
    <row r="52" spans="3:5" s="1" customFormat="1" x14ac:dyDescent="0.25">
      <c r="C52" s="35"/>
      <c r="D52" s="35"/>
      <c r="E52" s="35"/>
    </row>
    <row r="53" spans="3:5" s="1" customFormat="1" x14ac:dyDescent="0.25">
      <c r="C53" s="35"/>
      <c r="D53" s="35"/>
      <c r="E53" s="35"/>
    </row>
    <row r="54" spans="3:5" s="1" customFormat="1" x14ac:dyDescent="0.25">
      <c r="C54" s="35"/>
      <c r="D54" s="35"/>
      <c r="E54" s="35"/>
    </row>
    <row r="55" spans="3:5" s="1" customFormat="1" x14ac:dyDescent="0.25">
      <c r="C55" s="35"/>
      <c r="D55" s="35"/>
      <c r="E55" s="35"/>
    </row>
    <row r="56" spans="3:5" s="1" customFormat="1" x14ac:dyDescent="0.25">
      <c r="C56" s="35"/>
      <c r="D56" s="35"/>
      <c r="E56" s="35"/>
    </row>
    <row r="57" spans="3:5" s="1" customFormat="1" x14ac:dyDescent="0.25">
      <c r="C57" s="35"/>
      <c r="D57" s="35"/>
      <c r="E57" s="35"/>
    </row>
    <row r="58" spans="3:5" s="1" customFormat="1" x14ac:dyDescent="0.25">
      <c r="C58" s="35"/>
      <c r="D58" s="35"/>
      <c r="E58" s="35"/>
    </row>
    <row r="59" spans="3:5" s="1" customFormat="1" x14ac:dyDescent="0.25">
      <c r="C59" s="35"/>
      <c r="D59" s="35"/>
      <c r="E59" s="35"/>
    </row>
    <row r="60" spans="3:5" s="1" customFormat="1" x14ac:dyDescent="0.25">
      <c r="C60" s="35"/>
      <c r="D60" s="35"/>
      <c r="E60" s="35"/>
    </row>
    <row r="61" spans="3:5" s="1" customFormat="1" x14ac:dyDescent="0.25">
      <c r="C61" s="35"/>
      <c r="D61" s="35"/>
      <c r="E61" s="35"/>
    </row>
    <row r="62" spans="3:5" s="1" customFormat="1" x14ac:dyDescent="0.25">
      <c r="C62" s="35"/>
      <c r="D62" s="35"/>
      <c r="E62" s="35"/>
    </row>
    <row r="63" spans="3:5" s="1" customFormat="1" x14ac:dyDescent="0.25">
      <c r="C63" s="35"/>
      <c r="D63" s="35"/>
      <c r="E63" s="35"/>
    </row>
    <row r="64" spans="3:5" s="1" customFormat="1" x14ac:dyDescent="0.25">
      <c r="C64" s="35"/>
      <c r="D64" s="35"/>
      <c r="E64" s="35"/>
    </row>
    <row r="65" spans="3:5" s="1" customFormat="1" x14ac:dyDescent="0.25">
      <c r="C65" s="35"/>
      <c r="D65" s="35"/>
      <c r="E65" s="35"/>
    </row>
    <row r="66" spans="3:5" s="1" customFormat="1" x14ac:dyDescent="0.25">
      <c r="C66" s="35"/>
      <c r="D66" s="35"/>
      <c r="E66" s="35"/>
    </row>
    <row r="67" spans="3:5" s="1" customFormat="1" x14ac:dyDescent="0.25">
      <c r="C67" s="35"/>
      <c r="D67" s="35"/>
      <c r="E67" s="3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&amp;R26</oddHeader>
  </headerFooter>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zoomScale="110" zoomScaleNormal="110" zoomScaleSheetLayoutView="100" zoomScalePageLayoutView="110" workbookViewId="0">
      <selection activeCell="E18" sqref="E18"/>
    </sheetView>
  </sheetViews>
  <sheetFormatPr defaultColWidth="8.85546875" defaultRowHeight="15" x14ac:dyDescent="0.25"/>
  <cols>
    <col min="1" max="1" width="6.140625" customWidth="1"/>
    <col min="2" max="2" width="51" bestFit="1" customWidth="1"/>
    <col min="3" max="5" width="15.140625" style="38" customWidth="1"/>
    <col min="6" max="8" width="15.140625" customWidth="1"/>
  </cols>
  <sheetData>
    <row r="1" spans="2:8" s="1" customFormat="1" x14ac:dyDescent="0.25">
      <c r="C1" s="35"/>
      <c r="D1" s="35"/>
      <c r="E1" s="35"/>
    </row>
    <row r="2" spans="2:8" s="1" customFormat="1" ht="15.75" thickBot="1" x14ac:dyDescent="0.3">
      <c r="C2" s="35"/>
      <c r="D2" s="35"/>
      <c r="E2" s="35"/>
    </row>
    <row r="3" spans="2:8" s="1" customFormat="1" x14ac:dyDescent="0.25">
      <c r="B3" s="144" t="s">
        <v>141</v>
      </c>
      <c r="C3" s="145"/>
      <c r="D3" s="145"/>
      <c r="E3" s="145"/>
      <c r="F3" s="145"/>
      <c r="G3" s="145"/>
      <c r="H3" s="146"/>
    </row>
    <row r="4" spans="2:8" s="1" customFormat="1" x14ac:dyDescent="0.25">
      <c r="B4" s="147" t="s">
        <v>125</v>
      </c>
      <c r="C4" s="148"/>
      <c r="D4" s="148"/>
      <c r="E4" s="148"/>
      <c r="F4" s="148"/>
      <c r="G4" s="148"/>
      <c r="H4" s="149"/>
    </row>
    <row r="5" spans="2:8" s="1" customFormat="1" x14ac:dyDescent="0.25">
      <c r="B5" s="2"/>
      <c r="C5" s="154" t="s">
        <v>36</v>
      </c>
      <c r="D5" s="154"/>
      <c r="E5" s="154" t="s">
        <v>37</v>
      </c>
      <c r="F5" s="154"/>
      <c r="G5" s="148" t="s">
        <v>38</v>
      </c>
      <c r="H5" s="149"/>
    </row>
    <row r="6" spans="2:8" s="1" customFormat="1" x14ac:dyDescent="0.25">
      <c r="B6" s="3" t="s">
        <v>23</v>
      </c>
      <c r="C6" s="5" t="s">
        <v>24</v>
      </c>
      <c r="D6" s="5" t="s">
        <v>25</v>
      </c>
      <c r="E6" s="5" t="s">
        <v>24</v>
      </c>
      <c r="F6" s="5" t="s">
        <v>25</v>
      </c>
      <c r="G6" s="6" t="s">
        <v>24</v>
      </c>
      <c r="H6" s="7" t="s">
        <v>25</v>
      </c>
    </row>
    <row r="7" spans="2:8" s="1" customFormat="1" x14ac:dyDescent="0.25">
      <c r="B7" s="8" t="s">
        <v>10</v>
      </c>
      <c r="C7" s="100">
        <v>5.4398148148148155E-4</v>
      </c>
      <c r="D7" s="98">
        <f t="shared" ref="D7:D27" si="0">C7/$C$30</f>
        <v>2.6405977863924951E-3</v>
      </c>
      <c r="E7" s="100"/>
      <c r="F7" s="98"/>
      <c r="G7" s="101">
        <f>C7+E7</f>
        <v>5.4398148148148155E-4</v>
      </c>
      <c r="H7" s="99">
        <f t="shared" ref="H7:H27" si="1">G7/$G$30</f>
        <v>2.32270817889795E-3</v>
      </c>
    </row>
    <row r="8" spans="2:8" s="1" customFormat="1" x14ac:dyDescent="0.25">
      <c r="B8" s="8" t="s">
        <v>13</v>
      </c>
      <c r="C8" s="100">
        <v>2.9861111111111108E-3</v>
      </c>
      <c r="D8" s="98">
        <f t="shared" si="0"/>
        <v>1.4495196359346032E-2</v>
      </c>
      <c r="E8" s="100">
        <v>3.1250000000000001E-4</v>
      </c>
      <c r="F8" s="98">
        <f>E8/$E$30</f>
        <v>1.1083743842364532E-2</v>
      </c>
      <c r="G8" s="101">
        <f t="shared" ref="G8:G27" si="2">C8+E8</f>
        <v>3.2986111111111107E-3</v>
      </c>
      <c r="H8" s="99">
        <f t="shared" si="1"/>
        <v>1.4084507042253523E-2</v>
      </c>
    </row>
    <row r="9" spans="2:8" s="1" customFormat="1" x14ac:dyDescent="0.25">
      <c r="B9" s="8" t="s">
        <v>0</v>
      </c>
      <c r="C9" s="100">
        <v>3.4722222222222203E-2</v>
      </c>
      <c r="D9" s="98">
        <f t="shared" si="0"/>
        <v>0.16854879487611657</v>
      </c>
      <c r="E9" s="100">
        <v>9.2129629629629627E-3</v>
      </c>
      <c r="F9" s="98">
        <f t="shared" ref="F9:F23" si="3">E9/$E$30</f>
        <v>0.32676518883415434</v>
      </c>
      <c r="G9" s="101">
        <f t="shared" si="2"/>
        <v>4.3935185185185167E-2</v>
      </c>
      <c r="H9" s="99">
        <f t="shared" si="1"/>
        <v>0.18759574993822581</v>
      </c>
    </row>
    <row r="10" spans="2:8" s="1" customFormat="1" x14ac:dyDescent="0.25">
      <c r="B10" s="8" t="s">
        <v>8</v>
      </c>
      <c r="C10" s="100">
        <v>3.425925925925926E-3</v>
      </c>
      <c r="D10" s="98">
        <f t="shared" si="0"/>
        <v>1.663014776111018E-2</v>
      </c>
      <c r="E10" s="100">
        <v>7.9861111111111116E-4</v>
      </c>
      <c r="F10" s="98">
        <f t="shared" si="3"/>
        <v>2.832512315270936E-2</v>
      </c>
      <c r="G10" s="101">
        <f t="shared" si="2"/>
        <v>4.2245370370370371E-3</v>
      </c>
      <c r="H10" s="99">
        <f t="shared" si="1"/>
        <v>1.8038052878675565E-2</v>
      </c>
    </row>
    <row r="11" spans="2:8" s="1" customFormat="1" x14ac:dyDescent="0.25">
      <c r="B11" s="8" t="s">
        <v>26</v>
      </c>
      <c r="C11" s="100">
        <v>3.5995370370370365E-3</v>
      </c>
      <c r="D11" s="98">
        <f t="shared" si="0"/>
        <v>1.7472891735490759E-2</v>
      </c>
      <c r="E11" s="100">
        <v>1.9675925925925924E-3</v>
      </c>
      <c r="F11" s="98">
        <f t="shared" si="3"/>
        <v>6.9786535303776667E-2</v>
      </c>
      <c r="G11" s="101">
        <f t="shared" si="2"/>
        <v>5.5671296296296285E-3</v>
      </c>
      <c r="H11" s="99">
        <f t="shared" si="1"/>
        <v>2.3770694341487521E-2</v>
      </c>
    </row>
    <row r="12" spans="2:8" s="1" customFormat="1" x14ac:dyDescent="0.25">
      <c r="B12" s="8" t="s">
        <v>3</v>
      </c>
      <c r="C12" s="100">
        <v>9.6643518518518511E-3</v>
      </c>
      <c r="D12" s="98">
        <f t="shared" si="0"/>
        <v>4.6912747907185803E-2</v>
      </c>
      <c r="E12" s="100">
        <v>4.3055555555555547E-3</v>
      </c>
      <c r="F12" s="98">
        <f t="shared" si="3"/>
        <v>0.15270935960591128</v>
      </c>
      <c r="G12" s="101">
        <f t="shared" si="2"/>
        <v>1.3969907407407407E-2</v>
      </c>
      <c r="H12" s="99">
        <f t="shared" si="1"/>
        <v>5.9649122807017556E-2</v>
      </c>
    </row>
    <row r="13" spans="2:8" s="1" customFormat="1" x14ac:dyDescent="0.25">
      <c r="B13" s="8" t="s">
        <v>7</v>
      </c>
      <c r="C13" s="100">
        <v>4.3981481481481476E-3</v>
      </c>
      <c r="D13" s="98">
        <f t="shared" si="0"/>
        <v>2.1349514017641444E-2</v>
      </c>
      <c r="E13" s="100">
        <v>1.0300925925925926E-3</v>
      </c>
      <c r="F13" s="98">
        <f t="shared" si="3"/>
        <v>3.6535303776683091E-2</v>
      </c>
      <c r="G13" s="101">
        <f t="shared" si="2"/>
        <v>5.4282407407407404E-3</v>
      </c>
      <c r="H13" s="99">
        <f t="shared" si="1"/>
        <v>2.3177662466024221E-2</v>
      </c>
    </row>
    <row r="14" spans="2:8" s="1" customFormat="1" x14ac:dyDescent="0.25">
      <c r="B14" s="8" t="s">
        <v>2</v>
      </c>
      <c r="C14" s="100">
        <v>1.074074074074074E-2</v>
      </c>
      <c r="D14" s="98">
        <f t="shared" si="0"/>
        <v>5.2137760548345423E-2</v>
      </c>
      <c r="E14" s="100">
        <v>2.3958333333333327E-3</v>
      </c>
      <c r="F14" s="98">
        <f t="shared" si="3"/>
        <v>8.4975369458128058E-2</v>
      </c>
      <c r="G14" s="101">
        <f t="shared" si="2"/>
        <v>1.3136574074074073E-2</v>
      </c>
      <c r="H14" s="99">
        <f t="shared" si="1"/>
        <v>5.6090931554237715E-2</v>
      </c>
    </row>
    <row r="15" spans="2:8" s="1" customFormat="1" x14ac:dyDescent="0.25">
      <c r="B15" s="8" t="s">
        <v>9</v>
      </c>
      <c r="C15" s="100">
        <v>5.6365740740740751E-3</v>
      </c>
      <c r="D15" s="98">
        <f t="shared" si="0"/>
        <v>2.7361087701556278E-2</v>
      </c>
      <c r="E15" s="100">
        <v>1.6203703703703703E-4</v>
      </c>
      <c r="F15" s="98">
        <f t="shared" si="3"/>
        <v>5.7471264367816091E-3</v>
      </c>
      <c r="G15" s="101">
        <f t="shared" si="2"/>
        <v>5.798611111111112E-3</v>
      </c>
      <c r="H15" s="99">
        <f t="shared" si="1"/>
        <v>2.4759080800593043E-2</v>
      </c>
    </row>
    <row r="16" spans="2:8" s="1" customFormat="1" x14ac:dyDescent="0.25">
      <c r="B16" s="8" t="s">
        <v>1</v>
      </c>
      <c r="C16" s="100">
        <v>1.275462962962963E-2</v>
      </c>
      <c r="D16" s="98">
        <f t="shared" si="0"/>
        <v>6.1913590651160193E-2</v>
      </c>
      <c r="E16" s="100">
        <v>4.1435185185185177E-3</v>
      </c>
      <c r="F16" s="98">
        <f t="shared" si="3"/>
        <v>0.14696223316912968</v>
      </c>
      <c r="G16" s="101">
        <f t="shared" si="2"/>
        <v>1.6898148148148148E-2</v>
      </c>
      <c r="H16" s="99">
        <f t="shared" si="1"/>
        <v>7.2152211514702261E-2</v>
      </c>
    </row>
    <row r="17" spans="2:8" s="1" customFormat="1" x14ac:dyDescent="0.25">
      <c r="B17" s="8" t="s">
        <v>27</v>
      </c>
      <c r="C17" s="100">
        <v>4.7453703703703709E-4</v>
      </c>
      <c r="D17" s="98">
        <f t="shared" si="0"/>
        <v>2.3035001966402614E-3</v>
      </c>
      <c r="E17" s="100"/>
      <c r="F17" s="98"/>
      <c r="G17" s="101">
        <f t="shared" ref="G17:G25" si="4">C17+E17</f>
        <v>4.7453703703703709E-4</v>
      </c>
      <c r="H17" s="99">
        <f t="shared" ref="H17:H25" si="5">G17/$G$30</f>
        <v>2.0261922411662966E-3</v>
      </c>
    </row>
    <row r="18" spans="2:8" s="1" customFormat="1" x14ac:dyDescent="0.25">
      <c r="B18" s="8" t="s">
        <v>16</v>
      </c>
      <c r="C18" s="100"/>
      <c r="D18" s="98"/>
      <c r="E18" s="100"/>
      <c r="F18" s="98"/>
      <c r="G18" s="101"/>
      <c r="H18" s="99"/>
    </row>
    <row r="19" spans="2:8" s="1" customFormat="1" x14ac:dyDescent="0.25">
      <c r="B19" s="8" t="s">
        <v>4</v>
      </c>
      <c r="C19" s="100">
        <v>6.0879629629629626E-3</v>
      </c>
      <c r="D19" s="98">
        <f t="shared" si="0"/>
        <v>2.9552222034945789E-2</v>
      </c>
      <c r="E19" s="100"/>
      <c r="F19" s="98"/>
      <c r="G19" s="101">
        <f t="shared" si="4"/>
        <v>6.0879629629629626E-3</v>
      </c>
      <c r="H19" s="99">
        <f t="shared" si="5"/>
        <v>2.5994563874474925E-2</v>
      </c>
    </row>
    <row r="20" spans="2:8" s="1" customFormat="1" x14ac:dyDescent="0.25">
      <c r="B20" s="8" t="s">
        <v>14</v>
      </c>
      <c r="C20" s="100">
        <v>6.3657407407407402E-4</v>
      </c>
      <c r="D20" s="98">
        <f t="shared" si="0"/>
        <v>3.090061239395472E-3</v>
      </c>
      <c r="E20" s="100"/>
      <c r="F20" s="98"/>
      <c r="G20" s="101">
        <f t="shared" si="4"/>
        <v>6.3657407407407402E-4</v>
      </c>
      <c r="H20" s="99">
        <f t="shared" si="5"/>
        <v>2.7180627625401537E-3</v>
      </c>
    </row>
    <row r="21" spans="2:8" s="1" customFormat="1" x14ac:dyDescent="0.25">
      <c r="B21" s="8" t="s">
        <v>11</v>
      </c>
      <c r="C21" s="100">
        <v>2.650462962962963E-3</v>
      </c>
      <c r="D21" s="98">
        <f t="shared" si="0"/>
        <v>1.286589134221024E-2</v>
      </c>
      <c r="E21" s="100"/>
      <c r="F21" s="98"/>
      <c r="G21" s="101">
        <f t="shared" si="4"/>
        <v>2.650462962962963E-3</v>
      </c>
      <c r="H21" s="99">
        <f t="shared" si="5"/>
        <v>1.1317024956758095E-2</v>
      </c>
    </row>
    <row r="22" spans="2:8" s="1" customFormat="1" x14ac:dyDescent="0.25">
      <c r="B22" s="8" t="s">
        <v>15</v>
      </c>
      <c r="C22" s="100">
        <v>1.4120370370370369E-3</v>
      </c>
      <c r="D22" s="98">
        <f t="shared" si="0"/>
        <v>6.8543176582954108E-3</v>
      </c>
      <c r="E22" s="100"/>
      <c r="F22" s="98"/>
      <c r="G22" s="101">
        <f t="shared" si="4"/>
        <v>1.4120370370370369E-3</v>
      </c>
      <c r="H22" s="99">
        <f t="shared" si="5"/>
        <v>6.0291574005436133E-3</v>
      </c>
    </row>
    <row r="23" spans="2:8" s="1" customFormat="1" x14ac:dyDescent="0.25">
      <c r="B23" s="8" t="s">
        <v>94</v>
      </c>
      <c r="C23" s="100"/>
      <c r="D23" s="98"/>
      <c r="E23" s="100">
        <v>1.423611111111111E-3</v>
      </c>
      <c r="F23" s="98">
        <f t="shared" si="3"/>
        <v>5.0492610837438417E-2</v>
      </c>
      <c r="G23" s="101">
        <f t="shared" si="4"/>
        <v>1.423611111111111E-3</v>
      </c>
      <c r="H23" s="99">
        <f t="shared" si="5"/>
        <v>6.0785767234988889E-3</v>
      </c>
    </row>
    <row r="24" spans="2:8" s="1" customFormat="1" x14ac:dyDescent="0.25">
      <c r="B24" s="8" t="s">
        <v>12</v>
      </c>
      <c r="C24" s="100">
        <v>1.8055555555555555E-3</v>
      </c>
      <c r="D24" s="98">
        <f t="shared" si="0"/>
        <v>8.7645373335580659E-3</v>
      </c>
      <c r="E24" s="100"/>
      <c r="F24" s="98"/>
      <c r="G24" s="101">
        <f t="shared" si="4"/>
        <v>1.8055555555555555E-3</v>
      </c>
      <c r="H24" s="99">
        <f t="shared" si="5"/>
        <v>7.7094143810229818E-3</v>
      </c>
    </row>
    <row r="25" spans="2:8" s="1" customFormat="1" x14ac:dyDescent="0.25">
      <c r="B25" s="8" t="s">
        <v>5</v>
      </c>
      <c r="C25" s="100">
        <v>2.2916666666666667E-3</v>
      </c>
      <c r="D25" s="98">
        <f t="shared" si="0"/>
        <v>1.1124220461823701E-2</v>
      </c>
      <c r="E25" s="100"/>
      <c r="F25" s="98"/>
      <c r="G25" s="101">
        <f t="shared" si="4"/>
        <v>2.2916666666666667E-3</v>
      </c>
      <c r="H25" s="99">
        <f t="shared" si="5"/>
        <v>9.7850259451445539E-3</v>
      </c>
    </row>
    <row r="26" spans="2:8" s="1" customFormat="1" x14ac:dyDescent="0.25">
      <c r="B26" s="8" t="s">
        <v>6</v>
      </c>
      <c r="C26" s="100">
        <v>7.4062499999999989E-2</v>
      </c>
      <c r="D26" s="98">
        <f t="shared" si="0"/>
        <v>0.35951457947075682</v>
      </c>
      <c r="E26" s="100">
        <v>1.6550925925925926E-3</v>
      </c>
      <c r="F26" s="98">
        <f t="shared" ref="F26:F27" si="6">E26/$E$30</f>
        <v>5.8702791461412149E-2</v>
      </c>
      <c r="G26" s="101">
        <f t="shared" si="2"/>
        <v>7.5717592592592586E-2</v>
      </c>
      <c r="H26" s="99">
        <f t="shared" si="1"/>
        <v>0.32330121077341245</v>
      </c>
    </row>
    <row r="27" spans="2:8" s="1" customFormat="1" x14ac:dyDescent="0.25">
      <c r="B27" s="8" t="s">
        <v>109</v>
      </c>
      <c r="C27" s="100">
        <v>2.811342592592592E-2</v>
      </c>
      <c r="D27" s="98">
        <f t="shared" si="0"/>
        <v>0.13646834091802912</v>
      </c>
      <c r="E27" s="100">
        <v>7.8703703703703705E-4</v>
      </c>
      <c r="F27" s="98">
        <f t="shared" si="6"/>
        <v>2.7914614121510674E-2</v>
      </c>
      <c r="G27" s="101">
        <f t="shared" si="2"/>
        <v>2.8900462962962958E-2</v>
      </c>
      <c r="H27" s="99">
        <f t="shared" si="1"/>
        <v>0.12340004941932296</v>
      </c>
    </row>
    <row r="28" spans="2:8" s="1" customFormat="1" x14ac:dyDescent="0.25">
      <c r="B28" s="8" t="s">
        <v>17</v>
      </c>
      <c r="C28" s="100"/>
      <c r="D28" s="98"/>
      <c r="E28" s="100"/>
      <c r="F28" s="98"/>
      <c r="G28" s="101"/>
      <c r="H28" s="99"/>
    </row>
    <row r="29" spans="2:8" s="1" customFormat="1" x14ac:dyDescent="0.25">
      <c r="B29" s="8"/>
      <c r="C29" s="100"/>
      <c r="D29" s="98"/>
      <c r="E29" s="100"/>
      <c r="F29" s="98"/>
      <c r="G29" s="101"/>
      <c r="H29" s="99"/>
    </row>
    <row r="30" spans="2:8" s="1" customFormat="1" x14ac:dyDescent="0.25">
      <c r="B30" s="11" t="s">
        <v>29</v>
      </c>
      <c r="C30" s="103">
        <f t="shared" ref="C30:H30" si="7">SUM(C7:C28)</f>
        <v>0.2060069444444444</v>
      </c>
      <c r="D30" s="120">
        <f t="shared" si="7"/>
        <v>1</v>
      </c>
      <c r="E30" s="103">
        <f t="shared" si="7"/>
        <v>2.8194444444444446E-2</v>
      </c>
      <c r="F30" s="120">
        <f t="shared" si="7"/>
        <v>0.99999999999999989</v>
      </c>
      <c r="G30" s="103">
        <f t="shared" si="7"/>
        <v>0.23420138888888883</v>
      </c>
      <c r="H30" s="121">
        <f t="shared" si="7"/>
        <v>1.0000000000000002</v>
      </c>
    </row>
    <row r="31" spans="2:8" s="1" customFormat="1" x14ac:dyDescent="0.25">
      <c r="B31" s="8"/>
      <c r="C31" s="9"/>
      <c r="D31" s="40"/>
      <c r="E31" s="9"/>
      <c r="F31" s="40"/>
      <c r="G31" s="9"/>
      <c r="H31" s="41"/>
    </row>
    <row r="32" spans="2:8" s="1" customFormat="1" ht="66" customHeight="1" thickBot="1" x14ac:dyDescent="0.3">
      <c r="B32" s="141" t="s">
        <v>39</v>
      </c>
      <c r="C32" s="142"/>
      <c r="D32" s="142"/>
      <c r="E32" s="142"/>
      <c r="F32" s="142"/>
      <c r="G32" s="142"/>
      <c r="H32" s="143"/>
    </row>
    <row r="33" spans="3:5" s="1" customFormat="1" x14ac:dyDescent="0.25">
      <c r="C33" s="35"/>
      <c r="D33" s="35"/>
      <c r="E33" s="35"/>
    </row>
    <row r="34" spans="3:5" s="1" customFormat="1" x14ac:dyDescent="0.25">
      <c r="C34" s="35"/>
      <c r="D34" s="35"/>
      <c r="E34" s="35"/>
    </row>
    <row r="35" spans="3:5" s="1" customFormat="1" x14ac:dyDescent="0.25">
      <c r="C35" s="35"/>
      <c r="D35" s="35"/>
      <c r="E35" s="35"/>
    </row>
    <row r="36" spans="3:5" s="1" customFormat="1" x14ac:dyDescent="0.25">
      <c r="C36" s="35"/>
      <c r="D36" s="35"/>
      <c r="E36" s="35"/>
    </row>
    <row r="37" spans="3:5" s="1" customFormat="1" x14ac:dyDescent="0.25">
      <c r="C37" s="35"/>
      <c r="D37" s="35"/>
      <c r="E37" s="35"/>
    </row>
    <row r="38" spans="3:5" s="1" customFormat="1" x14ac:dyDescent="0.25">
      <c r="C38" s="35"/>
      <c r="D38" s="35"/>
      <c r="E38" s="35"/>
    </row>
    <row r="39" spans="3:5" s="1" customFormat="1" x14ac:dyDescent="0.25">
      <c r="C39" s="35"/>
      <c r="D39" s="35"/>
      <c r="E39" s="35"/>
    </row>
    <row r="40" spans="3:5" s="1" customFormat="1" x14ac:dyDescent="0.25">
      <c r="C40" s="35"/>
      <c r="D40" s="35"/>
      <c r="E40" s="35"/>
    </row>
    <row r="41" spans="3:5" s="1" customFormat="1" x14ac:dyDescent="0.25">
      <c r="C41" s="35"/>
      <c r="D41" s="35"/>
      <c r="E41" s="35"/>
    </row>
    <row r="42" spans="3:5" s="1" customFormat="1" x14ac:dyDescent="0.25">
      <c r="C42" s="35"/>
      <c r="D42" s="35"/>
      <c r="E42" s="35"/>
    </row>
    <row r="43" spans="3:5" s="1" customFormat="1" x14ac:dyDescent="0.25">
      <c r="C43" s="35"/>
      <c r="D43" s="35"/>
      <c r="E43" s="35"/>
    </row>
    <row r="44" spans="3:5" s="1" customFormat="1" x14ac:dyDescent="0.25">
      <c r="C44" s="35"/>
      <c r="D44" s="35"/>
      <c r="E44" s="35"/>
    </row>
    <row r="45" spans="3:5" s="1" customFormat="1" x14ac:dyDescent="0.25">
      <c r="C45" s="35"/>
      <c r="D45" s="35"/>
      <c r="E45" s="35"/>
    </row>
    <row r="46" spans="3:5" s="1" customFormat="1" x14ac:dyDescent="0.25">
      <c r="C46" s="35"/>
      <c r="D46" s="35"/>
      <c r="E46" s="35"/>
    </row>
    <row r="47" spans="3:5" s="1" customFormat="1" x14ac:dyDescent="0.25">
      <c r="C47" s="35"/>
      <c r="D47" s="35"/>
      <c r="E47" s="35"/>
    </row>
    <row r="48" spans="3:5" s="1" customFormat="1" x14ac:dyDescent="0.25">
      <c r="C48" s="35"/>
      <c r="D48" s="35"/>
      <c r="E48" s="35"/>
    </row>
    <row r="49" spans="3:5" s="1" customFormat="1" x14ac:dyDescent="0.25">
      <c r="C49" s="35"/>
      <c r="D49" s="35"/>
      <c r="E49" s="35"/>
    </row>
    <row r="50" spans="3:5" s="1" customFormat="1" x14ac:dyDescent="0.25">
      <c r="C50" s="35"/>
      <c r="D50" s="35"/>
      <c r="E50" s="35"/>
    </row>
    <row r="51" spans="3:5" s="1" customFormat="1" x14ac:dyDescent="0.25">
      <c r="C51" s="35"/>
      <c r="D51" s="35"/>
      <c r="E51" s="35"/>
    </row>
    <row r="52" spans="3:5" s="1" customFormat="1" x14ac:dyDescent="0.25">
      <c r="C52" s="35"/>
      <c r="D52" s="35"/>
      <c r="E52" s="35"/>
    </row>
    <row r="53" spans="3:5" s="1" customFormat="1" x14ac:dyDescent="0.25">
      <c r="C53" s="35"/>
      <c r="D53" s="35"/>
      <c r="E53" s="35"/>
    </row>
    <row r="54" spans="3:5" s="1" customFormat="1" x14ac:dyDescent="0.25">
      <c r="C54" s="35"/>
      <c r="D54" s="35"/>
      <c r="E54" s="35"/>
    </row>
    <row r="55" spans="3:5" s="1" customFormat="1" x14ac:dyDescent="0.25">
      <c r="C55" s="35"/>
      <c r="D55" s="35"/>
      <c r="E55" s="35"/>
    </row>
    <row r="56" spans="3:5" s="1" customFormat="1" x14ac:dyDescent="0.25">
      <c r="C56" s="35"/>
      <c r="D56" s="35"/>
      <c r="E56" s="35"/>
    </row>
    <row r="57" spans="3:5" s="1" customFormat="1" x14ac:dyDescent="0.25">
      <c r="C57" s="35"/>
      <c r="D57" s="35"/>
      <c r="E57" s="35"/>
    </row>
    <row r="58" spans="3:5" s="1" customFormat="1" x14ac:dyDescent="0.25">
      <c r="C58" s="35"/>
      <c r="D58" s="35"/>
      <c r="E58" s="35"/>
    </row>
    <row r="59" spans="3:5" s="1" customFormat="1" x14ac:dyDescent="0.25">
      <c r="C59" s="35"/>
      <c r="D59" s="35"/>
      <c r="E59" s="35"/>
    </row>
    <row r="60" spans="3:5" s="1" customFormat="1" x14ac:dyDescent="0.25">
      <c r="C60" s="35"/>
      <c r="D60" s="35"/>
      <c r="E60" s="35"/>
    </row>
    <row r="61" spans="3:5" s="1" customFormat="1" x14ac:dyDescent="0.25">
      <c r="C61" s="35"/>
      <c r="D61" s="35"/>
      <c r="E61" s="35"/>
    </row>
    <row r="62" spans="3:5" s="1" customFormat="1" x14ac:dyDescent="0.25">
      <c r="C62" s="35"/>
      <c r="D62" s="35"/>
      <c r="E62" s="35"/>
    </row>
    <row r="63" spans="3:5" s="1" customFormat="1" x14ac:dyDescent="0.25">
      <c r="C63" s="35"/>
      <c r="D63" s="35"/>
      <c r="E63" s="35"/>
    </row>
    <row r="64" spans="3:5" s="1" customFormat="1" x14ac:dyDescent="0.25">
      <c r="C64" s="35"/>
      <c r="D64" s="35"/>
      <c r="E64" s="35"/>
    </row>
    <row r="65" spans="3:5" s="1" customFormat="1" x14ac:dyDescent="0.25">
      <c r="C65" s="35"/>
      <c r="D65" s="35"/>
      <c r="E65" s="35"/>
    </row>
    <row r="66" spans="3:5" s="1" customFormat="1" x14ac:dyDescent="0.25">
      <c r="C66" s="35"/>
      <c r="D66" s="35"/>
      <c r="E66" s="35"/>
    </row>
    <row r="67" spans="3:5" s="1" customFormat="1" x14ac:dyDescent="0.25">
      <c r="C67" s="35"/>
      <c r="D67" s="35"/>
      <c r="E67" s="3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&amp;R27</oddHeader>
  </headerFooter>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zoomScale="110" zoomScaleNormal="110" zoomScaleSheetLayoutView="100" zoomScalePageLayoutView="110" workbookViewId="0">
      <selection activeCell="E18" sqref="E18"/>
    </sheetView>
  </sheetViews>
  <sheetFormatPr defaultColWidth="8.85546875" defaultRowHeight="15" x14ac:dyDescent="0.25"/>
  <cols>
    <col min="1" max="1" width="6.140625" customWidth="1"/>
    <col min="2" max="2" width="51" bestFit="1" customWidth="1"/>
    <col min="3" max="5" width="15.140625" style="38" customWidth="1"/>
    <col min="6" max="8" width="15.140625" customWidth="1"/>
  </cols>
  <sheetData>
    <row r="1" spans="2:8" s="1" customFormat="1" x14ac:dyDescent="0.25">
      <c r="C1" s="35"/>
      <c r="D1" s="35"/>
      <c r="E1" s="35"/>
    </row>
    <row r="2" spans="2:8" s="1" customFormat="1" ht="15.75" thickBot="1" x14ac:dyDescent="0.3">
      <c r="C2" s="35"/>
      <c r="D2" s="35"/>
      <c r="E2" s="35"/>
    </row>
    <row r="3" spans="2:8" s="1" customFormat="1" x14ac:dyDescent="0.25">
      <c r="B3" s="144" t="s">
        <v>142</v>
      </c>
      <c r="C3" s="145"/>
      <c r="D3" s="145"/>
      <c r="E3" s="145"/>
      <c r="F3" s="145"/>
      <c r="G3" s="145"/>
      <c r="H3" s="146"/>
    </row>
    <row r="4" spans="2:8" s="1" customFormat="1" x14ac:dyDescent="0.25">
      <c r="B4" s="147" t="s">
        <v>125</v>
      </c>
      <c r="C4" s="148"/>
      <c r="D4" s="148"/>
      <c r="E4" s="148"/>
      <c r="F4" s="148"/>
      <c r="G4" s="148"/>
      <c r="H4" s="149"/>
    </row>
    <row r="5" spans="2:8" s="1" customFormat="1" x14ac:dyDescent="0.25">
      <c r="B5" s="2"/>
      <c r="C5" s="154" t="s">
        <v>36</v>
      </c>
      <c r="D5" s="154"/>
      <c r="E5" s="154" t="s">
        <v>37</v>
      </c>
      <c r="F5" s="154"/>
      <c r="G5" s="148" t="s">
        <v>38</v>
      </c>
      <c r="H5" s="149"/>
    </row>
    <row r="6" spans="2:8" s="1" customFormat="1" x14ac:dyDescent="0.25">
      <c r="B6" s="3" t="s">
        <v>23</v>
      </c>
      <c r="C6" s="5" t="s">
        <v>24</v>
      </c>
      <c r="D6" s="5" t="s">
        <v>25</v>
      </c>
      <c r="E6" s="5" t="s">
        <v>24</v>
      </c>
      <c r="F6" s="5" t="s">
        <v>25</v>
      </c>
      <c r="G6" s="6" t="s">
        <v>24</v>
      </c>
      <c r="H6" s="7" t="s">
        <v>25</v>
      </c>
    </row>
    <row r="7" spans="2:8" s="1" customFormat="1" x14ac:dyDescent="0.25">
      <c r="B7" s="8" t="s">
        <v>10</v>
      </c>
      <c r="C7" s="100">
        <v>2.9976851851851844E-3</v>
      </c>
      <c r="D7" s="98">
        <f>C7/$C$30</f>
        <v>1.1482532363894305E-2</v>
      </c>
      <c r="E7" s="100"/>
      <c r="F7" s="98"/>
      <c r="G7" s="101">
        <f>E7+C7</f>
        <v>2.9976851851851844E-3</v>
      </c>
      <c r="H7" s="99">
        <f>G7/$G$30</f>
        <v>1.1482532363894305E-2</v>
      </c>
    </row>
    <row r="8" spans="2:8" s="1" customFormat="1" x14ac:dyDescent="0.25">
      <c r="B8" s="8" t="s">
        <v>13</v>
      </c>
      <c r="C8" s="100">
        <v>7.951388888888888E-3</v>
      </c>
      <c r="D8" s="98">
        <f t="shared" ref="D8:D28" si="0">C8/$C$30</f>
        <v>3.0457527930484125E-2</v>
      </c>
      <c r="E8" s="100"/>
      <c r="F8" s="98"/>
      <c r="G8" s="101">
        <f t="shared" ref="G8:G28" si="1">E8+C8</f>
        <v>7.951388888888888E-3</v>
      </c>
      <c r="H8" s="99">
        <f t="shared" ref="H8:H28" si="2">G8/$G$30</f>
        <v>3.0457527930484125E-2</v>
      </c>
    </row>
    <row r="9" spans="2:8" s="1" customFormat="1" x14ac:dyDescent="0.25">
      <c r="B9" s="8" t="s">
        <v>0</v>
      </c>
      <c r="C9" s="100">
        <v>3.7037037037036945E-2</v>
      </c>
      <c r="D9" s="98">
        <f t="shared" si="0"/>
        <v>0.14186912573151234</v>
      </c>
      <c r="E9" s="100"/>
      <c r="F9" s="98"/>
      <c r="G9" s="101">
        <f t="shared" si="1"/>
        <v>3.7037037037036945E-2</v>
      </c>
      <c r="H9" s="99">
        <f t="shared" si="2"/>
        <v>0.14186912573151234</v>
      </c>
    </row>
    <row r="10" spans="2:8" s="1" customFormat="1" x14ac:dyDescent="0.25">
      <c r="B10" s="8" t="s">
        <v>8</v>
      </c>
      <c r="C10" s="100">
        <v>1.3078703703703705E-2</v>
      </c>
      <c r="D10" s="98">
        <f t="shared" si="0"/>
        <v>5.0097535023940425E-2</v>
      </c>
      <c r="E10" s="100"/>
      <c r="F10" s="98"/>
      <c r="G10" s="101">
        <f t="shared" si="1"/>
        <v>1.3078703703703705E-2</v>
      </c>
      <c r="H10" s="99">
        <f t="shared" si="2"/>
        <v>5.0097535023940425E-2</v>
      </c>
    </row>
    <row r="11" spans="2:8" s="1" customFormat="1" x14ac:dyDescent="0.25">
      <c r="B11" s="8" t="s">
        <v>26</v>
      </c>
      <c r="C11" s="100">
        <v>2.1412037037037038E-3</v>
      </c>
      <c r="D11" s="98">
        <f t="shared" si="0"/>
        <v>8.2018088313530781E-3</v>
      </c>
      <c r="E11" s="100"/>
      <c r="F11" s="98"/>
      <c r="G11" s="101">
        <f t="shared" si="1"/>
        <v>2.1412037037037038E-3</v>
      </c>
      <c r="H11" s="99">
        <f t="shared" si="2"/>
        <v>8.2018088313530781E-3</v>
      </c>
    </row>
    <row r="12" spans="2:8" s="1" customFormat="1" x14ac:dyDescent="0.25">
      <c r="B12" s="8" t="s">
        <v>3</v>
      </c>
      <c r="C12" s="100">
        <v>8.9236111111111113E-3</v>
      </c>
      <c r="D12" s="98">
        <f t="shared" si="0"/>
        <v>3.4181592480936336E-2</v>
      </c>
      <c r="E12" s="100"/>
      <c r="F12" s="98"/>
      <c r="G12" s="101">
        <f t="shared" si="1"/>
        <v>8.9236111111111113E-3</v>
      </c>
      <c r="H12" s="99">
        <f t="shared" si="2"/>
        <v>3.4181592480936336E-2</v>
      </c>
    </row>
    <row r="13" spans="2:8" s="1" customFormat="1" x14ac:dyDescent="0.25">
      <c r="B13" s="8" t="s">
        <v>7</v>
      </c>
      <c r="C13" s="100">
        <v>5.9722222222222216E-3</v>
      </c>
      <c r="D13" s="98">
        <f t="shared" si="0"/>
        <v>2.2876396524206418E-2</v>
      </c>
      <c r="E13" s="100"/>
      <c r="F13" s="98"/>
      <c r="G13" s="101">
        <f t="shared" si="1"/>
        <v>5.9722222222222216E-3</v>
      </c>
      <c r="H13" s="99">
        <f t="shared" si="2"/>
        <v>2.2876396524206418E-2</v>
      </c>
    </row>
    <row r="14" spans="2:8" s="1" customFormat="1" x14ac:dyDescent="0.25">
      <c r="B14" s="8" t="s">
        <v>2</v>
      </c>
      <c r="C14" s="100">
        <v>9.6296296296296286E-3</v>
      </c>
      <c r="D14" s="98">
        <f t="shared" si="0"/>
        <v>3.6885972690193294E-2</v>
      </c>
      <c r="E14" s="100"/>
      <c r="F14" s="98"/>
      <c r="G14" s="101">
        <f t="shared" si="1"/>
        <v>9.6296296296296286E-3</v>
      </c>
      <c r="H14" s="99">
        <f t="shared" si="2"/>
        <v>3.6885972690193294E-2</v>
      </c>
    </row>
    <row r="15" spans="2:8" s="1" customFormat="1" x14ac:dyDescent="0.25">
      <c r="B15" s="8" t="s">
        <v>9</v>
      </c>
      <c r="C15" s="100">
        <v>1.3310185185185187E-2</v>
      </c>
      <c r="D15" s="98">
        <f t="shared" si="0"/>
        <v>5.0984217059762381E-2</v>
      </c>
      <c r="E15" s="100"/>
      <c r="F15" s="98"/>
      <c r="G15" s="101">
        <f t="shared" si="1"/>
        <v>1.3310185185185187E-2</v>
      </c>
      <c r="H15" s="99">
        <f t="shared" si="2"/>
        <v>5.0984217059762381E-2</v>
      </c>
    </row>
    <row r="16" spans="2:8" s="1" customFormat="1" x14ac:dyDescent="0.25">
      <c r="B16" s="8" t="s">
        <v>1</v>
      </c>
      <c r="C16" s="100">
        <v>7.3379629629629619E-3</v>
      </c>
      <c r="D16" s="98">
        <f t="shared" si="0"/>
        <v>2.8107820535555945E-2</v>
      </c>
      <c r="E16" s="100"/>
      <c r="F16" s="98"/>
      <c r="G16" s="101">
        <f t="shared" si="1"/>
        <v>7.3379629629629619E-3</v>
      </c>
      <c r="H16" s="99">
        <f t="shared" si="2"/>
        <v>2.8107820535555945E-2</v>
      </c>
    </row>
    <row r="17" spans="2:8" s="1" customFormat="1" x14ac:dyDescent="0.25">
      <c r="B17" s="8" t="s">
        <v>27</v>
      </c>
      <c r="C17" s="100">
        <v>2.3263888888888891E-3</v>
      </c>
      <c r="D17" s="98">
        <f t="shared" si="0"/>
        <v>8.9111544600106417E-3</v>
      </c>
      <c r="E17" s="100"/>
      <c r="F17" s="98"/>
      <c r="G17" s="101">
        <f t="shared" si="1"/>
        <v>2.3263888888888891E-3</v>
      </c>
      <c r="H17" s="99">
        <f t="shared" si="2"/>
        <v>8.9111544600106417E-3</v>
      </c>
    </row>
    <row r="18" spans="2:8" s="1" customFormat="1" x14ac:dyDescent="0.25">
      <c r="B18" s="8" t="s">
        <v>16</v>
      </c>
      <c r="C18" s="100">
        <v>1.1342592592592593E-3</v>
      </c>
      <c r="D18" s="98">
        <f t="shared" si="0"/>
        <v>4.3447419755275763E-3</v>
      </c>
      <c r="E18" s="100"/>
      <c r="F18" s="98"/>
      <c r="G18" s="101">
        <f t="shared" si="1"/>
        <v>1.1342592592592593E-3</v>
      </c>
      <c r="H18" s="99">
        <f t="shared" si="2"/>
        <v>4.3447419755275763E-3</v>
      </c>
    </row>
    <row r="19" spans="2:8" s="1" customFormat="1" x14ac:dyDescent="0.25">
      <c r="B19" s="8" t="s">
        <v>4</v>
      </c>
      <c r="C19" s="100">
        <v>1.9201388888888893E-2</v>
      </c>
      <c r="D19" s="98">
        <f t="shared" si="0"/>
        <v>7.3550274871431121E-2</v>
      </c>
      <c r="E19" s="100"/>
      <c r="F19" s="98"/>
      <c r="G19" s="101">
        <f t="shared" si="1"/>
        <v>1.9201388888888893E-2</v>
      </c>
      <c r="H19" s="99">
        <f t="shared" si="2"/>
        <v>7.3550274871431121E-2</v>
      </c>
    </row>
    <row r="20" spans="2:8" s="1" customFormat="1" x14ac:dyDescent="0.25">
      <c r="B20" s="8" t="s">
        <v>14</v>
      </c>
      <c r="C20" s="100">
        <v>5.5092592592592589E-3</v>
      </c>
      <c r="D20" s="98">
        <f t="shared" si="0"/>
        <v>2.1103032452562509E-2</v>
      </c>
      <c r="E20" s="100"/>
      <c r="F20" s="98"/>
      <c r="G20" s="101">
        <f t="shared" si="1"/>
        <v>5.5092592592592589E-3</v>
      </c>
      <c r="H20" s="99">
        <f t="shared" si="2"/>
        <v>2.1103032452562509E-2</v>
      </c>
    </row>
    <row r="21" spans="2:8" s="1" customFormat="1" x14ac:dyDescent="0.25">
      <c r="B21" s="8" t="s">
        <v>11</v>
      </c>
      <c r="C21" s="100">
        <v>4.0509259259259258E-4</v>
      </c>
      <c r="D21" s="98">
        <f t="shared" ref="D21" si="3">C21/$C$30</f>
        <v>1.55169356268842E-3</v>
      </c>
      <c r="E21" s="100"/>
      <c r="F21" s="98"/>
      <c r="G21" s="101">
        <f t="shared" ref="G21" si="4">E21+C21</f>
        <v>4.0509259259259258E-4</v>
      </c>
      <c r="H21" s="99">
        <f t="shared" ref="H21" si="5">G21/$G$30</f>
        <v>1.55169356268842E-3</v>
      </c>
    </row>
    <row r="22" spans="2:8" s="1" customFormat="1" x14ac:dyDescent="0.25">
      <c r="B22" s="8" t="s">
        <v>15</v>
      </c>
      <c r="C22" s="100">
        <v>2.650462962962963E-3</v>
      </c>
      <c r="D22" s="98">
        <f t="shared" si="0"/>
        <v>1.0152509310161376E-2</v>
      </c>
      <c r="E22" s="100"/>
      <c r="F22" s="98"/>
      <c r="G22" s="101">
        <f t="shared" si="1"/>
        <v>2.650462962962963E-3</v>
      </c>
      <c r="H22" s="99">
        <f t="shared" si="2"/>
        <v>1.0152509310161376E-2</v>
      </c>
    </row>
    <row r="23" spans="2:8" s="1" customFormat="1" x14ac:dyDescent="0.25">
      <c r="B23" s="8" t="s">
        <v>94</v>
      </c>
      <c r="C23" s="100">
        <v>1.5486111111111108E-2</v>
      </c>
      <c r="D23" s="98">
        <f t="shared" si="0"/>
        <v>5.9319028196488731E-2</v>
      </c>
      <c r="E23" s="100"/>
      <c r="F23" s="98"/>
      <c r="G23" s="101">
        <f t="shared" si="1"/>
        <v>1.5486111111111108E-2</v>
      </c>
      <c r="H23" s="99">
        <f t="shared" si="2"/>
        <v>5.9319028196488731E-2</v>
      </c>
    </row>
    <row r="24" spans="2:8" s="1" customFormat="1" x14ac:dyDescent="0.25">
      <c r="B24" s="8" t="s">
        <v>12</v>
      </c>
      <c r="C24" s="100">
        <v>3.3101851851851855E-3</v>
      </c>
      <c r="D24" s="98">
        <f t="shared" si="0"/>
        <v>1.2679553112253947E-2</v>
      </c>
      <c r="E24" s="100"/>
      <c r="F24" s="98"/>
      <c r="G24" s="101">
        <f t="shared" si="1"/>
        <v>3.3101851851851855E-3</v>
      </c>
      <c r="H24" s="99">
        <f t="shared" si="2"/>
        <v>1.2679553112253947E-2</v>
      </c>
    </row>
    <row r="25" spans="2:8" s="1" customFormat="1" x14ac:dyDescent="0.25">
      <c r="B25" s="8" t="s">
        <v>5</v>
      </c>
      <c r="C25" s="100">
        <v>3.0902777777777777E-3</v>
      </c>
      <c r="D25" s="98">
        <f t="shared" si="0"/>
        <v>1.1837205178223089E-2</v>
      </c>
      <c r="E25" s="100"/>
      <c r="F25" s="98"/>
      <c r="G25" s="101">
        <f t="shared" si="1"/>
        <v>3.0902777777777777E-3</v>
      </c>
      <c r="H25" s="99">
        <f t="shared" si="2"/>
        <v>1.1837205178223089E-2</v>
      </c>
    </row>
    <row r="26" spans="2:8" s="1" customFormat="1" x14ac:dyDescent="0.25">
      <c r="B26" s="8" t="s">
        <v>6</v>
      </c>
      <c r="C26" s="100">
        <v>5.7673611111111141E-2</v>
      </c>
      <c r="D26" s="98">
        <f t="shared" si="0"/>
        <v>0.22091682922504002</v>
      </c>
      <c r="E26" s="100"/>
      <c r="F26" s="98"/>
      <c r="G26" s="101">
        <f t="shared" si="1"/>
        <v>5.7673611111111141E-2</v>
      </c>
      <c r="H26" s="99">
        <f t="shared" si="2"/>
        <v>0.22091682922504002</v>
      </c>
    </row>
    <row r="27" spans="2:8" s="1" customFormat="1" x14ac:dyDescent="0.25">
      <c r="B27" s="8" t="s">
        <v>109</v>
      </c>
      <c r="C27" s="100">
        <v>3.6759259259259235E-2</v>
      </c>
      <c r="D27" s="98">
        <f t="shared" si="0"/>
        <v>0.14080510728852624</v>
      </c>
      <c r="E27" s="100"/>
      <c r="F27" s="98"/>
      <c r="G27" s="101">
        <f t="shared" si="1"/>
        <v>3.6759259259259235E-2</v>
      </c>
      <c r="H27" s="99">
        <f t="shared" si="2"/>
        <v>0.14080510728852624</v>
      </c>
    </row>
    <row r="28" spans="2:8" s="1" customFormat="1" x14ac:dyDescent="0.25">
      <c r="B28" s="8" t="s">
        <v>17</v>
      </c>
      <c r="C28" s="100">
        <v>5.1388888888888882E-3</v>
      </c>
      <c r="D28" s="98">
        <f t="shared" si="0"/>
        <v>1.9684341195247382E-2</v>
      </c>
      <c r="E28" s="100"/>
      <c r="F28" s="98"/>
      <c r="G28" s="101">
        <f t="shared" si="1"/>
        <v>5.1388888888888882E-3</v>
      </c>
      <c r="H28" s="99">
        <f t="shared" si="2"/>
        <v>1.9684341195247382E-2</v>
      </c>
    </row>
    <row r="29" spans="2:8" s="1" customFormat="1" x14ac:dyDescent="0.25">
      <c r="B29" s="8"/>
      <c r="C29" s="100"/>
      <c r="D29" s="98"/>
      <c r="E29" s="100"/>
      <c r="F29" s="98"/>
      <c r="G29" s="101"/>
      <c r="H29" s="99"/>
    </row>
    <row r="30" spans="2:8" s="1" customFormat="1" x14ac:dyDescent="0.25">
      <c r="B30" s="11" t="s">
        <v>29</v>
      </c>
      <c r="C30" s="103">
        <f>SUM(C7:C28)</f>
        <v>0.26106481481481481</v>
      </c>
      <c r="D30" s="120">
        <f>SUM(D7:D28)</f>
        <v>0.99999999999999989</v>
      </c>
      <c r="E30" s="103"/>
      <c r="F30" s="120"/>
      <c r="G30" s="103">
        <f>SUM(G7:G28)</f>
        <v>0.26106481481481481</v>
      </c>
      <c r="H30" s="121">
        <f>SUM(H7:H28)</f>
        <v>0.99999999999999989</v>
      </c>
    </row>
    <row r="31" spans="2:8" s="1" customFormat="1" x14ac:dyDescent="0.25">
      <c r="B31" s="8"/>
      <c r="C31" s="9"/>
      <c r="D31" s="40"/>
      <c r="E31" s="9"/>
      <c r="F31" s="40"/>
      <c r="G31" s="9"/>
      <c r="H31" s="41"/>
    </row>
    <row r="32" spans="2:8" s="1" customFormat="1" ht="66" customHeight="1" thickBot="1" x14ac:dyDescent="0.3">
      <c r="B32" s="141" t="s">
        <v>39</v>
      </c>
      <c r="C32" s="142"/>
      <c r="D32" s="142"/>
      <c r="E32" s="142"/>
      <c r="F32" s="142"/>
      <c r="G32" s="142"/>
      <c r="H32" s="143"/>
    </row>
    <row r="33" spans="3:5" s="1" customFormat="1" x14ac:dyDescent="0.25">
      <c r="C33" s="35"/>
      <c r="D33" s="35"/>
      <c r="E33" s="35"/>
    </row>
    <row r="34" spans="3:5" s="1" customFormat="1" x14ac:dyDescent="0.25">
      <c r="C34" s="35"/>
      <c r="D34" s="35"/>
      <c r="E34" s="35"/>
    </row>
    <row r="35" spans="3:5" s="1" customFormat="1" x14ac:dyDescent="0.25">
      <c r="C35" s="35"/>
      <c r="D35" s="35"/>
      <c r="E35" s="35"/>
    </row>
    <row r="36" spans="3:5" s="1" customFormat="1" x14ac:dyDescent="0.25">
      <c r="C36" s="35"/>
      <c r="D36" s="35"/>
      <c r="E36" s="35"/>
    </row>
    <row r="37" spans="3:5" s="1" customFormat="1" x14ac:dyDescent="0.25">
      <c r="C37" s="35"/>
      <c r="D37" s="35"/>
      <c r="E37" s="35"/>
    </row>
    <row r="38" spans="3:5" s="1" customFormat="1" x14ac:dyDescent="0.25">
      <c r="C38" s="35"/>
      <c r="D38" s="35"/>
      <c r="E38" s="35"/>
    </row>
    <row r="39" spans="3:5" s="1" customFormat="1" x14ac:dyDescent="0.25">
      <c r="C39" s="35"/>
      <c r="D39" s="35"/>
      <c r="E39" s="35"/>
    </row>
    <row r="40" spans="3:5" s="1" customFormat="1" x14ac:dyDescent="0.25">
      <c r="C40" s="35"/>
      <c r="D40" s="35"/>
      <c r="E40" s="35"/>
    </row>
    <row r="41" spans="3:5" s="1" customFormat="1" x14ac:dyDescent="0.25">
      <c r="C41" s="35"/>
      <c r="D41" s="35"/>
      <c r="E41" s="35"/>
    </row>
    <row r="42" spans="3:5" s="1" customFormat="1" x14ac:dyDescent="0.25">
      <c r="C42" s="35"/>
      <c r="D42" s="35"/>
      <c r="E42" s="35"/>
    </row>
    <row r="43" spans="3:5" s="1" customFormat="1" x14ac:dyDescent="0.25">
      <c r="C43" s="35"/>
      <c r="D43" s="35"/>
      <c r="E43" s="35"/>
    </row>
    <row r="44" spans="3:5" s="1" customFormat="1" x14ac:dyDescent="0.25">
      <c r="C44" s="35"/>
      <c r="D44" s="35"/>
      <c r="E44" s="35"/>
    </row>
    <row r="45" spans="3:5" s="1" customFormat="1" x14ac:dyDescent="0.25">
      <c r="C45" s="35"/>
      <c r="D45" s="35"/>
      <c r="E45" s="35"/>
    </row>
    <row r="46" spans="3:5" s="1" customFormat="1" x14ac:dyDescent="0.25">
      <c r="C46" s="35"/>
      <c r="D46" s="35"/>
      <c r="E46" s="35"/>
    </row>
    <row r="47" spans="3:5" s="1" customFormat="1" x14ac:dyDescent="0.25">
      <c r="C47" s="35"/>
      <c r="D47" s="35"/>
      <c r="E47" s="35"/>
    </row>
    <row r="48" spans="3:5" s="1" customFormat="1" x14ac:dyDescent="0.25">
      <c r="C48" s="35"/>
      <c r="D48" s="35"/>
      <c r="E48" s="35"/>
    </row>
    <row r="49" spans="3:5" s="1" customFormat="1" x14ac:dyDescent="0.25">
      <c r="C49" s="35"/>
      <c r="D49" s="35"/>
      <c r="E49" s="35"/>
    </row>
    <row r="50" spans="3:5" s="1" customFormat="1" x14ac:dyDescent="0.25">
      <c r="C50" s="35"/>
      <c r="D50" s="35"/>
      <c r="E50" s="35"/>
    </row>
    <row r="51" spans="3:5" s="1" customFormat="1" x14ac:dyDescent="0.25">
      <c r="C51" s="35"/>
      <c r="D51" s="35"/>
      <c r="E51" s="35"/>
    </row>
    <row r="52" spans="3:5" s="1" customFormat="1" x14ac:dyDescent="0.25">
      <c r="C52" s="35"/>
      <c r="D52" s="35"/>
      <c r="E52" s="35"/>
    </row>
    <row r="53" spans="3:5" s="1" customFormat="1" x14ac:dyDescent="0.25">
      <c r="C53" s="35"/>
      <c r="D53" s="35"/>
      <c r="E53" s="35"/>
    </row>
    <row r="54" spans="3:5" s="1" customFormat="1" x14ac:dyDescent="0.25">
      <c r="C54" s="35"/>
      <c r="D54" s="35"/>
      <c r="E54" s="35"/>
    </row>
    <row r="55" spans="3:5" s="1" customFormat="1" x14ac:dyDescent="0.25">
      <c r="C55" s="35"/>
      <c r="D55" s="35"/>
      <c r="E55" s="35"/>
    </row>
    <row r="56" spans="3:5" s="1" customFormat="1" x14ac:dyDescent="0.25">
      <c r="C56" s="35"/>
      <c r="D56" s="35"/>
      <c r="E56" s="35"/>
    </row>
    <row r="57" spans="3:5" s="1" customFormat="1" x14ac:dyDescent="0.25">
      <c r="C57" s="35"/>
      <c r="D57" s="35"/>
      <c r="E57" s="35"/>
    </row>
    <row r="58" spans="3:5" s="1" customFormat="1" x14ac:dyDescent="0.25">
      <c r="C58" s="35"/>
      <c r="D58" s="35"/>
      <c r="E58" s="35"/>
    </row>
    <row r="59" spans="3:5" s="1" customFormat="1" x14ac:dyDescent="0.25">
      <c r="C59" s="35"/>
      <c r="D59" s="35"/>
      <c r="E59" s="35"/>
    </row>
    <row r="60" spans="3:5" s="1" customFormat="1" x14ac:dyDescent="0.25">
      <c r="C60" s="35"/>
      <c r="D60" s="35"/>
      <c r="E60" s="35"/>
    </row>
    <row r="61" spans="3:5" s="1" customFormat="1" x14ac:dyDescent="0.25">
      <c r="C61" s="35"/>
      <c r="D61" s="35"/>
      <c r="E61" s="35"/>
    </row>
    <row r="62" spans="3:5" s="1" customFormat="1" x14ac:dyDescent="0.25">
      <c r="C62" s="35"/>
      <c r="D62" s="35"/>
      <c r="E62" s="35"/>
    </row>
    <row r="63" spans="3:5" s="1" customFormat="1" x14ac:dyDescent="0.25">
      <c r="C63" s="35"/>
      <c r="D63" s="35"/>
      <c r="E63" s="35"/>
    </row>
    <row r="64" spans="3:5" s="1" customFormat="1" x14ac:dyDescent="0.25">
      <c r="C64" s="35"/>
      <c r="D64" s="35"/>
      <c r="E64" s="35"/>
    </row>
    <row r="65" spans="3:5" s="1" customFormat="1" x14ac:dyDescent="0.25">
      <c r="C65" s="35"/>
      <c r="D65" s="35"/>
      <c r="E65" s="35"/>
    </row>
    <row r="66" spans="3:5" s="1" customFormat="1" x14ac:dyDescent="0.25">
      <c r="C66" s="35"/>
      <c r="D66" s="35"/>
      <c r="E66" s="35"/>
    </row>
    <row r="67" spans="3:5" s="1" customFormat="1" x14ac:dyDescent="0.25">
      <c r="C67" s="35"/>
      <c r="D67" s="35"/>
      <c r="E67" s="3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&amp;R30</oddHeader>
  </headerFooter>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2"/>
  <sheetViews>
    <sheetView tabSelected="1" topLeftCell="B1" zoomScale="110" zoomScaleNormal="110" zoomScaleSheetLayoutView="100" zoomScalePageLayoutView="110" workbookViewId="0"/>
  </sheetViews>
  <sheetFormatPr defaultColWidth="8.85546875" defaultRowHeight="15" x14ac:dyDescent="0.25"/>
  <cols>
    <col min="1" max="1" width="6.140625" style="34" customWidth="1"/>
    <col min="2" max="2" width="51" style="34" bestFit="1" customWidth="1"/>
    <col min="3" max="10" width="15.140625" style="34" customWidth="1"/>
    <col min="11" max="16384" width="8.85546875" style="34"/>
  </cols>
  <sheetData>
    <row r="2" spans="2:10" ht="15.75" thickBot="1" x14ac:dyDescent="0.3"/>
    <row r="3" spans="2:10" x14ac:dyDescent="0.25">
      <c r="B3" s="172" t="s">
        <v>44</v>
      </c>
      <c r="C3" s="173"/>
      <c r="D3" s="173"/>
      <c r="E3" s="173"/>
      <c r="F3" s="173"/>
      <c r="G3" s="173"/>
      <c r="H3" s="173"/>
      <c r="I3" s="173"/>
      <c r="J3" s="174"/>
    </row>
    <row r="4" spans="2:10" x14ac:dyDescent="0.25">
      <c r="B4" s="175" t="s">
        <v>125</v>
      </c>
      <c r="C4" s="176"/>
      <c r="D4" s="176"/>
      <c r="E4" s="176"/>
      <c r="F4" s="176"/>
      <c r="G4" s="176"/>
      <c r="H4" s="176"/>
      <c r="I4" s="176"/>
      <c r="J4" s="177"/>
    </row>
    <row r="5" spans="2:10" x14ac:dyDescent="0.25">
      <c r="B5" s="42"/>
      <c r="C5" s="178" t="s">
        <v>45</v>
      </c>
      <c r="D5" s="179"/>
      <c r="E5" s="180" t="s">
        <v>46</v>
      </c>
      <c r="F5" s="176"/>
      <c r="G5" s="176" t="s">
        <v>47</v>
      </c>
      <c r="H5" s="176"/>
      <c r="I5" s="180" t="s">
        <v>22</v>
      </c>
      <c r="J5" s="177"/>
    </row>
    <row r="6" spans="2:10" x14ac:dyDescent="0.25">
      <c r="B6" s="3" t="s">
        <v>23</v>
      </c>
      <c r="C6" s="43" t="s">
        <v>24</v>
      </c>
      <c r="D6" s="43" t="s">
        <v>25</v>
      </c>
      <c r="E6" s="43" t="s">
        <v>24</v>
      </c>
      <c r="F6" s="43" t="s">
        <v>25</v>
      </c>
      <c r="G6" s="43" t="s">
        <v>24</v>
      </c>
      <c r="H6" s="43" t="s">
        <v>25</v>
      </c>
      <c r="I6" s="43" t="s">
        <v>24</v>
      </c>
      <c r="J6" s="44" t="s">
        <v>25</v>
      </c>
    </row>
    <row r="7" spans="2:10" x14ac:dyDescent="0.25">
      <c r="B7" s="8" t="s">
        <v>10</v>
      </c>
      <c r="C7" s="89"/>
      <c r="D7" s="87"/>
      <c r="E7" s="86"/>
      <c r="F7" s="87"/>
      <c r="G7" s="86">
        <v>3.4259259259259256E-3</v>
      </c>
      <c r="H7" s="87">
        <f t="shared" ref="H7:H28" si="0">G7/$G$30</f>
        <v>2.4904923770740083E-3</v>
      </c>
      <c r="I7" s="86">
        <f>E7+G7</f>
        <v>3.4259259259259256E-3</v>
      </c>
      <c r="J7" s="96">
        <f t="shared" ref="J7:J26" si="1">I7/$I$30</f>
        <v>2.036673891354457E-3</v>
      </c>
    </row>
    <row r="8" spans="2:10" x14ac:dyDescent="0.25">
      <c r="B8" s="8" t="s">
        <v>13</v>
      </c>
      <c r="C8" s="89"/>
      <c r="D8" s="87"/>
      <c r="E8" s="86"/>
      <c r="F8" s="87"/>
      <c r="G8" s="86">
        <v>8.1365740740740738E-3</v>
      </c>
      <c r="H8" s="87">
        <f t="shared" si="0"/>
        <v>5.9149193955507703E-3</v>
      </c>
      <c r="I8" s="86">
        <f t="shared" ref="I8:I21" si="2">E8+G8</f>
        <v>8.1365740740740738E-3</v>
      </c>
      <c r="J8" s="96">
        <f t="shared" ref="J8:J21" si="3">I8/$I$30</f>
        <v>4.8371004919668349E-3</v>
      </c>
    </row>
    <row r="9" spans="2:10" x14ac:dyDescent="0.25">
      <c r="B9" s="8" t="s">
        <v>0</v>
      </c>
      <c r="C9" s="89"/>
      <c r="D9" s="87"/>
      <c r="E9" s="86">
        <v>6.7129629629629635E-4</v>
      </c>
      <c r="F9" s="87">
        <f t="shared" ref="F9:F28" si="4">E9/$E$30</f>
        <v>2.1900842049616736E-3</v>
      </c>
      <c r="G9" s="86">
        <v>3.5034722222222224E-2</v>
      </c>
      <c r="H9" s="87">
        <f t="shared" si="0"/>
        <v>2.5468650085821026E-2</v>
      </c>
      <c r="I9" s="86">
        <f t="shared" si="2"/>
        <v>3.5706018518518519E-2</v>
      </c>
      <c r="J9" s="96">
        <f t="shared" si="3"/>
        <v>2.1226820793339526E-2</v>
      </c>
    </row>
    <row r="10" spans="2:10" x14ac:dyDescent="0.25">
      <c r="B10" s="8" t="s">
        <v>8</v>
      </c>
      <c r="C10" s="89"/>
      <c r="D10" s="87"/>
      <c r="E10" s="86">
        <v>7.6620370370370384E-3</v>
      </c>
      <c r="F10" s="87">
        <f t="shared" si="4"/>
        <v>2.4997167994562555E-2</v>
      </c>
      <c r="G10" s="86">
        <v>6.8252314814814835E-2</v>
      </c>
      <c r="H10" s="87">
        <f t="shared" si="0"/>
        <v>4.9616329552721057E-2</v>
      </c>
      <c r="I10" s="86">
        <f t="shared" si="2"/>
        <v>7.5914351851851872E-2</v>
      </c>
      <c r="J10" s="96">
        <f t="shared" si="3"/>
        <v>4.5130216396600968E-2</v>
      </c>
    </row>
    <row r="11" spans="2:10" x14ac:dyDescent="0.25">
      <c r="B11" s="8" t="s">
        <v>26</v>
      </c>
      <c r="C11" s="89"/>
      <c r="D11" s="87"/>
      <c r="E11" s="86"/>
      <c r="F11" s="87"/>
      <c r="G11" s="86">
        <v>3.7384259259259254E-3</v>
      </c>
      <c r="H11" s="87">
        <f t="shared" si="0"/>
        <v>2.7176656682260294E-3</v>
      </c>
      <c r="I11" s="86">
        <f t="shared" si="2"/>
        <v>3.7384259259259254E-3</v>
      </c>
      <c r="J11" s="96">
        <f t="shared" si="3"/>
        <v>2.2224515773901672E-3</v>
      </c>
    </row>
    <row r="12" spans="2:10" x14ac:dyDescent="0.25">
      <c r="B12" s="8" t="s">
        <v>3</v>
      </c>
      <c r="C12" s="89"/>
      <c r="D12" s="87"/>
      <c r="E12" s="86">
        <v>4.5138888888888892E-4</v>
      </c>
      <c r="F12" s="87">
        <f t="shared" si="4"/>
        <v>1.4726428274742288E-3</v>
      </c>
      <c r="G12" s="86">
        <v>1.2326388888888887E-2</v>
      </c>
      <c r="H12" s="87">
        <f t="shared" si="0"/>
        <v>8.9607242621074952E-3</v>
      </c>
      <c r="I12" s="86">
        <f t="shared" si="2"/>
        <v>1.2777777777777775E-2</v>
      </c>
      <c r="J12" s="96">
        <f t="shared" si="3"/>
        <v>7.5962431623490543E-3</v>
      </c>
    </row>
    <row r="13" spans="2:10" x14ac:dyDescent="0.25">
      <c r="B13" s="8" t="s">
        <v>7</v>
      </c>
      <c r="C13" s="89"/>
      <c r="D13" s="87"/>
      <c r="E13" s="86">
        <v>1.0810185185185187E-2</v>
      </c>
      <c r="F13" s="87">
        <f t="shared" si="4"/>
        <v>3.5267907714382818E-2</v>
      </c>
      <c r="G13" s="86">
        <v>3.246527777777778E-2</v>
      </c>
      <c r="H13" s="87">
        <f t="shared" si="0"/>
        <v>2.360078080301552E-2</v>
      </c>
      <c r="I13" s="86">
        <f t="shared" si="2"/>
        <v>4.3275462962962967E-2</v>
      </c>
      <c r="J13" s="96">
        <f t="shared" si="3"/>
        <v>2.5726769188426743E-2</v>
      </c>
    </row>
    <row r="14" spans="2:10" x14ac:dyDescent="0.25">
      <c r="B14" s="8" t="s">
        <v>2</v>
      </c>
      <c r="C14" s="89"/>
      <c r="D14" s="87"/>
      <c r="E14" s="86">
        <v>1.5624999999999999E-3</v>
      </c>
      <c r="F14" s="87">
        <f t="shared" si="4"/>
        <v>5.0976097874107914E-3</v>
      </c>
      <c r="G14" s="86">
        <v>1.3391203703703706E-2</v>
      </c>
      <c r="H14" s="87">
        <f t="shared" si="0"/>
        <v>9.734796217144015E-3</v>
      </c>
      <c r="I14" s="86">
        <f t="shared" si="2"/>
        <v>1.4953703703703705E-2</v>
      </c>
      <c r="J14" s="96">
        <f t="shared" si="3"/>
        <v>8.8898063095606706E-3</v>
      </c>
    </row>
    <row r="15" spans="2:10" x14ac:dyDescent="0.25">
      <c r="B15" s="8" t="s">
        <v>9</v>
      </c>
      <c r="C15" s="89"/>
      <c r="D15" s="87"/>
      <c r="E15" s="86">
        <v>6.5972222222222231E-3</v>
      </c>
      <c r="F15" s="87">
        <f t="shared" si="4"/>
        <v>2.1523241324623348E-2</v>
      </c>
      <c r="G15" s="86">
        <v>6.3888888888888884E-3</v>
      </c>
      <c r="H15" s="87">
        <f t="shared" si="0"/>
        <v>4.6444317302190962E-3</v>
      </c>
      <c r="I15" s="86">
        <f t="shared" si="2"/>
        <v>1.2986111111111111E-2</v>
      </c>
      <c r="J15" s="96">
        <f t="shared" si="3"/>
        <v>7.7200949530395295E-3</v>
      </c>
    </row>
    <row r="16" spans="2:10" x14ac:dyDescent="0.25">
      <c r="B16" s="8" t="s">
        <v>1</v>
      </c>
      <c r="C16" s="89"/>
      <c r="D16" s="87"/>
      <c r="E16" s="86"/>
      <c r="F16" s="87"/>
      <c r="G16" s="86">
        <v>4.0613425925925928E-2</v>
      </c>
      <c r="H16" s="87">
        <f t="shared" si="0"/>
        <v>2.9524114024164515E-2</v>
      </c>
      <c r="I16" s="86">
        <f t="shared" si="2"/>
        <v>4.0613425925925928E-2</v>
      </c>
      <c r="J16" s="96">
        <f t="shared" si="3"/>
        <v>2.4144218529604019E-2</v>
      </c>
    </row>
    <row r="17" spans="2:14" x14ac:dyDescent="0.25">
      <c r="B17" s="8" t="s">
        <v>27</v>
      </c>
      <c r="C17" s="89"/>
      <c r="D17" s="87"/>
      <c r="E17" s="86">
        <v>9.3055555555555548E-3</v>
      </c>
      <c r="F17" s="87">
        <f t="shared" si="4"/>
        <v>3.0359098289468714E-2</v>
      </c>
      <c r="G17" s="86">
        <v>9.1145833333333343E-2</v>
      </c>
      <c r="H17" s="87">
        <f t="shared" si="0"/>
        <v>6.6258876586006141E-2</v>
      </c>
      <c r="I17" s="86">
        <f t="shared" si="2"/>
        <v>0.1004513888888889</v>
      </c>
      <c r="J17" s="96">
        <f t="shared" si="3"/>
        <v>5.9717205077923427E-2</v>
      </c>
    </row>
    <row r="18" spans="2:14" x14ac:dyDescent="0.25">
      <c r="B18" s="8" t="s">
        <v>16</v>
      </c>
      <c r="C18" s="89"/>
      <c r="D18" s="87"/>
      <c r="E18" s="86"/>
      <c r="F18" s="87"/>
      <c r="G18" s="86"/>
      <c r="H18" s="87"/>
      <c r="I18" s="86"/>
      <c r="J18" s="96"/>
    </row>
    <row r="19" spans="2:14" x14ac:dyDescent="0.25">
      <c r="B19" s="8" t="s">
        <v>4</v>
      </c>
      <c r="C19" s="89"/>
      <c r="D19" s="87"/>
      <c r="E19" s="86">
        <v>1.170138888888889E-2</v>
      </c>
      <c r="F19" s="87">
        <f t="shared" si="4"/>
        <v>3.8175433296831936E-2</v>
      </c>
      <c r="G19" s="86">
        <v>5.2083333333333333E-4</v>
      </c>
      <c r="H19" s="87">
        <f t="shared" si="0"/>
        <v>3.7862215192003505E-4</v>
      </c>
      <c r="I19" s="86">
        <f t="shared" si="2"/>
        <v>1.2222222222222223E-2</v>
      </c>
      <c r="J19" s="96">
        <f t="shared" si="3"/>
        <v>7.2659717205077927E-3</v>
      </c>
    </row>
    <row r="20" spans="2:14" x14ac:dyDescent="0.25">
      <c r="B20" s="8" t="s">
        <v>14</v>
      </c>
      <c r="C20" s="89"/>
      <c r="D20" s="87"/>
      <c r="E20" s="86"/>
      <c r="F20" s="87"/>
      <c r="G20" s="86">
        <v>1.1203703703703705E-2</v>
      </c>
      <c r="H20" s="87">
        <f t="shared" si="0"/>
        <v>8.1445831790798676E-3</v>
      </c>
      <c r="I20" s="86">
        <f t="shared" si="2"/>
        <v>1.1203703703703705E-2</v>
      </c>
      <c r="J20" s="96">
        <f t="shared" si="3"/>
        <v>6.660474077132144E-3</v>
      </c>
    </row>
    <row r="21" spans="2:14" x14ac:dyDescent="0.25">
      <c r="B21" s="8" t="s">
        <v>11</v>
      </c>
      <c r="C21" s="89"/>
      <c r="D21" s="87"/>
      <c r="E21" s="86">
        <v>5.2233796296296299E-2</v>
      </c>
      <c r="F21" s="87">
        <f t="shared" si="4"/>
        <v>0.17041120718951783</v>
      </c>
      <c r="G21" s="86">
        <v>0.24443287037037034</v>
      </c>
      <c r="H21" s="87">
        <f t="shared" si="0"/>
        <v>0.17769158280887154</v>
      </c>
      <c r="I21" s="86">
        <f t="shared" si="2"/>
        <v>0.29666666666666663</v>
      </c>
      <c r="J21" s="96">
        <f t="shared" si="3"/>
        <v>0.17636494994323459</v>
      </c>
    </row>
    <row r="22" spans="2:14" x14ac:dyDescent="0.25">
      <c r="B22" s="8" t="s">
        <v>15</v>
      </c>
      <c r="C22" s="89"/>
      <c r="D22" s="87"/>
      <c r="E22" s="86">
        <v>4.0138888888888891E-2</v>
      </c>
      <c r="F22" s="87">
        <f t="shared" si="4"/>
        <v>0.13095193142770836</v>
      </c>
      <c r="G22" s="86">
        <v>7.2962962962962938E-2</v>
      </c>
      <c r="H22" s="87">
        <f t="shared" si="0"/>
        <v>5.3040756571197785E-2</v>
      </c>
      <c r="I22" s="86">
        <f t="shared" ref="I22:I26" si="5">E22+G22</f>
        <v>0.11310185185185183</v>
      </c>
      <c r="J22" s="96">
        <f t="shared" si="1"/>
        <v>6.7237761034850504E-2</v>
      </c>
    </row>
    <row r="23" spans="2:14" s="49" customFormat="1" x14ac:dyDescent="0.25">
      <c r="B23" s="8" t="s">
        <v>94</v>
      </c>
      <c r="C23" s="43"/>
      <c r="D23" s="129"/>
      <c r="E23" s="86">
        <v>1.0821759259259258E-2</v>
      </c>
      <c r="F23" s="87">
        <f t="shared" si="4"/>
        <v>3.5305667786882149E-2</v>
      </c>
      <c r="G23" s="86">
        <v>0.27496527777777779</v>
      </c>
      <c r="H23" s="87">
        <f t="shared" si="0"/>
        <v>0.19988725473698388</v>
      </c>
      <c r="I23" s="86">
        <f t="shared" si="5"/>
        <v>0.28578703703703706</v>
      </c>
      <c r="J23" s="96">
        <f t="shared" si="1"/>
        <v>0.16989713420717653</v>
      </c>
      <c r="K23" s="34"/>
      <c r="L23" s="34"/>
      <c r="M23" s="34"/>
      <c r="N23" s="34"/>
    </row>
    <row r="24" spans="2:14" x14ac:dyDescent="0.25">
      <c r="B24" s="8" t="s">
        <v>12</v>
      </c>
      <c r="C24" s="89"/>
      <c r="D24" s="130"/>
      <c r="E24" s="86">
        <v>9.4745370370370369E-2</v>
      </c>
      <c r="F24" s="87">
        <f t="shared" si="4"/>
        <v>0.30910395347959069</v>
      </c>
      <c r="G24" s="86">
        <v>0.33252314814814804</v>
      </c>
      <c r="H24" s="87">
        <f t="shared" si="0"/>
        <v>0.24172920943694676</v>
      </c>
      <c r="I24" s="86">
        <f t="shared" si="5"/>
        <v>0.42726851851851844</v>
      </c>
      <c r="J24" s="96">
        <f t="shared" si="1"/>
        <v>0.25400626139608484</v>
      </c>
    </row>
    <row r="25" spans="2:14" s="50" customFormat="1" x14ac:dyDescent="0.25">
      <c r="B25" s="8" t="s">
        <v>5</v>
      </c>
      <c r="C25" s="131"/>
      <c r="D25" s="43"/>
      <c r="E25" s="86">
        <v>5.6053240740740737E-2</v>
      </c>
      <c r="F25" s="87">
        <f t="shared" si="4"/>
        <v>0.18287203111429973</v>
      </c>
      <c r="G25" s="86">
        <v>9.5798611111111084E-2</v>
      </c>
      <c r="H25" s="87">
        <f t="shared" si="0"/>
        <v>6.9641234476491759E-2</v>
      </c>
      <c r="I25" s="86">
        <f t="shared" si="5"/>
        <v>0.15185185185185182</v>
      </c>
      <c r="J25" s="96">
        <f t="shared" si="1"/>
        <v>9.0274194103278624E-2</v>
      </c>
      <c r="K25" s="34"/>
      <c r="L25" s="34"/>
      <c r="M25" s="34"/>
      <c r="N25" s="34"/>
    </row>
    <row r="26" spans="2:14" x14ac:dyDescent="0.25">
      <c r="B26" s="8" t="s">
        <v>6</v>
      </c>
      <c r="C26" s="89"/>
      <c r="D26" s="87"/>
      <c r="E26" s="86">
        <v>1.8287037037037037E-3</v>
      </c>
      <c r="F26" s="87">
        <f t="shared" si="4"/>
        <v>5.9660914548955932E-3</v>
      </c>
      <c r="G26" s="86">
        <v>8.773148148148148E-3</v>
      </c>
      <c r="H26" s="87">
        <f t="shared" si="0"/>
        <v>6.3776798034530348E-3</v>
      </c>
      <c r="I26" s="86">
        <f t="shared" si="5"/>
        <v>1.0601851851851852E-2</v>
      </c>
      <c r="J26" s="96">
        <f t="shared" si="1"/>
        <v>6.3026800151374414E-3</v>
      </c>
    </row>
    <row r="27" spans="2:14" x14ac:dyDescent="0.25">
      <c r="B27" s="8" t="s">
        <v>109</v>
      </c>
      <c r="C27" s="89"/>
      <c r="D27" s="87"/>
      <c r="E27" s="86"/>
      <c r="F27" s="87"/>
      <c r="G27" s="86"/>
      <c r="H27" s="87"/>
      <c r="I27" s="86">
        <f t="shared" ref="I27" si="6">E27+G27</f>
        <v>0</v>
      </c>
      <c r="J27" s="96">
        <f t="shared" ref="J27" si="7">I27/$I$30</f>
        <v>0</v>
      </c>
    </row>
    <row r="28" spans="2:14" x14ac:dyDescent="0.25">
      <c r="B28" s="8" t="s">
        <v>17</v>
      </c>
      <c r="C28" s="89"/>
      <c r="D28" s="87"/>
      <c r="E28" s="86">
        <v>1.9328703703703704E-3</v>
      </c>
      <c r="F28" s="87">
        <f t="shared" si="4"/>
        <v>6.3059321073896469E-3</v>
      </c>
      <c r="G28" s="86">
        <v>1.9502314814814816E-2</v>
      </c>
      <c r="H28" s="87">
        <f t="shared" si="0"/>
        <v>1.4177296133005758E-2</v>
      </c>
      <c r="I28" s="86">
        <f t="shared" ref="I28" si="8">E28+G28</f>
        <v>2.1435185185185186E-2</v>
      </c>
      <c r="J28" s="96">
        <f t="shared" ref="J28" si="9">I28/$I$30</f>
        <v>1.2742973131042076E-2</v>
      </c>
    </row>
    <row r="29" spans="2:14" x14ac:dyDescent="0.25">
      <c r="B29" s="8"/>
      <c r="C29" s="132"/>
      <c r="D29" s="91"/>
      <c r="E29" s="90"/>
      <c r="F29" s="91"/>
      <c r="G29" s="90"/>
      <c r="H29" s="90"/>
      <c r="I29" s="90"/>
      <c r="J29" s="96"/>
    </row>
    <row r="30" spans="2:14" s="49" customFormat="1" x14ac:dyDescent="0.25">
      <c r="B30" s="53" t="s">
        <v>29</v>
      </c>
      <c r="C30" s="92"/>
      <c r="D30" s="129"/>
      <c r="E30" s="92">
        <f t="shared" ref="E30:J30" si="10">SUM(E7:E28)</f>
        <v>0.30651620370370369</v>
      </c>
      <c r="F30" s="133">
        <f t="shared" si="10"/>
        <v>0.99999999999999989</v>
      </c>
      <c r="G30" s="92">
        <f t="shared" si="10"/>
        <v>1.3756018518518516</v>
      </c>
      <c r="H30" s="133">
        <f t="shared" si="10"/>
        <v>1</v>
      </c>
      <c r="I30" s="92">
        <f t="shared" si="10"/>
        <v>1.6821180555555555</v>
      </c>
      <c r="J30" s="121">
        <f t="shared" si="10"/>
        <v>1</v>
      </c>
      <c r="K30" s="34"/>
      <c r="L30" s="34"/>
      <c r="M30" s="34"/>
      <c r="N30" s="34"/>
    </row>
    <row r="31" spans="2:14" s="49" customFormat="1" x14ac:dyDescent="0.25">
      <c r="B31" s="53"/>
      <c r="C31" s="56"/>
      <c r="D31" s="57"/>
      <c r="E31" s="56"/>
      <c r="F31" s="56"/>
      <c r="G31" s="56"/>
      <c r="H31" s="56"/>
      <c r="I31" s="56"/>
      <c r="J31" s="58"/>
      <c r="K31" s="34"/>
      <c r="L31" s="34"/>
      <c r="M31" s="34"/>
      <c r="N31" s="34"/>
    </row>
    <row r="32" spans="2:14" s="50" customFormat="1" ht="93" customHeight="1" thickBot="1" x14ac:dyDescent="0.3">
      <c r="B32" s="169" t="s">
        <v>126</v>
      </c>
      <c r="C32" s="170"/>
      <c r="D32" s="170"/>
      <c r="E32" s="170"/>
      <c r="F32" s="170"/>
      <c r="G32" s="170"/>
      <c r="H32" s="170"/>
      <c r="I32" s="170"/>
      <c r="J32" s="171"/>
      <c r="K32" s="34"/>
      <c r="L32" s="34"/>
      <c r="M32" s="34"/>
      <c r="N32" s="34"/>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&amp;R31</oddHeader>
  </headerFooter>
  <extLst>
    <ext xmlns:mx="http://schemas.microsoft.com/office/mac/excel/2008/main" uri="{64002731-A6B0-56B0-2670-7721B7C09600}">
      <mx:PLV Mode="0" OnePage="0" WScale="0"/>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2"/>
  <sheetViews>
    <sheetView topLeftCell="A7" zoomScale="110" zoomScaleNormal="110" zoomScaleSheetLayoutView="110" zoomScalePageLayoutView="110" workbookViewId="0"/>
  </sheetViews>
  <sheetFormatPr defaultColWidth="8.85546875" defaultRowHeight="15" x14ac:dyDescent="0.25"/>
  <cols>
    <col min="1" max="1" width="6.140625" style="34" customWidth="1"/>
    <col min="2" max="2" width="51" style="34" bestFit="1" customWidth="1"/>
    <col min="3" max="10" width="15.140625" style="34" customWidth="1"/>
    <col min="11" max="16384" width="8.85546875" style="34"/>
  </cols>
  <sheetData>
    <row r="2" spans="2:10" ht="15.75" thickBot="1" x14ac:dyDescent="0.3"/>
    <row r="3" spans="2:10" x14ac:dyDescent="0.25">
      <c r="B3" s="172" t="s">
        <v>48</v>
      </c>
      <c r="C3" s="173"/>
      <c r="D3" s="173"/>
      <c r="E3" s="173"/>
      <c r="F3" s="173"/>
      <c r="G3" s="173"/>
      <c r="H3" s="173"/>
      <c r="I3" s="173"/>
      <c r="J3" s="174"/>
    </row>
    <row r="4" spans="2:10" x14ac:dyDescent="0.25">
      <c r="B4" s="175" t="s">
        <v>125</v>
      </c>
      <c r="C4" s="176"/>
      <c r="D4" s="176"/>
      <c r="E4" s="176"/>
      <c r="F4" s="176"/>
      <c r="G4" s="176"/>
      <c r="H4" s="176"/>
      <c r="I4" s="176"/>
      <c r="J4" s="177"/>
    </row>
    <row r="5" spans="2:10" x14ac:dyDescent="0.25">
      <c r="B5" s="42"/>
      <c r="C5" s="178" t="s">
        <v>45</v>
      </c>
      <c r="D5" s="181"/>
      <c r="E5" s="180" t="s">
        <v>46</v>
      </c>
      <c r="F5" s="176"/>
      <c r="G5" s="176" t="s">
        <v>47</v>
      </c>
      <c r="H5" s="176"/>
      <c r="I5" s="180" t="s">
        <v>22</v>
      </c>
      <c r="J5" s="177"/>
    </row>
    <row r="6" spans="2:10" x14ac:dyDescent="0.25">
      <c r="B6" s="3" t="s">
        <v>23</v>
      </c>
      <c r="C6" s="43" t="s">
        <v>24</v>
      </c>
      <c r="D6" s="43" t="s">
        <v>25</v>
      </c>
      <c r="E6" s="43" t="s">
        <v>24</v>
      </c>
      <c r="F6" s="43" t="s">
        <v>25</v>
      </c>
      <c r="G6" s="43" t="s">
        <v>24</v>
      </c>
      <c r="H6" s="43" t="s">
        <v>25</v>
      </c>
      <c r="I6" s="43" t="s">
        <v>24</v>
      </c>
      <c r="J6" s="44" t="s">
        <v>25</v>
      </c>
    </row>
    <row r="7" spans="2:10" x14ac:dyDescent="0.25">
      <c r="B7" s="8" t="s">
        <v>10</v>
      </c>
      <c r="C7" s="86">
        <v>2.087962962962963E-2</v>
      </c>
      <c r="D7" s="87">
        <f>C7/$C$30</f>
        <v>8.0899400429609893E-3</v>
      </c>
      <c r="E7" s="86"/>
      <c r="F7" s="89"/>
      <c r="G7" s="106"/>
      <c r="H7" s="87"/>
      <c r="I7" s="86">
        <f>C7+E7+G7</f>
        <v>2.087962962962963E-2</v>
      </c>
      <c r="J7" s="96">
        <f t="shared" ref="J7:J28" si="0">I7/$I$30</f>
        <v>8.0899400429609893E-3</v>
      </c>
    </row>
    <row r="8" spans="2:10" x14ac:dyDescent="0.25">
      <c r="B8" s="8" t="s">
        <v>13</v>
      </c>
      <c r="C8" s="86">
        <v>2.2789351851851852E-2</v>
      </c>
      <c r="D8" s="87">
        <f t="shared" ref="D8:D28" si="1">C8/$C$30</f>
        <v>8.8298735834757142E-3</v>
      </c>
      <c r="E8" s="86"/>
      <c r="F8" s="87"/>
      <c r="G8" s="106"/>
      <c r="H8" s="87"/>
      <c r="I8" s="86">
        <f t="shared" ref="I8:I28" si="2">C8+E8+G8</f>
        <v>2.2789351851851852E-2</v>
      </c>
      <c r="J8" s="96">
        <f t="shared" si="0"/>
        <v>8.8298735834757142E-3</v>
      </c>
    </row>
    <row r="9" spans="2:10" x14ac:dyDescent="0.25">
      <c r="B9" s="8" t="s">
        <v>0</v>
      </c>
      <c r="C9" s="86">
        <v>0.18333333333333326</v>
      </c>
      <c r="D9" s="87">
        <f t="shared" si="1"/>
        <v>7.1033619889413535E-2</v>
      </c>
      <c r="E9" s="86"/>
      <c r="F9" s="87"/>
      <c r="G9" s="106"/>
      <c r="H9" s="87"/>
      <c r="I9" s="86">
        <f t="shared" si="2"/>
        <v>0.18333333333333326</v>
      </c>
      <c r="J9" s="96">
        <f t="shared" si="0"/>
        <v>7.1033619889413535E-2</v>
      </c>
    </row>
    <row r="10" spans="2:10" x14ac:dyDescent="0.25">
      <c r="B10" s="8" t="s">
        <v>8</v>
      </c>
      <c r="C10" s="86">
        <v>8.9027777777777803E-2</v>
      </c>
      <c r="D10" s="87">
        <f t="shared" si="1"/>
        <v>3.4494356325086448E-2</v>
      </c>
      <c r="E10" s="86"/>
      <c r="F10" s="87"/>
      <c r="G10" s="106"/>
      <c r="H10" s="87"/>
      <c r="I10" s="86">
        <f t="shared" si="2"/>
        <v>8.9027777777777803E-2</v>
      </c>
      <c r="J10" s="96">
        <f t="shared" si="0"/>
        <v>3.4494356325086448E-2</v>
      </c>
    </row>
    <row r="11" spans="2:10" x14ac:dyDescent="0.25">
      <c r="B11" s="8" t="s">
        <v>26</v>
      </c>
      <c r="C11" s="86">
        <v>3.1226851851851856E-2</v>
      </c>
      <c r="D11" s="87">
        <f t="shared" si="1"/>
        <v>1.2099034498840772E-2</v>
      </c>
      <c r="E11" s="86"/>
      <c r="F11" s="87"/>
      <c r="G11" s="106"/>
      <c r="H11" s="87"/>
      <c r="I11" s="86">
        <f t="shared" si="2"/>
        <v>3.1226851851851856E-2</v>
      </c>
      <c r="J11" s="96">
        <f t="shared" si="0"/>
        <v>1.2099034498840772E-2</v>
      </c>
    </row>
    <row r="12" spans="2:10" x14ac:dyDescent="0.25">
      <c r="B12" s="8" t="s">
        <v>3</v>
      </c>
      <c r="C12" s="86">
        <v>0.19464120370370366</v>
      </c>
      <c r="D12" s="87">
        <f t="shared" si="1"/>
        <v>7.5414923338400733E-2</v>
      </c>
      <c r="E12" s="86"/>
      <c r="F12" s="87"/>
      <c r="G12" s="106"/>
      <c r="H12" s="87"/>
      <c r="I12" s="86">
        <f t="shared" si="2"/>
        <v>0.19464120370370366</v>
      </c>
      <c r="J12" s="96">
        <f t="shared" si="0"/>
        <v>7.5414923338400733E-2</v>
      </c>
    </row>
    <row r="13" spans="2:10" x14ac:dyDescent="0.25">
      <c r="B13" s="8" t="s">
        <v>7</v>
      </c>
      <c r="C13" s="86">
        <v>8.7615740740740716E-2</v>
      </c>
      <c r="D13" s="87">
        <f t="shared" si="1"/>
        <v>3.3947253949675536E-2</v>
      </c>
      <c r="E13" s="86"/>
      <c r="F13" s="87"/>
      <c r="G13" s="106"/>
      <c r="H13" s="87"/>
      <c r="I13" s="86">
        <f t="shared" si="2"/>
        <v>8.7615740740740716E-2</v>
      </c>
      <c r="J13" s="96">
        <f t="shared" si="0"/>
        <v>3.3947253949675536E-2</v>
      </c>
    </row>
    <row r="14" spans="2:10" x14ac:dyDescent="0.25">
      <c r="B14" s="8" t="s">
        <v>2</v>
      </c>
      <c r="C14" s="86">
        <v>5.8750000000000004E-2</v>
      </c>
      <c r="D14" s="87">
        <f t="shared" si="1"/>
        <v>2.2763046373652986E-2</v>
      </c>
      <c r="E14" s="86"/>
      <c r="F14" s="87"/>
      <c r="G14" s="106"/>
      <c r="H14" s="87"/>
      <c r="I14" s="86">
        <f t="shared" si="2"/>
        <v>5.8750000000000004E-2</v>
      </c>
      <c r="J14" s="96">
        <f t="shared" si="0"/>
        <v>2.2763046373652986E-2</v>
      </c>
    </row>
    <row r="15" spans="2:10" x14ac:dyDescent="0.25">
      <c r="B15" s="8" t="s">
        <v>9</v>
      </c>
      <c r="C15" s="86">
        <v>5.7743055555555568E-2</v>
      </c>
      <c r="D15" s="87">
        <f t="shared" si="1"/>
        <v>2.2372899597745223E-2</v>
      </c>
      <c r="E15" s="86"/>
      <c r="F15" s="87"/>
      <c r="G15" s="106"/>
      <c r="H15" s="87"/>
      <c r="I15" s="86">
        <f t="shared" si="2"/>
        <v>5.7743055555555568E-2</v>
      </c>
      <c r="J15" s="96">
        <f t="shared" si="0"/>
        <v>2.2372899597745223E-2</v>
      </c>
    </row>
    <row r="16" spans="2:10" x14ac:dyDescent="0.25">
      <c r="B16" s="8" t="s">
        <v>1</v>
      </c>
      <c r="C16" s="86">
        <v>6.7916666666666681E-2</v>
      </c>
      <c r="D16" s="87">
        <f t="shared" si="1"/>
        <v>2.6314727368123667E-2</v>
      </c>
      <c r="E16" s="86"/>
      <c r="F16" s="87"/>
      <c r="G16" s="106"/>
      <c r="H16" s="87"/>
      <c r="I16" s="86">
        <f t="shared" si="2"/>
        <v>6.7916666666666681E-2</v>
      </c>
      <c r="J16" s="96">
        <f t="shared" si="0"/>
        <v>2.6314727368123667E-2</v>
      </c>
    </row>
    <row r="17" spans="2:14" x14ac:dyDescent="0.25">
      <c r="B17" s="8" t="s">
        <v>27</v>
      </c>
      <c r="C17" s="86">
        <v>0.18802083333333341</v>
      </c>
      <c r="D17" s="87">
        <f t="shared" si="1"/>
        <v>7.2849820397949738E-2</v>
      </c>
      <c r="E17" s="86"/>
      <c r="F17" s="87"/>
      <c r="G17" s="106"/>
      <c r="H17" s="87"/>
      <c r="I17" s="86">
        <f t="shared" si="2"/>
        <v>0.18802083333333341</v>
      </c>
      <c r="J17" s="96">
        <f t="shared" si="0"/>
        <v>7.2849820397949738E-2</v>
      </c>
    </row>
    <row r="18" spans="2:14" x14ac:dyDescent="0.25">
      <c r="B18" s="8" t="s">
        <v>16</v>
      </c>
      <c r="C18" s="86"/>
      <c r="D18" s="87"/>
      <c r="E18" s="86"/>
      <c r="F18" s="87"/>
      <c r="G18" s="106"/>
      <c r="H18" s="87"/>
      <c r="I18" s="86"/>
      <c r="J18" s="96"/>
    </row>
    <row r="19" spans="2:14" x14ac:dyDescent="0.25">
      <c r="B19" s="8" t="s">
        <v>4</v>
      </c>
      <c r="C19" s="86">
        <v>0.13201388888888888</v>
      </c>
      <c r="D19" s="87">
        <f t="shared" si="1"/>
        <v>5.1149587655217869E-2</v>
      </c>
      <c r="E19" s="86"/>
      <c r="F19" s="87"/>
      <c r="G19" s="106"/>
      <c r="H19" s="87"/>
      <c r="I19" s="86">
        <f t="shared" si="2"/>
        <v>0.13201388888888888</v>
      </c>
      <c r="J19" s="96">
        <f t="shared" si="0"/>
        <v>5.1149587655217869E-2</v>
      </c>
    </row>
    <row r="20" spans="2:14" x14ac:dyDescent="0.25">
      <c r="B20" s="8" t="s">
        <v>14</v>
      </c>
      <c r="C20" s="86">
        <v>8.0648148148148163E-2</v>
      </c>
      <c r="D20" s="87">
        <f t="shared" si="1"/>
        <v>3.1247617638221831E-2</v>
      </c>
      <c r="E20" s="86"/>
      <c r="F20" s="87"/>
      <c r="G20" s="106"/>
      <c r="H20" s="87"/>
      <c r="I20" s="86">
        <f t="shared" si="2"/>
        <v>8.0648148148148163E-2</v>
      </c>
      <c r="J20" s="96">
        <f t="shared" si="0"/>
        <v>3.1247617638221831E-2</v>
      </c>
    </row>
    <row r="21" spans="2:14" x14ac:dyDescent="0.25">
      <c r="B21" s="8" t="s">
        <v>11</v>
      </c>
      <c r="C21" s="86">
        <v>0.49042824074074098</v>
      </c>
      <c r="D21" s="87">
        <f t="shared" si="1"/>
        <v>0.19001941764988148</v>
      </c>
      <c r="E21" s="86"/>
      <c r="F21" s="87"/>
      <c r="G21" s="106"/>
      <c r="H21" s="87"/>
      <c r="I21" s="86">
        <f t="shared" si="2"/>
        <v>0.49042824074074098</v>
      </c>
      <c r="J21" s="96">
        <f t="shared" si="0"/>
        <v>0.19001941764988148</v>
      </c>
    </row>
    <row r="22" spans="2:14" x14ac:dyDescent="0.25">
      <c r="B22" s="8" t="s">
        <v>15</v>
      </c>
      <c r="C22" s="86">
        <v>0.11355324074074072</v>
      </c>
      <c r="D22" s="87">
        <f t="shared" si="1"/>
        <v>4.399689676357553E-2</v>
      </c>
      <c r="E22" s="86"/>
      <c r="F22" s="87"/>
      <c r="G22" s="106"/>
      <c r="H22" s="87"/>
      <c r="I22" s="86">
        <f t="shared" si="2"/>
        <v>0.11355324074074072</v>
      </c>
      <c r="J22" s="96">
        <f t="shared" si="0"/>
        <v>4.399689676357553E-2</v>
      </c>
    </row>
    <row r="23" spans="2:14" s="49" customFormat="1" x14ac:dyDescent="0.25">
      <c r="B23" s="8" t="s">
        <v>94</v>
      </c>
      <c r="C23" s="86">
        <v>0.61497685185185236</v>
      </c>
      <c r="D23" s="87">
        <f t="shared" si="1"/>
        <v>0.23827653782854188</v>
      </c>
      <c r="E23" s="86"/>
      <c r="F23" s="87"/>
      <c r="G23" s="106"/>
      <c r="H23" s="87"/>
      <c r="I23" s="86">
        <f t="shared" si="2"/>
        <v>0.61497685185185236</v>
      </c>
      <c r="J23" s="96">
        <f t="shared" si="0"/>
        <v>0.23827653782854188</v>
      </c>
    </row>
    <row r="24" spans="2:14" x14ac:dyDescent="0.25">
      <c r="B24" s="8" t="s">
        <v>12</v>
      </c>
      <c r="C24" s="86">
        <v>7.4108796296296311E-2</v>
      </c>
      <c r="D24" s="87">
        <f t="shared" si="1"/>
        <v>2.8713905817671411E-2</v>
      </c>
      <c r="E24" s="86"/>
      <c r="F24" s="87"/>
      <c r="G24" s="106"/>
      <c r="H24" s="87"/>
      <c r="I24" s="86">
        <f t="shared" si="2"/>
        <v>7.4108796296296311E-2</v>
      </c>
      <c r="J24" s="96">
        <f t="shared" si="0"/>
        <v>2.8713905817671411E-2</v>
      </c>
      <c r="K24" s="49"/>
      <c r="L24" s="49"/>
      <c r="M24" s="49"/>
      <c r="N24" s="49"/>
    </row>
    <row r="25" spans="2:14" s="50" customFormat="1" x14ac:dyDescent="0.25">
      <c r="B25" s="8" t="s">
        <v>5</v>
      </c>
      <c r="C25" s="86">
        <v>3.4432870370370371E-2</v>
      </c>
      <c r="D25" s="87">
        <f t="shared" si="1"/>
        <v>1.334122595776549E-2</v>
      </c>
      <c r="E25" s="86"/>
      <c r="F25" s="87"/>
      <c r="G25" s="106"/>
      <c r="H25" s="87"/>
      <c r="I25" s="86">
        <f t="shared" si="2"/>
        <v>3.4432870370370371E-2</v>
      </c>
      <c r="J25" s="96">
        <f t="shared" si="0"/>
        <v>1.334122595776549E-2</v>
      </c>
      <c r="K25" s="49"/>
      <c r="L25" s="49"/>
      <c r="M25" s="49"/>
      <c r="N25" s="49"/>
    </row>
    <row r="26" spans="2:14" x14ac:dyDescent="0.25">
      <c r="B26" s="8" t="s">
        <v>6</v>
      </c>
      <c r="C26" s="86">
        <v>2.5324074074074079E-2</v>
      </c>
      <c r="D26" s="87">
        <f t="shared" si="1"/>
        <v>9.8119671917952598E-3</v>
      </c>
      <c r="E26" s="86"/>
      <c r="F26" s="87"/>
      <c r="G26" s="106"/>
      <c r="H26" s="87"/>
      <c r="I26" s="86">
        <f t="shared" si="2"/>
        <v>2.5324074074074079E-2</v>
      </c>
      <c r="J26" s="96">
        <f t="shared" si="0"/>
        <v>9.8119671917952598E-3</v>
      </c>
      <c r="K26" s="49"/>
      <c r="L26" s="49"/>
      <c r="M26" s="49"/>
      <c r="N26" s="49"/>
    </row>
    <row r="27" spans="2:14" x14ac:dyDescent="0.25">
      <c r="B27" s="8" t="s">
        <v>109</v>
      </c>
      <c r="C27" s="86">
        <v>3.449074074074074E-3</v>
      </c>
      <c r="D27" s="87">
        <f t="shared" si="1"/>
        <v>1.3363648186265936E-3</v>
      </c>
      <c r="E27" s="86"/>
      <c r="F27" s="87"/>
      <c r="G27" s="106"/>
      <c r="H27" s="86"/>
      <c r="I27" s="86">
        <f t="shared" si="2"/>
        <v>3.449074074074074E-3</v>
      </c>
      <c r="J27" s="96">
        <f t="shared" si="0"/>
        <v>1.3363648186265936E-3</v>
      </c>
      <c r="K27" s="49"/>
      <c r="L27" s="49"/>
      <c r="M27" s="49"/>
      <c r="N27" s="49"/>
    </row>
    <row r="28" spans="2:14" x14ac:dyDescent="0.25">
      <c r="B28" s="8" t="s">
        <v>17</v>
      </c>
      <c r="C28" s="86">
        <v>1.0057870370370368E-2</v>
      </c>
      <c r="D28" s="87">
        <f t="shared" si="1"/>
        <v>3.8969833133775489E-3</v>
      </c>
      <c r="E28" s="86"/>
      <c r="F28" s="87"/>
      <c r="G28" s="86"/>
      <c r="H28" s="87"/>
      <c r="I28" s="86">
        <f t="shared" si="2"/>
        <v>1.0057870370370368E-2</v>
      </c>
      <c r="J28" s="96">
        <f t="shared" si="0"/>
        <v>3.8969833133775489E-3</v>
      </c>
      <c r="K28" s="49"/>
      <c r="L28" s="49"/>
      <c r="M28" s="49"/>
      <c r="N28" s="49"/>
    </row>
    <row r="29" spans="2:14" x14ac:dyDescent="0.25">
      <c r="B29" s="8"/>
      <c r="C29" s="132"/>
      <c r="D29" s="91"/>
      <c r="E29" s="90"/>
      <c r="F29" s="91"/>
      <c r="G29" s="90"/>
      <c r="H29" s="90"/>
      <c r="I29" s="90"/>
      <c r="J29" s="96"/>
      <c r="K29" s="49"/>
      <c r="L29" s="49"/>
      <c r="M29" s="49"/>
      <c r="N29" s="49"/>
    </row>
    <row r="30" spans="2:14" s="49" customFormat="1" x14ac:dyDescent="0.25">
      <c r="B30" s="53" t="s">
        <v>29</v>
      </c>
      <c r="C30" s="92">
        <f t="shared" ref="C30:J30" si="3">SUM(C7:C28)</f>
        <v>2.5809375000000001</v>
      </c>
      <c r="D30" s="133">
        <f t="shared" si="3"/>
        <v>1.0000000000000004</v>
      </c>
      <c r="E30" s="92"/>
      <c r="F30" s="133"/>
      <c r="G30" s="92"/>
      <c r="H30" s="133"/>
      <c r="I30" s="92">
        <f t="shared" si="3"/>
        <v>2.5809375000000001</v>
      </c>
      <c r="J30" s="134">
        <f t="shared" si="3"/>
        <v>1.0000000000000004</v>
      </c>
    </row>
    <row r="31" spans="2:14" s="49" customFormat="1" x14ac:dyDescent="0.25">
      <c r="B31" s="60"/>
      <c r="C31" s="61"/>
      <c r="D31" s="61"/>
      <c r="E31" s="61"/>
      <c r="F31" s="61"/>
      <c r="G31" s="61"/>
      <c r="H31" s="61"/>
      <c r="I31" s="61"/>
      <c r="J31" s="62"/>
    </row>
    <row r="32" spans="2:14" s="50" customFormat="1" ht="114" customHeight="1" thickBot="1" x14ac:dyDescent="0.3">
      <c r="B32" s="169" t="s">
        <v>128</v>
      </c>
      <c r="C32" s="170"/>
      <c r="D32" s="170"/>
      <c r="E32" s="170"/>
      <c r="F32" s="170"/>
      <c r="G32" s="170"/>
      <c r="H32" s="170"/>
      <c r="I32" s="170"/>
      <c r="J32" s="171"/>
      <c r="K32" s="49"/>
      <c r="L32" s="49"/>
      <c r="M32" s="49"/>
      <c r="N32" s="49"/>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&amp;R32</oddHeader>
  </headerFooter>
  <extLst>
    <ext xmlns:mx="http://schemas.microsoft.com/office/mac/excel/2008/main" uri="{64002731-A6B0-56B0-2670-7721B7C09600}">
      <mx:PLV Mode="0" OnePage="0" WScale="0"/>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72" t="s">
        <v>49</v>
      </c>
      <c r="C3" s="173"/>
      <c r="D3" s="173"/>
      <c r="E3" s="173"/>
      <c r="F3" s="174"/>
    </row>
    <row r="4" spans="2:6" x14ac:dyDescent="0.25">
      <c r="B4" s="175" t="s">
        <v>125</v>
      </c>
      <c r="C4" s="176"/>
      <c r="D4" s="176"/>
      <c r="E4" s="176"/>
      <c r="F4" s="177"/>
    </row>
    <row r="5" spans="2:6" x14ac:dyDescent="0.25">
      <c r="B5" s="42"/>
      <c r="C5" s="180" t="s">
        <v>50</v>
      </c>
      <c r="D5" s="176"/>
      <c r="E5" s="180" t="s">
        <v>51</v>
      </c>
      <c r="F5" s="177"/>
    </row>
    <row r="6" spans="2:6" x14ac:dyDescent="0.25">
      <c r="B6" s="3" t="s">
        <v>23</v>
      </c>
      <c r="C6" s="63" t="s">
        <v>24</v>
      </c>
      <c r="D6" s="43" t="s">
        <v>25</v>
      </c>
      <c r="E6" s="63" t="s">
        <v>24</v>
      </c>
      <c r="F6" s="64" t="s">
        <v>25</v>
      </c>
    </row>
    <row r="7" spans="2:6" x14ac:dyDescent="0.25">
      <c r="B7" s="8" t="s">
        <v>10</v>
      </c>
      <c r="C7" s="135"/>
      <c r="D7" s="87"/>
      <c r="E7" s="86"/>
      <c r="F7" s="96"/>
    </row>
    <row r="8" spans="2:6" x14ac:dyDescent="0.25">
      <c r="B8" s="8" t="s">
        <v>13</v>
      </c>
      <c r="C8" s="135"/>
      <c r="D8" s="87"/>
      <c r="E8" s="86">
        <v>1.3854166666666667E-2</v>
      </c>
      <c r="F8" s="96">
        <f t="shared" ref="F8:F28" si="0">E8/$E$30</f>
        <v>1.1246089235886018E-2</v>
      </c>
    </row>
    <row r="9" spans="2:6" x14ac:dyDescent="0.25">
      <c r="B9" s="8" t="s">
        <v>0</v>
      </c>
      <c r="C9" s="135">
        <v>2.7546296296296294E-3</v>
      </c>
      <c r="D9" s="87">
        <f t="shared" ref="D9:D13" si="1">C9/$C$30</f>
        <v>0.17296511627906974</v>
      </c>
      <c r="E9" s="86">
        <v>5.3831018518518535E-2</v>
      </c>
      <c r="F9" s="96">
        <f t="shared" si="0"/>
        <v>4.3697210556479432E-2</v>
      </c>
    </row>
    <row r="10" spans="2:6" x14ac:dyDescent="0.25">
      <c r="B10" s="8" t="s">
        <v>8</v>
      </c>
      <c r="C10" s="135"/>
      <c r="D10" s="87"/>
      <c r="E10" s="86">
        <v>2.5717592592592591E-2</v>
      </c>
      <c r="F10" s="96">
        <f t="shared" si="0"/>
        <v>2.0876199066114227E-2</v>
      </c>
    </row>
    <row r="11" spans="2:6" x14ac:dyDescent="0.25">
      <c r="B11" s="8" t="s">
        <v>26</v>
      </c>
      <c r="C11" s="135"/>
      <c r="D11" s="87"/>
      <c r="E11" s="86">
        <v>2.9398148148148144E-3</v>
      </c>
      <c r="F11" s="96">
        <f t="shared" si="0"/>
        <v>2.3863881920760635E-3</v>
      </c>
    </row>
    <row r="12" spans="2:6" x14ac:dyDescent="0.25">
      <c r="B12" s="8" t="s">
        <v>3</v>
      </c>
      <c r="C12" s="135"/>
      <c r="D12" s="87"/>
      <c r="E12" s="86">
        <v>0.12924768518518515</v>
      </c>
      <c r="F12" s="96">
        <f t="shared" si="0"/>
        <v>0.10491652338942282</v>
      </c>
    </row>
    <row r="13" spans="2:6" x14ac:dyDescent="0.25">
      <c r="B13" s="8" t="s">
        <v>7</v>
      </c>
      <c r="C13" s="135">
        <v>6.3657407407407402E-4</v>
      </c>
      <c r="D13" s="87">
        <f t="shared" si="1"/>
        <v>3.9970930232558134E-2</v>
      </c>
      <c r="E13" s="86">
        <v>0.2114930555555555</v>
      </c>
      <c r="F13" s="96">
        <f t="shared" si="0"/>
        <v>0.17167902139293664</v>
      </c>
    </row>
    <row r="14" spans="2:6" x14ac:dyDescent="0.25">
      <c r="B14" s="8" t="s">
        <v>2</v>
      </c>
      <c r="C14" s="135"/>
      <c r="D14" s="87"/>
      <c r="E14" s="86">
        <v>7.3425925925925908E-2</v>
      </c>
      <c r="F14" s="96">
        <f t="shared" si="0"/>
        <v>5.9603333427285611E-2</v>
      </c>
    </row>
    <row r="15" spans="2:6" x14ac:dyDescent="0.25">
      <c r="B15" s="8" t="s">
        <v>9</v>
      </c>
      <c r="C15" s="135"/>
      <c r="D15" s="87"/>
      <c r="E15" s="86">
        <v>2.4120370370370368E-2</v>
      </c>
      <c r="F15" s="96">
        <f t="shared" si="0"/>
        <v>1.9579657449946917E-2</v>
      </c>
    </row>
    <row r="16" spans="2:6" x14ac:dyDescent="0.25">
      <c r="B16" s="8" t="s">
        <v>1</v>
      </c>
      <c r="C16" s="135"/>
      <c r="D16" s="87"/>
      <c r="E16" s="86">
        <v>3.2662037037037045E-2</v>
      </c>
      <c r="F16" s="96">
        <f t="shared" si="0"/>
        <v>2.6513336527711234E-2</v>
      </c>
    </row>
    <row r="17" spans="2:6" x14ac:dyDescent="0.25">
      <c r="B17" s="8" t="s">
        <v>27</v>
      </c>
      <c r="C17" s="135">
        <v>1.0659722222222223E-2</v>
      </c>
      <c r="D17" s="87">
        <f t="shared" ref="D17:D23" si="2">C17/$C$30</f>
        <v>0.66933139534883723</v>
      </c>
      <c r="E17" s="86">
        <v>6.8703703703703711E-2</v>
      </c>
      <c r="F17" s="96">
        <f t="shared" si="0"/>
        <v>5.5770079953399672E-2</v>
      </c>
    </row>
    <row r="18" spans="2:6" x14ac:dyDescent="0.25">
      <c r="B18" s="8" t="s">
        <v>16</v>
      </c>
      <c r="C18" s="135"/>
      <c r="D18" s="87"/>
      <c r="E18" s="86"/>
      <c r="F18" s="96"/>
    </row>
    <row r="19" spans="2:6" x14ac:dyDescent="0.25">
      <c r="B19" s="8" t="s">
        <v>4</v>
      </c>
      <c r="C19" s="135"/>
      <c r="D19" s="87"/>
      <c r="E19" s="86">
        <v>9.1296296296296292E-2</v>
      </c>
      <c r="F19" s="96">
        <f t="shared" si="0"/>
        <v>7.4109567161795245E-2</v>
      </c>
    </row>
    <row r="20" spans="2:6" x14ac:dyDescent="0.25">
      <c r="B20" s="8" t="s">
        <v>14</v>
      </c>
      <c r="C20" s="135"/>
      <c r="D20" s="87"/>
      <c r="E20" s="86">
        <v>2.420138888888889E-2</v>
      </c>
      <c r="F20" s="96">
        <f t="shared" si="0"/>
        <v>1.9645424053665549E-2</v>
      </c>
    </row>
    <row r="21" spans="2:6" x14ac:dyDescent="0.25">
      <c r="B21" s="8" t="s">
        <v>11</v>
      </c>
      <c r="C21" s="135"/>
      <c r="D21" s="87"/>
      <c r="E21" s="86">
        <v>0.19559027777777782</v>
      </c>
      <c r="F21" s="96">
        <f t="shared" si="0"/>
        <v>0.15876997660587958</v>
      </c>
    </row>
    <row r="22" spans="2:6" x14ac:dyDescent="0.25">
      <c r="B22" s="8" t="s">
        <v>15</v>
      </c>
      <c r="C22" s="135"/>
      <c r="D22" s="87"/>
      <c r="E22" s="86">
        <v>5.8009259259259274E-2</v>
      </c>
      <c r="F22" s="96">
        <f t="shared" si="0"/>
        <v>4.7088888262540297E-2</v>
      </c>
    </row>
    <row r="23" spans="2:6" s="49" customFormat="1" x14ac:dyDescent="0.25">
      <c r="B23" s="8" t="s">
        <v>94</v>
      </c>
      <c r="C23" s="135">
        <v>1.8750000000000001E-3</v>
      </c>
      <c r="D23" s="87">
        <f t="shared" si="2"/>
        <v>0.11773255813953488</v>
      </c>
      <c r="E23" s="86">
        <v>8.3784722222222219E-2</v>
      </c>
      <c r="F23" s="96">
        <f t="shared" si="0"/>
        <v>6.8012063474167814E-2</v>
      </c>
    </row>
    <row r="24" spans="2:6" x14ac:dyDescent="0.25">
      <c r="B24" s="8" t="s">
        <v>12</v>
      </c>
      <c r="C24" s="135"/>
      <c r="D24" s="87"/>
      <c r="E24" s="86">
        <v>7.0532407407407419E-2</v>
      </c>
      <c r="F24" s="96">
        <f t="shared" si="0"/>
        <v>5.7254526151620216E-2</v>
      </c>
    </row>
    <row r="25" spans="2:6" s="50" customFormat="1" x14ac:dyDescent="0.25">
      <c r="B25" s="8" t="s">
        <v>5</v>
      </c>
      <c r="C25" s="135"/>
      <c r="D25" s="87"/>
      <c r="E25" s="86">
        <v>3.9016203703703706E-2</v>
      </c>
      <c r="F25" s="96">
        <f t="shared" si="0"/>
        <v>3.1671317305072486E-2</v>
      </c>
    </row>
    <row r="26" spans="2:6" x14ac:dyDescent="0.25">
      <c r="B26" s="8" t="s">
        <v>6</v>
      </c>
      <c r="C26" s="135"/>
      <c r="D26" s="87"/>
      <c r="E26" s="86">
        <v>1.6192129629629629E-2</v>
      </c>
      <c r="F26" s="96">
        <f t="shared" si="0"/>
        <v>1.3143925514623674E-2</v>
      </c>
    </row>
    <row r="27" spans="2:6" x14ac:dyDescent="0.25">
      <c r="B27" s="8" t="s">
        <v>109</v>
      </c>
      <c r="C27" s="135"/>
      <c r="D27" s="87"/>
      <c r="E27" s="86">
        <v>3.6458333333333334E-3</v>
      </c>
      <c r="F27" s="96">
        <f t="shared" si="0"/>
        <v>2.9594971673384258E-3</v>
      </c>
    </row>
    <row r="28" spans="2:6" x14ac:dyDescent="0.25">
      <c r="B28" s="8" t="s">
        <v>17</v>
      </c>
      <c r="C28" s="135"/>
      <c r="D28" s="87"/>
      <c r="E28" s="86">
        <v>1.3645833333333334E-2</v>
      </c>
      <c r="F28" s="96">
        <f t="shared" si="0"/>
        <v>1.1076975112038109E-2</v>
      </c>
    </row>
    <row r="29" spans="2:6" x14ac:dyDescent="0.25">
      <c r="B29" s="8"/>
      <c r="C29" s="90"/>
      <c r="D29" s="90"/>
      <c r="E29" s="90"/>
      <c r="F29" s="96"/>
    </row>
    <row r="30" spans="2:6" x14ac:dyDescent="0.25">
      <c r="B30" s="53" t="s">
        <v>29</v>
      </c>
      <c r="C30" s="94">
        <f>SUM(C7:C28)</f>
        <v>1.5925925925925927E-2</v>
      </c>
      <c r="D30" s="136">
        <f>SUM(D7:D28)</f>
        <v>1</v>
      </c>
      <c r="E30" s="94">
        <f>SUM(E7:E28)</f>
        <v>1.2319097222222222</v>
      </c>
      <c r="F30" s="137">
        <f>SUM(F7:F28)</f>
        <v>1</v>
      </c>
    </row>
    <row r="31" spans="2:6" x14ac:dyDescent="0.25">
      <c r="B31" s="69"/>
      <c r="C31" s="27"/>
      <c r="D31" s="52"/>
      <c r="E31" s="52"/>
      <c r="F31" s="48"/>
    </row>
    <row r="32" spans="2:6" ht="81.95" customHeight="1" thickBot="1" x14ac:dyDescent="0.3">
      <c r="B32" s="182" t="s">
        <v>127</v>
      </c>
      <c r="C32" s="183"/>
      <c r="D32" s="183"/>
      <c r="E32" s="183"/>
      <c r="F32" s="184"/>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&amp;R33</oddHeader>
  </headerFooter>
  <extLst>
    <ext xmlns:mx="http://schemas.microsoft.com/office/mac/excel/2008/main" uri="{64002731-A6B0-56B0-2670-7721B7C09600}">
      <mx:PLV Mode="0" OnePage="0" WScale="0"/>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85" t="s">
        <v>95</v>
      </c>
      <c r="C3" s="186"/>
      <c r="D3" s="186"/>
      <c r="E3" s="186"/>
      <c r="F3" s="187"/>
    </row>
    <row r="4" spans="2:6" x14ac:dyDescent="0.25">
      <c r="B4" s="188" t="s">
        <v>125</v>
      </c>
      <c r="C4" s="181"/>
      <c r="D4" s="181"/>
      <c r="E4" s="181"/>
      <c r="F4" s="189"/>
    </row>
    <row r="5" spans="2:6" x14ac:dyDescent="0.25">
      <c r="B5" s="73"/>
      <c r="C5" s="178" t="s">
        <v>56</v>
      </c>
      <c r="D5" s="181"/>
      <c r="E5" s="178" t="s">
        <v>57</v>
      </c>
      <c r="F5" s="189"/>
    </row>
    <row r="6" spans="2:6" x14ac:dyDescent="0.25">
      <c r="B6" s="3" t="s">
        <v>23</v>
      </c>
      <c r="C6" s="74" t="s">
        <v>24</v>
      </c>
      <c r="D6" s="74" t="s">
        <v>25</v>
      </c>
      <c r="E6" s="74" t="s">
        <v>24</v>
      </c>
      <c r="F6" s="75" t="s">
        <v>25</v>
      </c>
    </row>
    <row r="7" spans="2:6" x14ac:dyDescent="0.25">
      <c r="B7" s="8" t="s">
        <v>10</v>
      </c>
      <c r="C7" s="47"/>
      <c r="D7" s="59"/>
      <c r="E7" s="47"/>
      <c r="F7" s="48"/>
    </row>
    <row r="8" spans="2:6" x14ac:dyDescent="0.25">
      <c r="B8" s="8" t="s">
        <v>13</v>
      </c>
      <c r="C8" s="47"/>
      <c r="D8" s="59"/>
      <c r="E8" s="47"/>
      <c r="F8" s="48"/>
    </row>
    <row r="9" spans="2:6" x14ac:dyDescent="0.25">
      <c r="B9" s="8" t="s">
        <v>0</v>
      </c>
      <c r="C9" s="86"/>
      <c r="D9" s="138"/>
      <c r="E9" s="47"/>
      <c r="F9" s="48"/>
    </row>
    <row r="10" spans="2:6" x14ac:dyDescent="0.25">
      <c r="B10" s="8" t="s">
        <v>8</v>
      </c>
      <c r="C10" s="86"/>
      <c r="D10" s="138"/>
      <c r="E10" s="47"/>
      <c r="F10" s="48"/>
    </row>
    <row r="11" spans="2:6" x14ac:dyDescent="0.25">
      <c r="B11" s="8" t="s">
        <v>26</v>
      </c>
      <c r="C11" s="86"/>
      <c r="D11" s="138"/>
      <c r="E11" s="47"/>
      <c r="F11" s="48"/>
    </row>
    <row r="12" spans="2:6" x14ac:dyDescent="0.25">
      <c r="B12" s="8" t="s">
        <v>3</v>
      </c>
      <c r="C12" s="86"/>
      <c r="D12" s="138"/>
      <c r="E12" s="47"/>
      <c r="F12" s="48"/>
    </row>
    <row r="13" spans="2:6" x14ac:dyDescent="0.25">
      <c r="B13" s="8" t="s">
        <v>7</v>
      </c>
      <c r="C13" s="86"/>
      <c r="D13" s="138"/>
      <c r="E13" s="47"/>
      <c r="F13" s="48"/>
    </row>
    <row r="14" spans="2:6" x14ac:dyDescent="0.25">
      <c r="B14" s="8" t="s">
        <v>2</v>
      </c>
      <c r="C14" s="86"/>
      <c r="D14" s="138"/>
      <c r="E14" s="47"/>
      <c r="F14" s="48"/>
    </row>
    <row r="15" spans="2:6" x14ac:dyDescent="0.25">
      <c r="B15" s="8" t="s">
        <v>9</v>
      </c>
      <c r="C15" s="86"/>
      <c r="D15" s="138"/>
      <c r="E15" s="47"/>
      <c r="F15" s="48"/>
    </row>
    <row r="16" spans="2:6" x14ac:dyDescent="0.25">
      <c r="B16" s="8" t="s">
        <v>1</v>
      </c>
      <c r="C16" s="86"/>
      <c r="D16" s="138"/>
      <c r="E16" s="47"/>
      <c r="F16" s="48"/>
    </row>
    <row r="17" spans="2:6" x14ac:dyDescent="0.25">
      <c r="B17" s="8" t="s">
        <v>27</v>
      </c>
      <c r="C17" s="86"/>
      <c r="D17" s="138"/>
      <c r="E17" s="47"/>
      <c r="F17" s="48"/>
    </row>
    <row r="18" spans="2:6" x14ac:dyDescent="0.25">
      <c r="B18" s="8" t="s">
        <v>16</v>
      </c>
      <c r="C18" s="86"/>
      <c r="D18" s="138"/>
      <c r="E18" s="47"/>
      <c r="F18" s="48"/>
    </row>
    <row r="19" spans="2:6" x14ac:dyDescent="0.25">
      <c r="B19" s="8" t="s">
        <v>4</v>
      </c>
      <c r="C19" s="86"/>
      <c r="D19" s="138"/>
      <c r="E19" s="47"/>
      <c r="F19" s="48"/>
    </row>
    <row r="20" spans="2:6" x14ac:dyDescent="0.25">
      <c r="B20" s="8" t="s">
        <v>14</v>
      </c>
      <c r="C20" s="86"/>
      <c r="D20" s="138"/>
      <c r="E20" s="47"/>
      <c r="F20" s="48"/>
    </row>
    <row r="21" spans="2:6" x14ac:dyDescent="0.25">
      <c r="B21" s="8" t="s">
        <v>11</v>
      </c>
      <c r="C21" s="86"/>
      <c r="D21" s="138"/>
      <c r="E21" s="47"/>
      <c r="F21" s="48"/>
    </row>
    <row r="22" spans="2:6" x14ac:dyDescent="0.25">
      <c r="B22" s="8" t="s">
        <v>15</v>
      </c>
      <c r="C22" s="86"/>
      <c r="D22" s="138"/>
      <c r="E22" s="47"/>
      <c r="F22" s="48"/>
    </row>
    <row r="23" spans="2:6" s="49" customFormat="1" x14ac:dyDescent="0.25">
      <c r="B23" s="8" t="s">
        <v>94</v>
      </c>
      <c r="C23" s="86"/>
      <c r="D23" s="138"/>
      <c r="E23" s="47"/>
      <c r="F23" s="48"/>
    </row>
    <row r="24" spans="2:6" x14ac:dyDescent="0.25">
      <c r="B24" s="8" t="s">
        <v>12</v>
      </c>
      <c r="C24" s="86"/>
      <c r="D24" s="138"/>
      <c r="E24" s="47"/>
      <c r="F24" s="48"/>
    </row>
    <row r="25" spans="2:6" s="50" customFormat="1" x14ac:dyDescent="0.25">
      <c r="B25" s="8" t="s">
        <v>5</v>
      </c>
      <c r="C25" s="86"/>
      <c r="D25" s="138"/>
      <c r="E25" s="47"/>
      <c r="F25" s="48"/>
    </row>
    <row r="26" spans="2:6" x14ac:dyDescent="0.25">
      <c r="B26" s="8" t="s">
        <v>6</v>
      </c>
      <c r="C26" s="106"/>
      <c r="D26" s="138"/>
      <c r="E26" s="47"/>
      <c r="F26" s="48"/>
    </row>
    <row r="27" spans="2:6" x14ac:dyDescent="0.25">
      <c r="B27" s="8" t="s">
        <v>109</v>
      </c>
      <c r="C27" s="106"/>
      <c r="D27" s="138"/>
      <c r="E27" s="47"/>
      <c r="F27" s="48"/>
    </row>
    <row r="28" spans="2:6" x14ac:dyDescent="0.25">
      <c r="B28" s="8" t="s">
        <v>17</v>
      </c>
      <c r="C28" s="106"/>
      <c r="D28" s="138"/>
      <c r="E28" s="47"/>
      <c r="F28" s="48"/>
    </row>
    <row r="29" spans="2:6" x14ac:dyDescent="0.25">
      <c r="B29" s="8"/>
      <c r="C29" s="106"/>
      <c r="D29" s="86"/>
      <c r="E29" s="47"/>
      <c r="F29" s="48"/>
    </row>
    <row r="30" spans="2:6" x14ac:dyDescent="0.25">
      <c r="B30" s="53" t="s">
        <v>29</v>
      </c>
      <c r="C30" s="94"/>
      <c r="D30" s="136"/>
      <c r="E30" s="66"/>
      <c r="F30" s="68"/>
    </row>
    <row r="31" spans="2:6" x14ac:dyDescent="0.25">
      <c r="B31" s="53"/>
      <c r="C31" s="27"/>
      <c r="D31" s="52"/>
      <c r="E31" s="52"/>
      <c r="F31" s="48"/>
    </row>
    <row r="32" spans="2:6" ht="66" customHeight="1" thickBot="1" x14ac:dyDescent="0.3">
      <c r="B32" s="190" t="s">
        <v>129</v>
      </c>
      <c r="C32" s="191"/>
      <c r="D32" s="191"/>
      <c r="E32" s="191"/>
      <c r="F32" s="192"/>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&amp;R36</oddHeader>
  </headerFooter>
  <extLst>
    <ext xmlns:mx="http://schemas.microsoft.com/office/mac/excel/2008/main" uri="{64002731-A6B0-56B0-2670-7721B7C09600}">
      <mx:PLV Mode="0" OnePage="0" WScale="0"/>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A10" zoomScale="110" zoomScaleNormal="110" zoomScaleSheetLayoutView="100" zoomScalePageLayoutView="110" workbookViewId="0"/>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93" t="s">
        <v>96</v>
      </c>
      <c r="C3" s="194"/>
      <c r="D3" s="194"/>
      <c r="E3" s="194"/>
      <c r="F3" s="195"/>
    </row>
    <row r="4" spans="2:6" x14ac:dyDescent="0.25">
      <c r="B4" s="175" t="s">
        <v>125</v>
      </c>
      <c r="C4" s="176"/>
      <c r="D4" s="176"/>
      <c r="E4" s="176"/>
      <c r="F4" s="177"/>
    </row>
    <row r="5" spans="2:6" x14ac:dyDescent="0.25">
      <c r="B5" s="42"/>
      <c r="C5" s="180" t="s">
        <v>64</v>
      </c>
      <c r="D5" s="176"/>
      <c r="E5" s="196" t="s">
        <v>65</v>
      </c>
      <c r="F5" s="197"/>
    </row>
    <row r="6" spans="2:6" x14ac:dyDescent="0.25">
      <c r="B6" s="3" t="s">
        <v>23</v>
      </c>
      <c r="C6" s="63" t="s">
        <v>24</v>
      </c>
      <c r="D6" s="43" t="s">
        <v>25</v>
      </c>
      <c r="E6" s="63" t="s">
        <v>24</v>
      </c>
      <c r="F6" s="64" t="s">
        <v>25</v>
      </c>
    </row>
    <row r="7" spans="2:6" x14ac:dyDescent="0.25">
      <c r="B7" s="8" t="s">
        <v>10</v>
      </c>
      <c r="C7" s="86"/>
      <c r="D7" s="87"/>
      <c r="E7" s="47"/>
      <c r="F7" s="48"/>
    </row>
    <row r="8" spans="2:6" x14ac:dyDescent="0.25">
      <c r="B8" s="8" t="s">
        <v>13</v>
      </c>
      <c r="C8" s="86"/>
      <c r="D8" s="87"/>
      <c r="E8" s="47"/>
      <c r="F8" s="48"/>
    </row>
    <row r="9" spans="2:6" x14ac:dyDescent="0.25">
      <c r="B9" s="8" t="s">
        <v>0</v>
      </c>
      <c r="C9" s="86"/>
      <c r="D9" s="87"/>
      <c r="E9" s="47"/>
      <c r="F9" s="48"/>
    </row>
    <row r="10" spans="2:6" x14ac:dyDescent="0.25">
      <c r="B10" s="8" t="s">
        <v>8</v>
      </c>
      <c r="C10" s="86"/>
      <c r="D10" s="87"/>
      <c r="E10" s="47"/>
      <c r="F10" s="48"/>
    </row>
    <row r="11" spans="2:6" x14ac:dyDescent="0.25">
      <c r="B11" s="8" t="s">
        <v>26</v>
      </c>
      <c r="C11" s="86"/>
      <c r="D11" s="87"/>
      <c r="E11" s="47"/>
      <c r="F11" s="48"/>
    </row>
    <row r="12" spans="2:6" x14ac:dyDescent="0.25">
      <c r="B12" s="8" t="s">
        <v>3</v>
      </c>
      <c r="C12" s="86"/>
      <c r="D12" s="87"/>
      <c r="E12" s="47"/>
      <c r="F12" s="48"/>
    </row>
    <row r="13" spans="2:6" x14ac:dyDescent="0.25">
      <c r="B13" s="8" t="s">
        <v>7</v>
      </c>
      <c r="C13" s="86"/>
      <c r="D13" s="87"/>
      <c r="E13" s="47"/>
      <c r="F13" s="48"/>
    </row>
    <row r="14" spans="2:6" x14ac:dyDescent="0.25">
      <c r="B14" s="8" t="s">
        <v>2</v>
      </c>
      <c r="C14" s="86"/>
      <c r="D14" s="87"/>
      <c r="E14" s="47"/>
      <c r="F14" s="48"/>
    </row>
    <row r="15" spans="2:6" x14ac:dyDescent="0.25">
      <c r="B15" s="8" t="s">
        <v>9</v>
      </c>
      <c r="C15" s="86"/>
      <c r="D15" s="87"/>
      <c r="E15" s="47"/>
      <c r="F15" s="48"/>
    </row>
    <row r="16" spans="2:6" x14ac:dyDescent="0.25">
      <c r="B16" s="8" t="s">
        <v>1</v>
      </c>
      <c r="C16" s="86"/>
      <c r="D16" s="87"/>
      <c r="E16" s="47"/>
      <c r="F16" s="48"/>
    </row>
    <row r="17" spans="2:6" x14ac:dyDescent="0.25">
      <c r="B17" s="8" t="s">
        <v>27</v>
      </c>
      <c r="C17" s="86"/>
      <c r="D17" s="87"/>
      <c r="E17" s="47"/>
      <c r="F17" s="48"/>
    </row>
    <row r="18" spans="2:6" x14ac:dyDescent="0.25">
      <c r="B18" s="8" t="s">
        <v>16</v>
      </c>
      <c r="C18" s="86"/>
      <c r="D18" s="87"/>
      <c r="E18" s="47"/>
      <c r="F18" s="48"/>
    </row>
    <row r="19" spans="2:6" x14ac:dyDescent="0.25">
      <c r="B19" s="8" t="s">
        <v>4</v>
      </c>
      <c r="C19" s="106"/>
      <c r="D19" s="87"/>
      <c r="E19" s="47"/>
      <c r="F19" s="48"/>
    </row>
    <row r="20" spans="2:6" x14ac:dyDescent="0.25">
      <c r="B20" s="8" t="s">
        <v>14</v>
      </c>
      <c r="C20" s="106"/>
      <c r="D20" s="87"/>
      <c r="E20" s="47"/>
      <c r="F20" s="48"/>
    </row>
    <row r="21" spans="2:6" x14ac:dyDescent="0.25">
      <c r="B21" s="8" t="s">
        <v>11</v>
      </c>
      <c r="C21" s="106"/>
      <c r="D21" s="87"/>
      <c r="E21" s="47"/>
      <c r="F21" s="48"/>
    </row>
    <row r="22" spans="2:6" x14ac:dyDescent="0.25">
      <c r="B22" s="8" t="s">
        <v>15</v>
      </c>
      <c r="C22" s="106"/>
      <c r="D22" s="87"/>
      <c r="E22" s="47"/>
      <c r="F22" s="48"/>
    </row>
    <row r="23" spans="2:6" s="49" customFormat="1" x14ac:dyDescent="0.25">
      <c r="B23" s="8" t="s">
        <v>94</v>
      </c>
      <c r="C23" s="106"/>
      <c r="D23" s="87"/>
      <c r="E23" s="54"/>
      <c r="F23" s="58"/>
    </row>
    <row r="24" spans="2:6" x14ac:dyDescent="0.25">
      <c r="B24" s="8" t="s">
        <v>12</v>
      </c>
      <c r="C24" s="106"/>
      <c r="D24" s="138"/>
      <c r="E24" s="45"/>
      <c r="F24" s="72"/>
    </row>
    <row r="25" spans="2:6" s="50" customFormat="1" x14ac:dyDescent="0.25">
      <c r="B25" s="8" t="s">
        <v>5</v>
      </c>
      <c r="C25" s="106"/>
      <c r="D25" s="138"/>
      <c r="E25" s="43"/>
      <c r="F25" s="44"/>
    </row>
    <row r="26" spans="2:6" x14ac:dyDescent="0.25">
      <c r="B26" s="8" t="s">
        <v>6</v>
      </c>
      <c r="C26" s="106"/>
      <c r="D26" s="138"/>
      <c r="E26" s="47"/>
      <c r="F26" s="48"/>
    </row>
    <row r="27" spans="2:6" x14ac:dyDescent="0.25">
      <c r="B27" s="8" t="s">
        <v>109</v>
      </c>
      <c r="C27" s="106"/>
      <c r="D27" s="86"/>
      <c r="E27" s="47"/>
      <c r="F27" s="48"/>
    </row>
    <row r="28" spans="2:6" x14ac:dyDescent="0.25">
      <c r="B28" s="8" t="s">
        <v>17</v>
      </c>
      <c r="C28" s="106"/>
      <c r="D28" s="86"/>
      <c r="E28" s="47"/>
      <c r="F28" s="48"/>
    </row>
    <row r="29" spans="2:6" x14ac:dyDescent="0.25">
      <c r="B29" s="8"/>
      <c r="C29" s="107"/>
      <c r="D29" s="90"/>
      <c r="E29" s="52"/>
      <c r="F29" s="48"/>
    </row>
    <row r="30" spans="2:6" x14ac:dyDescent="0.25">
      <c r="B30" s="53" t="s">
        <v>29</v>
      </c>
      <c r="C30" s="94"/>
      <c r="D30" s="136"/>
      <c r="E30" s="47"/>
      <c r="F30" s="48"/>
    </row>
    <row r="31" spans="2:6" x14ac:dyDescent="0.25">
      <c r="B31" s="53"/>
      <c r="C31" s="27"/>
      <c r="D31" s="52"/>
      <c r="E31" s="52"/>
      <c r="F31" s="48"/>
    </row>
    <row r="32" spans="2:6" ht="66" customHeight="1" thickBot="1" x14ac:dyDescent="0.3">
      <c r="B32" s="190" t="s">
        <v>105</v>
      </c>
      <c r="C32" s="198"/>
      <c r="D32" s="198"/>
      <c r="E32" s="198"/>
      <c r="F32" s="199"/>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&amp;R40</oddHead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7"/>
  <sheetViews>
    <sheetView zoomScale="110" zoomScaleNormal="110" zoomScaleSheetLayoutView="100" zoomScalePageLayoutView="110" workbookViewId="0"/>
  </sheetViews>
  <sheetFormatPr defaultColWidth="8.85546875" defaultRowHeight="15" x14ac:dyDescent="0.25"/>
  <cols>
    <col min="1" max="1" width="6.140625" style="34" customWidth="1"/>
    <col min="2" max="2" width="51" style="34" bestFit="1" customWidth="1"/>
    <col min="3" max="10" width="10.85546875" style="34" customWidth="1"/>
    <col min="11" max="16384" width="8.85546875" style="34"/>
  </cols>
  <sheetData>
    <row r="1" spans="2:10" s="21" customFormat="1" x14ac:dyDescent="0.25"/>
    <row r="2" spans="2:10" s="21" customFormat="1" ht="15.75" thickBot="1" x14ac:dyDescent="0.3"/>
    <row r="3" spans="2:10" s="21" customFormat="1" x14ac:dyDescent="0.25">
      <c r="B3" s="159" t="s">
        <v>33</v>
      </c>
      <c r="C3" s="160"/>
      <c r="D3" s="160"/>
      <c r="E3" s="160"/>
      <c r="F3" s="161"/>
      <c r="G3" s="160"/>
      <c r="H3" s="160"/>
      <c r="I3" s="160"/>
      <c r="J3" s="161"/>
    </row>
    <row r="4" spans="2:10" s="21" customFormat="1" x14ac:dyDescent="0.25">
      <c r="B4" s="147" t="s">
        <v>125</v>
      </c>
      <c r="C4" s="148"/>
      <c r="D4" s="148"/>
      <c r="E4" s="148"/>
      <c r="F4" s="148"/>
      <c r="G4" s="148"/>
      <c r="H4" s="148"/>
      <c r="I4" s="148"/>
      <c r="J4" s="149"/>
    </row>
    <row r="5" spans="2:10" s="21" customFormat="1" x14ac:dyDescent="0.25">
      <c r="B5" s="22"/>
      <c r="C5" s="162" t="s">
        <v>19</v>
      </c>
      <c r="D5" s="162"/>
      <c r="E5" s="162" t="s">
        <v>20</v>
      </c>
      <c r="F5" s="162"/>
      <c r="G5" s="162" t="s">
        <v>21</v>
      </c>
      <c r="H5" s="162"/>
      <c r="I5" s="163" t="s">
        <v>22</v>
      </c>
      <c r="J5" s="164"/>
    </row>
    <row r="6" spans="2:10" s="21" customFormat="1" x14ac:dyDescent="0.25">
      <c r="B6" s="3" t="s">
        <v>23</v>
      </c>
      <c r="C6" s="23" t="s">
        <v>24</v>
      </c>
      <c r="D6" s="23" t="s">
        <v>25</v>
      </c>
      <c r="E6" s="23" t="s">
        <v>24</v>
      </c>
      <c r="F6" s="23" t="s">
        <v>25</v>
      </c>
      <c r="G6" s="23" t="s">
        <v>24</v>
      </c>
      <c r="H6" s="23" t="s">
        <v>25</v>
      </c>
      <c r="I6" s="24" t="s">
        <v>24</v>
      </c>
      <c r="J6" s="25" t="s">
        <v>25</v>
      </c>
    </row>
    <row r="7" spans="2:10" s="21" customFormat="1" x14ac:dyDescent="0.25">
      <c r="B7" s="8" t="s">
        <v>10</v>
      </c>
      <c r="C7" s="106">
        <v>4.6747685185185205E-2</v>
      </c>
      <c r="D7" s="98">
        <f>C7/$C$30</f>
        <v>1.3716074872993023E-2</v>
      </c>
      <c r="E7" s="106">
        <v>1.1886574074074075E-2</v>
      </c>
      <c r="F7" s="98">
        <f>E7/$E$30</f>
        <v>1.1905037906011639E-2</v>
      </c>
      <c r="G7" s="106">
        <v>8.2291666666666659E-3</v>
      </c>
      <c r="H7" s="98">
        <f>G7/$G$30</f>
        <v>1.3481995562887534E-2</v>
      </c>
      <c r="I7" s="107">
        <f>C7+E7+G7</f>
        <v>6.6863425925925951E-2</v>
      </c>
      <c r="J7" s="99">
        <f>I7/$I$30</f>
        <v>1.3327181498356308E-2</v>
      </c>
    </row>
    <row r="8" spans="2:10" s="21" customFormat="1" x14ac:dyDescent="0.25">
      <c r="B8" s="8" t="s">
        <v>13</v>
      </c>
      <c r="C8" s="106">
        <v>0.12680555555555559</v>
      </c>
      <c r="D8" s="98">
        <f t="shared" ref="D8:D28" si="0">C8/$C$30</f>
        <v>3.7205574723573047E-2</v>
      </c>
      <c r="E8" s="106">
        <v>3.412037037037037E-2</v>
      </c>
      <c r="F8" s="98">
        <f t="shared" ref="F8:F28" si="1">E8/$E$30</f>
        <v>3.4173370737022694E-2</v>
      </c>
      <c r="G8" s="106">
        <v>1.8749999999999996E-2</v>
      </c>
      <c r="H8" s="98">
        <f t="shared" ref="H8:H28" si="2">G8/$G$30</f>
        <v>3.0718470902781719E-2</v>
      </c>
      <c r="I8" s="107">
        <f t="shared" ref="I8:I27" si="3">C8+E8+G8</f>
        <v>0.17967592592592596</v>
      </c>
      <c r="J8" s="99">
        <f t="shared" ref="J8:J28" si="4">I8/$I$30</f>
        <v>3.5812907318761175E-2</v>
      </c>
    </row>
    <row r="9" spans="2:10" s="21" customFormat="1" x14ac:dyDescent="0.25">
      <c r="B9" s="8" t="s">
        <v>0</v>
      </c>
      <c r="C9" s="106">
        <v>0.57138888888888895</v>
      </c>
      <c r="D9" s="98">
        <f t="shared" si="0"/>
        <v>0.16764921622429299</v>
      </c>
      <c r="E9" s="106">
        <v>0.17587962962962955</v>
      </c>
      <c r="F9" s="98">
        <f t="shared" si="1"/>
        <v>0.17615282962001244</v>
      </c>
      <c r="G9" s="106">
        <v>0.12298611111111112</v>
      </c>
      <c r="H9" s="98">
        <f t="shared" si="2"/>
        <v>0.20149041469935719</v>
      </c>
      <c r="I9" s="107">
        <f t="shared" si="3"/>
        <v>0.87025462962962963</v>
      </c>
      <c r="J9" s="99">
        <f t="shared" si="4"/>
        <v>0.17345867697099021</v>
      </c>
    </row>
    <row r="10" spans="2:10" s="21" customFormat="1" x14ac:dyDescent="0.25">
      <c r="B10" s="8" t="s">
        <v>8</v>
      </c>
      <c r="C10" s="106">
        <v>7.2592592592592611E-2</v>
      </c>
      <c r="D10" s="98">
        <f t="shared" si="0"/>
        <v>2.1299138797576684E-2</v>
      </c>
      <c r="E10" s="106">
        <v>1.9780092592592578E-2</v>
      </c>
      <c r="F10" s="98">
        <f t="shared" si="1"/>
        <v>1.9810817703382545E-2</v>
      </c>
      <c r="G10" s="106">
        <v>2.3055555555555558E-2</v>
      </c>
      <c r="H10" s="98">
        <f t="shared" si="2"/>
        <v>3.7772341998976056E-2</v>
      </c>
      <c r="I10" s="107">
        <f t="shared" si="3"/>
        <v>0.11542824074074073</v>
      </c>
      <c r="J10" s="99">
        <f t="shared" si="4"/>
        <v>2.3007093834707878E-2</v>
      </c>
    </row>
    <row r="11" spans="2:10" s="21" customFormat="1" x14ac:dyDescent="0.25">
      <c r="B11" s="8" t="s">
        <v>26</v>
      </c>
      <c r="C11" s="106">
        <v>3.593749999999999E-2</v>
      </c>
      <c r="D11" s="98">
        <f t="shared" si="0"/>
        <v>1.0544296231899803E-2</v>
      </c>
      <c r="E11" s="106">
        <v>2.418981481481482E-3</v>
      </c>
      <c r="F11" s="98">
        <f t="shared" si="1"/>
        <v>2.4227389701620573E-3</v>
      </c>
      <c r="G11" s="106">
        <v>1.5578703703703701E-2</v>
      </c>
      <c r="H11" s="98">
        <f t="shared" si="2"/>
        <v>2.5522877676014934E-2</v>
      </c>
      <c r="I11" s="107">
        <f t="shared" si="3"/>
        <v>5.3935185185185169E-2</v>
      </c>
      <c r="J11" s="99">
        <f t="shared" si="4"/>
        <v>1.0750331622354226E-2</v>
      </c>
    </row>
    <row r="12" spans="2:10" s="21" customFormat="1" x14ac:dyDescent="0.25">
      <c r="B12" s="8" t="s">
        <v>3</v>
      </c>
      <c r="C12" s="106">
        <v>0.21994212962962967</v>
      </c>
      <c r="D12" s="98">
        <f t="shared" si="0"/>
        <v>6.4532451302670546E-2</v>
      </c>
      <c r="E12" s="106">
        <v>3.6608796296296299E-2</v>
      </c>
      <c r="F12" s="98">
        <f t="shared" si="1"/>
        <v>3.6665662022117636E-2</v>
      </c>
      <c r="G12" s="106">
        <v>5.5219907407407391E-2</v>
      </c>
      <c r="H12" s="98">
        <f t="shared" si="2"/>
        <v>9.0467793010599734E-2</v>
      </c>
      <c r="I12" s="107">
        <f t="shared" si="3"/>
        <v>0.31177083333333339</v>
      </c>
      <c r="J12" s="99">
        <f t="shared" si="4"/>
        <v>6.2141992041063493E-2</v>
      </c>
    </row>
    <row r="13" spans="2:10" s="21" customFormat="1" x14ac:dyDescent="0.25">
      <c r="B13" s="8" t="s">
        <v>7</v>
      </c>
      <c r="C13" s="106">
        <v>7.5925925925925938E-2</v>
      </c>
      <c r="D13" s="98">
        <f t="shared" si="0"/>
        <v>2.2277160477057245E-2</v>
      </c>
      <c r="E13" s="106">
        <v>1.4259259259259258E-2</v>
      </c>
      <c r="F13" s="98">
        <f t="shared" si="1"/>
        <v>1.4281408666218439E-2</v>
      </c>
      <c r="G13" s="106">
        <v>1.2152777777777775E-2</v>
      </c>
      <c r="H13" s="98">
        <f t="shared" si="2"/>
        <v>1.9910120029580744E-2</v>
      </c>
      <c r="I13" s="107">
        <f t="shared" si="3"/>
        <v>0.10233796296296298</v>
      </c>
      <c r="J13" s="99">
        <f t="shared" si="4"/>
        <v>2.0397946825076417E-2</v>
      </c>
    </row>
    <row r="14" spans="2:10" s="21" customFormat="1" x14ac:dyDescent="0.25">
      <c r="B14" s="8" t="s">
        <v>2</v>
      </c>
      <c r="C14" s="106">
        <v>0.26057870370370356</v>
      </c>
      <c r="D14" s="98">
        <f t="shared" si="0"/>
        <v>7.6455486429949149E-2</v>
      </c>
      <c r="E14" s="106">
        <v>7.1412037037037079E-2</v>
      </c>
      <c r="F14" s="98">
        <f t="shared" si="1"/>
        <v>7.1522963855980379E-2</v>
      </c>
      <c r="G14" s="106">
        <v>3.5023148148148137E-2</v>
      </c>
      <c r="H14" s="98">
        <f t="shared" si="2"/>
        <v>5.7379069723344119E-2</v>
      </c>
      <c r="I14" s="107">
        <f t="shared" si="3"/>
        <v>0.36701388888888875</v>
      </c>
      <c r="J14" s="99">
        <f t="shared" si="4"/>
        <v>7.315300767056919E-2</v>
      </c>
    </row>
    <row r="15" spans="2:10" s="21" customFormat="1" x14ac:dyDescent="0.25">
      <c r="B15" s="8" t="s">
        <v>9</v>
      </c>
      <c r="C15" s="106">
        <v>0.17409722222222215</v>
      </c>
      <c r="D15" s="98">
        <f t="shared" si="0"/>
        <v>5.1081257301203491E-2</v>
      </c>
      <c r="E15" s="106">
        <v>7.4085648148148164E-2</v>
      </c>
      <c r="F15" s="98">
        <f t="shared" si="1"/>
        <v>7.4200727980896317E-2</v>
      </c>
      <c r="G15" s="106">
        <v>1.4537037037037036E-2</v>
      </c>
      <c r="H15" s="98">
        <f t="shared" si="2"/>
        <v>2.3816295959193733E-2</v>
      </c>
      <c r="I15" s="107">
        <f t="shared" si="3"/>
        <v>0.26271990740740736</v>
      </c>
      <c r="J15" s="99">
        <f t="shared" si="4"/>
        <v>5.236518830382373E-2</v>
      </c>
    </row>
    <row r="16" spans="2:10" s="21" customFormat="1" x14ac:dyDescent="0.25">
      <c r="B16" s="8" t="s">
        <v>1</v>
      </c>
      <c r="C16" s="106">
        <v>0.19915509259259248</v>
      </c>
      <c r="D16" s="98">
        <f t="shared" si="0"/>
        <v>5.8433399440354222E-2</v>
      </c>
      <c r="E16" s="106">
        <v>6.0775462962962962E-2</v>
      </c>
      <c r="F16" s="98">
        <f t="shared" si="1"/>
        <v>6.0869867618760572E-2</v>
      </c>
      <c r="G16" s="106">
        <v>5.1944444444444439E-2</v>
      </c>
      <c r="H16" s="98">
        <f t="shared" si="2"/>
        <v>8.5101541612150847E-2</v>
      </c>
      <c r="I16" s="107">
        <f t="shared" si="3"/>
        <v>0.3118749999999999</v>
      </c>
      <c r="J16" s="99">
        <f t="shared" si="4"/>
        <v>6.2162754484110933E-2</v>
      </c>
    </row>
    <row r="17" spans="2:10" s="21" customFormat="1" x14ac:dyDescent="0.25">
      <c r="B17" s="8" t="s">
        <v>27</v>
      </c>
      <c r="C17" s="106">
        <v>6.7476851851851816E-2</v>
      </c>
      <c r="D17" s="98">
        <f t="shared" si="0"/>
        <v>1.9798147192262749E-2</v>
      </c>
      <c r="E17" s="106">
        <v>1.7743055555555561E-2</v>
      </c>
      <c r="F17" s="98">
        <f t="shared" si="1"/>
        <v>1.7770616465351358E-2</v>
      </c>
      <c r="G17" s="106">
        <v>1.7106481481481483E-2</v>
      </c>
      <c r="H17" s="98">
        <f t="shared" si="2"/>
        <v>2.8025864194019378E-2</v>
      </c>
      <c r="I17" s="107">
        <f t="shared" si="3"/>
        <v>0.10232638888888886</v>
      </c>
      <c r="J17" s="99">
        <f t="shared" si="4"/>
        <v>2.0395639886960019E-2</v>
      </c>
    </row>
    <row r="18" spans="2:10" s="21" customFormat="1" x14ac:dyDescent="0.25">
      <c r="B18" s="8" t="s">
        <v>16</v>
      </c>
      <c r="C18" s="106">
        <v>3.4143518518518511E-2</v>
      </c>
      <c r="D18" s="98">
        <f t="shared" si="0"/>
        <v>1.0017930397457141E-2</v>
      </c>
      <c r="E18" s="106">
        <v>5.2893518518518515E-3</v>
      </c>
      <c r="F18" s="98">
        <f t="shared" si="1"/>
        <v>5.2975679873878464E-3</v>
      </c>
      <c r="G18" s="106">
        <v>2.0601851851851853E-3</v>
      </c>
      <c r="H18" s="98">
        <f t="shared" si="2"/>
        <v>3.3752393954908319E-3</v>
      </c>
      <c r="I18" s="107">
        <f t="shared" si="3"/>
        <v>4.1493055555555547E-2</v>
      </c>
      <c r="J18" s="99">
        <f t="shared" si="4"/>
        <v>8.2703731472403216E-3</v>
      </c>
    </row>
    <row r="19" spans="2:10" s="21" customFormat="1" x14ac:dyDescent="0.25">
      <c r="B19" s="8" t="s">
        <v>4</v>
      </c>
      <c r="C19" s="106">
        <v>0.1652199074074075</v>
      </c>
      <c r="D19" s="98">
        <f t="shared" si="0"/>
        <v>4.8476595397864676E-2</v>
      </c>
      <c r="E19" s="106">
        <v>2.5254629629629627E-2</v>
      </c>
      <c r="F19" s="98">
        <f t="shared" si="1"/>
        <v>2.5293858530591424E-2</v>
      </c>
      <c r="G19" s="106">
        <v>3.1516203703703713E-2</v>
      </c>
      <c r="H19" s="98">
        <f t="shared" si="2"/>
        <v>5.1633577943379423E-2</v>
      </c>
      <c r="I19" s="107">
        <f t="shared" si="3"/>
        <v>0.22199074074074082</v>
      </c>
      <c r="J19" s="99">
        <f t="shared" si="4"/>
        <v>4.4247073072264845E-2</v>
      </c>
    </row>
    <row r="20" spans="2:10" s="21" customFormat="1" x14ac:dyDescent="0.25">
      <c r="B20" s="8" t="s">
        <v>14</v>
      </c>
      <c r="C20" s="106">
        <v>4.8356481481481466E-2</v>
      </c>
      <c r="D20" s="98">
        <f t="shared" si="0"/>
        <v>1.4188106169686757E-2</v>
      </c>
      <c r="E20" s="106">
        <v>1.0532407407407404E-2</v>
      </c>
      <c r="F20" s="98">
        <f t="shared" si="1"/>
        <v>1.0548767764820435E-2</v>
      </c>
      <c r="G20" s="106">
        <v>1.5902777777777776E-2</v>
      </c>
      <c r="H20" s="98">
        <f t="shared" si="2"/>
        <v>2.605381421013709E-2</v>
      </c>
      <c r="I20" s="107">
        <f t="shared" si="3"/>
        <v>7.4791666666666645E-2</v>
      </c>
      <c r="J20" s="99">
        <f t="shared" si="4"/>
        <v>1.4907434108080044E-2</v>
      </c>
    </row>
    <row r="21" spans="2:10" s="21" customFormat="1" x14ac:dyDescent="0.25">
      <c r="B21" s="8" t="s">
        <v>11</v>
      </c>
      <c r="C21" s="106">
        <v>5.8472222222222224E-2</v>
      </c>
      <c r="D21" s="98">
        <f t="shared" si="0"/>
        <v>1.7156130294221521E-2</v>
      </c>
      <c r="E21" s="106">
        <v>1.1817129629629629E-2</v>
      </c>
      <c r="F21" s="98">
        <f t="shared" si="1"/>
        <v>1.1835485591078755E-2</v>
      </c>
      <c r="G21" s="106">
        <v>2.7743055555555552E-2</v>
      </c>
      <c r="H21" s="98">
        <f t="shared" si="2"/>
        <v>4.5451959724671476E-2</v>
      </c>
      <c r="I21" s="107">
        <f t="shared" si="3"/>
        <v>9.8032407407407401E-2</v>
      </c>
      <c r="J21" s="99">
        <f t="shared" si="4"/>
        <v>1.9539765845781182E-2</v>
      </c>
    </row>
    <row r="22" spans="2:10" s="21" customFormat="1" x14ac:dyDescent="0.25">
      <c r="B22" s="8" t="s">
        <v>15</v>
      </c>
      <c r="C22" s="106">
        <v>2.7222222222222221E-2</v>
      </c>
      <c r="D22" s="98">
        <f t="shared" si="0"/>
        <v>7.9871770490912535E-3</v>
      </c>
      <c r="E22" s="106">
        <v>4.8148148148148152E-3</v>
      </c>
      <c r="F22" s="98">
        <f t="shared" si="1"/>
        <v>4.8222938353464865E-3</v>
      </c>
      <c r="G22" s="106">
        <v>6.7708333333333336E-3</v>
      </c>
      <c r="H22" s="98">
        <f t="shared" si="2"/>
        <v>1.1092781159337846E-2</v>
      </c>
      <c r="I22" s="107">
        <f t="shared" si="3"/>
        <v>3.8807870370370368E-2</v>
      </c>
      <c r="J22" s="99">
        <f t="shared" si="4"/>
        <v>7.7351635042389967E-3</v>
      </c>
    </row>
    <row r="23" spans="2:10" s="28" customFormat="1" x14ac:dyDescent="0.25">
      <c r="B23" s="8" t="s">
        <v>94</v>
      </c>
      <c r="C23" s="106">
        <v>8.8217592592592639E-2</v>
      </c>
      <c r="D23" s="98">
        <f t="shared" si="0"/>
        <v>2.5883615420141826E-2</v>
      </c>
      <c r="E23" s="106">
        <v>1.729166666666667E-2</v>
      </c>
      <c r="F23" s="98">
        <f t="shared" si="1"/>
        <v>1.7318526418287624E-2</v>
      </c>
      <c r="G23" s="106">
        <v>4.810185185185184E-2</v>
      </c>
      <c r="H23" s="98">
        <f t="shared" si="2"/>
        <v>7.8806151278988157E-2</v>
      </c>
      <c r="I23" s="107">
        <f t="shared" si="3"/>
        <v>0.15361111111111114</v>
      </c>
      <c r="J23" s="99">
        <f t="shared" si="4"/>
        <v>3.0617682680662089E-2</v>
      </c>
    </row>
    <row r="24" spans="2:10" s="21" customFormat="1" x14ac:dyDescent="0.25">
      <c r="B24" s="8" t="s">
        <v>12</v>
      </c>
      <c r="C24" s="106">
        <v>0.13804398148148156</v>
      </c>
      <c r="D24" s="98">
        <f t="shared" si="0"/>
        <v>4.0503001983210649E-2</v>
      </c>
      <c r="E24" s="106">
        <v>4.9814814814814826E-2</v>
      </c>
      <c r="F24" s="98">
        <f t="shared" si="1"/>
        <v>4.9892193911854038E-2</v>
      </c>
      <c r="G24" s="106">
        <v>3.1944444444444449E-2</v>
      </c>
      <c r="H24" s="98">
        <f t="shared" si="2"/>
        <v>5.2335172649183685E-2</v>
      </c>
      <c r="I24" s="107">
        <f t="shared" si="3"/>
        <v>0.21980324074074081</v>
      </c>
      <c r="J24" s="99">
        <f t="shared" si="4"/>
        <v>4.3811061768268073E-2</v>
      </c>
    </row>
    <row r="25" spans="2:10" s="21" customFormat="1" x14ac:dyDescent="0.25">
      <c r="B25" s="8" t="s">
        <v>5</v>
      </c>
      <c r="C25" s="106">
        <v>0.12682870370370372</v>
      </c>
      <c r="D25" s="98">
        <f t="shared" si="0"/>
        <v>3.7212366540791658E-2</v>
      </c>
      <c r="E25" s="106">
        <v>2.5173611111111105E-2</v>
      </c>
      <c r="F25" s="98">
        <f t="shared" si="1"/>
        <v>2.5212714163169725E-2</v>
      </c>
      <c r="G25" s="106">
        <v>2.9120370370370366E-2</v>
      </c>
      <c r="H25" s="98">
        <f t="shared" si="2"/>
        <v>4.7708439994690627E-2</v>
      </c>
      <c r="I25" s="107">
        <f t="shared" si="3"/>
        <v>0.18112268518518521</v>
      </c>
      <c r="J25" s="99">
        <f t="shared" si="4"/>
        <v>3.6101274583309299E-2</v>
      </c>
    </row>
    <row r="26" spans="2:10" s="21" customFormat="1" x14ac:dyDescent="0.25">
      <c r="B26" s="8" t="s">
        <v>6</v>
      </c>
      <c r="C26" s="106">
        <v>0.48837962962963</v>
      </c>
      <c r="D26" s="98">
        <f t="shared" si="0"/>
        <v>0.14329375967833963</v>
      </c>
      <c r="E26" s="106">
        <v>0.23361111111111127</v>
      </c>
      <c r="F26" s="98">
        <f t="shared" si="1"/>
        <v>0.23397398743421524</v>
      </c>
      <c r="G26" s="106">
        <v>6.3773148148148157E-3</v>
      </c>
      <c r="H26" s="98">
        <f t="shared" si="2"/>
        <v>1.0448072510760947E-2</v>
      </c>
      <c r="I26" s="107">
        <f t="shared" si="3"/>
        <v>0.72836805555555617</v>
      </c>
      <c r="J26" s="99">
        <f t="shared" si="4"/>
        <v>0.14517792260222628</v>
      </c>
    </row>
    <row r="27" spans="2:10" s="21" customFormat="1" x14ac:dyDescent="0.25">
      <c r="B27" s="8" t="s">
        <v>109</v>
      </c>
      <c r="C27" s="106">
        <v>0.37605324074074092</v>
      </c>
      <c r="D27" s="98">
        <f t="shared" si="0"/>
        <v>0.11033646662501023</v>
      </c>
      <c r="E27" s="106">
        <v>9.4039351851851846E-2</v>
      </c>
      <c r="F27" s="98">
        <f t="shared" si="1"/>
        <v>9.4185426471611058E-2</v>
      </c>
      <c r="G27" s="106">
        <v>3.6041666666666666E-2</v>
      </c>
      <c r="H27" s="98">
        <f t="shared" si="2"/>
        <v>5.9047727402013764E-2</v>
      </c>
      <c r="I27" s="107">
        <f t="shared" si="3"/>
        <v>0.50613425925925948</v>
      </c>
      <c r="J27" s="99">
        <f t="shared" si="4"/>
        <v>0.1008824038295173</v>
      </c>
    </row>
    <row r="28" spans="2:10" s="21" customFormat="1" x14ac:dyDescent="0.25">
      <c r="B28" s="8" t="s">
        <v>17</v>
      </c>
      <c r="C28" s="106">
        <v>6.6550925925925927E-3</v>
      </c>
      <c r="D28" s="98">
        <f t="shared" si="0"/>
        <v>1.952647450351816E-3</v>
      </c>
      <c r="E28" s="106">
        <v>1.8402777777777775E-3</v>
      </c>
      <c r="F28" s="98">
        <f t="shared" si="1"/>
        <v>1.843136345721373E-3</v>
      </c>
      <c r="G28" s="106">
        <v>2.199074074074074E-4</v>
      </c>
      <c r="H28" s="98">
        <f t="shared" si="2"/>
        <v>3.6027836244003259E-4</v>
      </c>
      <c r="I28" s="107">
        <f>C28+E28+G28</f>
        <v>8.7152777777777784E-3</v>
      </c>
      <c r="J28" s="99">
        <f t="shared" si="4"/>
        <v>1.7371244016379259E-3</v>
      </c>
    </row>
    <row r="29" spans="2:10" s="21" customFormat="1" x14ac:dyDescent="0.25">
      <c r="B29" s="18"/>
      <c r="C29" s="108"/>
      <c r="D29" s="108"/>
      <c r="E29" s="108"/>
      <c r="F29" s="108"/>
      <c r="G29" s="108"/>
      <c r="H29" s="108"/>
      <c r="I29" s="108"/>
      <c r="J29" s="109"/>
    </row>
    <row r="30" spans="2:10" s="21" customFormat="1" x14ac:dyDescent="0.25">
      <c r="B30" s="29" t="s">
        <v>29</v>
      </c>
      <c r="C30" s="103">
        <f t="shared" ref="C30:J30" si="5">SUM(C7:C28)</f>
        <v>3.4082407407407409</v>
      </c>
      <c r="D30" s="104">
        <f t="shared" si="5"/>
        <v>1</v>
      </c>
      <c r="E30" s="103">
        <f t="shared" si="5"/>
        <v>0.99844907407407413</v>
      </c>
      <c r="F30" s="104">
        <f t="shared" si="5"/>
        <v>1.0000000000000002</v>
      </c>
      <c r="G30" s="103">
        <f t="shared" si="5"/>
        <v>0.61038194444444449</v>
      </c>
      <c r="H30" s="104">
        <f t="shared" si="5"/>
        <v>0.99999999999999989</v>
      </c>
      <c r="I30" s="103">
        <f t="shared" si="5"/>
        <v>5.0170717592592604</v>
      </c>
      <c r="J30" s="105">
        <f t="shared" si="5"/>
        <v>1</v>
      </c>
    </row>
    <row r="31" spans="2:10" s="21" customFormat="1" x14ac:dyDescent="0.25">
      <c r="B31" s="30"/>
      <c r="C31" s="31"/>
      <c r="D31" s="31"/>
      <c r="E31" s="31"/>
      <c r="F31" s="32"/>
      <c r="G31" s="31"/>
      <c r="H31" s="31"/>
      <c r="I31" s="31"/>
      <c r="J31" s="19"/>
    </row>
    <row r="32" spans="2:10" s="21" customFormat="1" ht="66" customHeight="1" thickBot="1" x14ac:dyDescent="0.3">
      <c r="B32" s="156" t="s">
        <v>34</v>
      </c>
      <c r="C32" s="157"/>
      <c r="D32" s="157"/>
      <c r="E32" s="157"/>
      <c r="F32" s="158"/>
      <c r="G32" s="157"/>
      <c r="H32" s="157"/>
      <c r="I32" s="157"/>
      <c r="J32" s="158"/>
    </row>
    <row r="33" spans="9:9" s="21" customFormat="1" x14ac:dyDescent="0.25">
      <c r="I33" s="33"/>
    </row>
    <row r="34" spans="9:9" s="21" customFormat="1" x14ac:dyDescent="0.25"/>
    <row r="35" spans="9:9" s="21" customFormat="1" x14ac:dyDescent="0.25"/>
    <row r="36" spans="9:9" s="21" customFormat="1" x14ac:dyDescent="0.25"/>
    <row r="37" spans="9:9" s="21" customFormat="1" x14ac:dyDescent="0.25"/>
    <row r="38" spans="9:9" s="21" customFormat="1" x14ac:dyDescent="0.25"/>
    <row r="39" spans="9:9" s="21" customFormat="1" x14ac:dyDescent="0.25"/>
    <row r="40" spans="9:9" s="21" customFormat="1" x14ac:dyDescent="0.25"/>
    <row r="41" spans="9:9" s="21" customFormat="1" x14ac:dyDescent="0.25"/>
    <row r="42" spans="9:9" s="21" customFormat="1" x14ac:dyDescent="0.25"/>
    <row r="43" spans="9:9" s="21" customFormat="1" x14ac:dyDescent="0.25"/>
    <row r="44" spans="9:9" s="21" customFormat="1" x14ac:dyDescent="0.25"/>
    <row r="45" spans="9:9" s="21" customFormat="1" x14ac:dyDescent="0.25"/>
    <row r="46" spans="9:9" s="21" customFormat="1" x14ac:dyDescent="0.25"/>
    <row r="47" spans="9:9" s="21" customFormat="1" x14ac:dyDescent="0.25"/>
    <row r="48" spans="9:9" s="21" customFormat="1" x14ac:dyDescent="0.25"/>
    <row r="49" s="21" customFormat="1" x14ac:dyDescent="0.25"/>
    <row r="50" s="21" customFormat="1" x14ac:dyDescent="0.25"/>
    <row r="51" s="21" customFormat="1" x14ac:dyDescent="0.25"/>
    <row r="52" s="21" customFormat="1" x14ac:dyDescent="0.25"/>
    <row r="53" s="21" customFormat="1" x14ac:dyDescent="0.25"/>
    <row r="54" s="21" customFormat="1" x14ac:dyDescent="0.25"/>
    <row r="55" s="21" customFormat="1" x14ac:dyDescent="0.25"/>
    <row r="56" s="21" customFormat="1" x14ac:dyDescent="0.25"/>
    <row r="57" s="21" customFormat="1" x14ac:dyDescent="0.25"/>
    <row r="58" s="21" customFormat="1" x14ac:dyDescent="0.25"/>
    <row r="59" s="21" customFormat="1" x14ac:dyDescent="0.25"/>
    <row r="60" s="21" customFormat="1" x14ac:dyDescent="0.25"/>
    <row r="61" s="21" customFormat="1" x14ac:dyDescent="0.25"/>
    <row r="62" s="21" customFormat="1" x14ac:dyDescent="0.25"/>
    <row r="63" s="21" customFormat="1" x14ac:dyDescent="0.25"/>
    <row r="64" s="21" customFormat="1" x14ac:dyDescent="0.25"/>
    <row r="65" s="21" customFormat="1" x14ac:dyDescent="0.25"/>
    <row r="66" s="21" customFormat="1" x14ac:dyDescent="0.25"/>
    <row r="67" s="21" customFormat="1" x14ac:dyDescent="0.25"/>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&amp;R9</oddHeader>
  </headerFooter>
  <colBreaks count="1" manualBreakCount="1">
    <brk id="10" max="1048575" man="1"/>
  </colBreaks>
  <extLst>
    <ext xmlns:mx="http://schemas.microsoft.com/office/mac/excel/2008/main" uri="{64002731-A6B0-56B0-2670-7721B7C09600}">
      <mx:PLV Mode="0" OnePage="0" WScale="0"/>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93" t="s">
        <v>97</v>
      </c>
      <c r="C3" s="194"/>
      <c r="D3" s="194"/>
      <c r="E3" s="194"/>
      <c r="F3" s="195"/>
    </row>
    <row r="4" spans="2:6" x14ac:dyDescent="0.25">
      <c r="B4" s="175" t="s">
        <v>125</v>
      </c>
      <c r="C4" s="176"/>
      <c r="D4" s="176"/>
      <c r="E4" s="176"/>
      <c r="F4" s="177"/>
    </row>
    <row r="5" spans="2:6" x14ac:dyDescent="0.25">
      <c r="B5" s="42"/>
      <c r="C5" s="180" t="s">
        <v>66</v>
      </c>
      <c r="D5" s="176"/>
      <c r="E5" s="196" t="s">
        <v>67</v>
      </c>
      <c r="F5" s="197"/>
    </row>
    <row r="6" spans="2:6" x14ac:dyDescent="0.25">
      <c r="B6" s="3" t="s">
        <v>23</v>
      </c>
      <c r="C6" s="63" t="s">
        <v>24</v>
      </c>
      <c r="D6" s="43" t="s">
        <v>25</v>
      </c>
      <c r="E6" s="63" t="s">
        <v>24</v>
      </c>
      <c r="F6" s="64" t="s">
        <v>25</v>
      </c>
    </row>
    <row r="7" spans="2:6" x14ac:dyDescent="0.25">
      <c r="B7" s="8" t="s">
        <v>10</v>
      </c>
      <c r="C7" s="86"/>
      <c r="D7" s="87"/>
      <c r="E7" s="86"/>
      <c r="F7" s="96"/>
    </row>
    <row r="8" spans="2:6" x14ac:dyDescent="0.25">
      <c r="B8" s="8" t="s">
        <v>13</v>
      </c>
      <c r="C8" s="86"/>
      <c r="D8" s="138"/>
      <c r="E8" s="86">
        <v>1.0648148148148149E-3</v>
      </c>
      <c r="F8" s="96">
        <f t="shared" ref="F8:F20" si="0">E8/$E$30</f>
        <v>2.6574234546504906E-2</v>
      </c>
    </row>
    <row r="9" spans="2:6" x14ac:dyDescent="0.25">
      <c r="B9" s="8" t="s">
        <v>0</v>
      </c>
      <c r="C9" s="86"/>
      <c r="D9" s="138"/>
      <c r="E9" s="86">
        <v>5.0925925925925921E-3</v>
      </c>
      <c r="F9" s="96">
        <f t="shared" si="0"/>
        <v>0.12709416522241473</v>
      </c>
    </row>
    <row r="10" spans="2:6" x14ac:dyDescent="0.25">
      <c r="B10" s="8" t="s">
        <v>8</v>
      </c>
      <c r="C10" s="86"/>
      <c r="D10" s="138"/>
      <c r="E10" s="86"/>
      <c r="F10" s="96"/>
    </row>
    <row r="11" spans="2:6" x14ac:dyDescent="0.25">
      <c r="B11" s="8" t="s">
        <v>26</v>
      </c>
      <c r="C11" s="86"/>
      <c r="D11" s="138"/>
      <c r="E11" s="86">
        <v>1.423611111111111E-3</v>
      </c>
      <c r="F11" s="96">
        <f t="shared" si="0"/>
        <v>3.5528596187175028E-2</v>
      </c>
    </row>
    <row r="12" spans="2:6" x14ac:dyDescent="0.25">
      <c r="B12" s="8" t="s">
        <v>3</v>
      </c>
      <c r="C12" s="86"/>
      <c r="D12" s="138"/>
      <c r="E12" s="86">
        <v>5.393518518518518E-3</v>
      </c>
      <c r="F12" s="96">
        <f t="shared" si="0"/>
        <v>0.13460427498555744</v>
      </c>
    </row>
    <row r="13" spans="2:6" x14ac:dyDescent="0.25">
      <c r="B13" s="8" t="s">
        <v>7</v>
      </c>
      <c r="C13" s="86"/>
      <c r="D13" s="138"/>
      <c r="E13" s="86">
        <v>1.273148148148148E-3</v>
      </c>
      <c r="F13" s="96">
        <f t="shared" si="0"/>
        <v>3.1773541305603684E-2</v>
      </c>
    </row>
    <row r="14" spans="2:6" x14ac:dyDescent="0.25">
      <c r="B14" s="8" t="s">
        <v>2</v>
      </c>
      <c r="C14" s="86"/>
      <c r="D14" s="138"/>
      <c r="E14" s="86">
        <v>3.8194444444444441E-4</v>
      </c>
      <c r="F14" s="96">
        <f t="shared" si="0"/>
        <v>9.5320623916811051E-3</v>
      </c>
    </row>
    <row r="15" spans="2:6" x14ac:dyDescent="0.25">
      <c r="B15" s="8" t="s">
        <v>9</v>
      </c>
      <c r="C15" s="86"/>
      <c r="D15" s="138"/>
      <c r="E15" s="86"/>
      <c r="F15" s="96"/>
    </row>
    <row r="16" spans="2:6" x14ac:dyDescent="0.25">
      <c r="B16" s="8" t="s">
        <v>1</v>
      </c>
      <c r="C16" s="86"/>
      <c r="D16" s="138"/>
      <c r="E16" s="86">
        <v>1.435185185185185E-3</v>
      </c>
      <c r="F16" s="96">
        <f t="shared" si="0"/>
        <v>3.5817446562680516E-2</v>
      </c>
    </row>
    <row r="17" spans="2:6" x14ac:dyDescent="0.25">
      <c r="B17" s="8" t="s">
        <v>27</v>
      </c>
      <c r="C17" s="86"/>
      <c r="D17" s="138"/>
      <c r="E17" s="86">
        <v>2.9050925925925928E-3</v>
      </c>
      <c r="F17" s="96">
        <f t="shared" si="0"/>
        <v>7.2501444251877517E-2</v>
      </c>
    </row>
    <row r="18" spans="2:6" x14ac:dyDescent="0.25">
      <c r="B18" s="8" t="s">
        <v>16</v>
      </c>
      <c r="C18" s="86"/>
      <c r="D18" s="138"/>
      <c r="E18" s="86"/>
      <c r="F18" s="96"/>
    </row>
    <row r="19" spans="2:6" x14ac:dyDescent="0.25">
      <c r="B19" s="8" t="s">
        <v>4</v>
      </c>
      <c r="C19" s="86"/>
      <c r="D19" s="138"/>
      <c r="E19" s="86">
        <v>6.5393518518518517E-3</v>
      </c>
      <c r="F19" s="96">
        <f t="shared" si="0"/>
        <v>0.16320046216060075</v>
      </c>
    </row>
    <row r="20" spans="2:6" x14ac:dyDescent="0.25">
      <c r="B20" s="8" t="s">
        <v>14</v>
      </c>
      <c r="C20" s="86"/>
      <c r="D20" s="138"/>
      <c r="E20" s="86">
        <v>4.5486111111111109E-3</v>
      </c>
      <c r="F20" s="96">
        <f t="shared" si="0"/>
        <v>0.1135181975736568</v>
      </c>
    </row>
    <row r="21" spans="2:6" x14ac:dyDescent="0.25">
      <c r="B21" s="8" t="s">
        <v>11</v>
      </c>
      <c r="C21" s="86"/>
      <c r="D21" s="138"/>
      <c r="E21" s="86">
        <v>9.9537037037037042E-4</v>
      </c>
      <c r="F21" s="96">
        <f>E21/$E$30</f>
        <v>2.4841132293471974E-2</v>
      </c>
    </row>
    <row r="22" spans="2:6" x14ac:dyDescent="0.25">
      <c r="B22" s="8" t="s">
        <v>15</v>
      </c>
      <c r="C22" s="86">
        <v>5.3819444444444444E-3</v>
      </c>
      <c r="D22" s="87">
        <f t="shared" ref="D22" si="1">C22/$C$30</f>
        <v>1</v>
      </c>
      <c r="E22" s="86">
        <v>2.3379629629629627E-3</v>
      </c>
      <c r="F22" s="96">
        <f t="shared" ref="F22:F24" si="2">E22/$E$30</f>
        <v>5.8347775852108583E-2</v>
      </c>
    </row>
    <row r="23" spans="2:6" s="49" customFormat="1" x14ac:dyDescent="0.25">
      <c r="B23" s="8" t="s">
        <v>94</v>
      </c>
      <c r="C23" s="92"/>
      <c r="D23" s="138"/>
      <c r="E23" s="86">
        <v>5.3587962962962955E-3</v>
      </c>
      <c r="F23" s="96">
        <f t="shared" si="2"/>
        <v>0.13373772385904095</v>
      </c>
    </row>
    <row r="24" spans="2:6" x14ac:dyDescent="0.25">
      <c r="B24" s="8" t="s">
        <v>12</v>
      </c>
      <c r="C24" s="86"/>
      <c r="D24" s="138"/>
      <c r="E24" s="86">
        <v>3.2407407407407406E-4</v>
      </c>
      <c r="F24" s="96">
        <f t="shared" si="2"/>
        <v>8.0878105141536667E-3</v>
      </c>
    </row>
    <row r="25" spans="2:6" s="50" customFormat="1" x14ac:dyDescent="0.25">
      <c r="B25" s="8" t="s">
        <v>5</v>
      </c>
      <c r="C25" s="43"/>
      <c r="D25" s="138"/>
      <c r="E25" s="86">
        <v>4.0509259259259258E-4</v>
      </c>
      <c r="F25" s="96">
        <f>E25/$E$30</f>
        <v>1.0109763142692083E-2</v>
      </c>
    </row>
    <row r="26" spans="2:6" x14ac:dyDescent="0.25">
      <c r="B26" s="8" t="s">
        <v>6</v>
      </c>
      <c r="C26" s="106"/>
      <c r="D26" s="138"/>
      <c r="E26" s="86"/>
      <c r="F26" s="96"/>
    </row>
    <row r="27" spans="2:6" x14ac:dyDescent="0.25">
      <c r="B27" s="8" t="s">
        <v>109</v>
      </c>
      <c r="C27" s="106"/>
      <c r="D27" s="138"/>
      <c r="E27" s="86"/>
      <c r="F27" s="96"/>
    </row>
    <row r="28" spans="2:6" x14ac:dyDescent="0.25">
      <c r="B28" s="8" t="s">
        <v>17</v>
      </c>
      <c r="C28" s="106"/>
      <c r="D28" s="86"/>
      <c r="E28" s="86">
        <v>5.9027777777777778E-4</v>
      </c>
      <c r="F28" s="96">
        <f t="shared" ref="F28" si="3">E28/$E$30</f>
        <v>1.4731369150779891E-2</v>
      </c>
    </row>
    <row r="29" spans="2:6" x14ac:dyDescent="0.25">
      <c r="B29" s="8"/>
      <c r="C29" s="107"/>
      <c r="D29" s="90"/>
      <c r="E29" s="90"/>
      <c r="F29" s="96"/>
    </row>
    <row r="30" spans="2:6" x14ac:dyDescent="0.25">
      <c r="B30" s="53" t="s">
        <v>29</v>
      </c>
      <c r="C30" s="92">
        <f t="shared" ref="C30:D30" si="4">SUM(C7:C28)</f>
        <v>5.3819444444444444E-3</v>
      </c>
      <c r="D30" s="133">
        <f t="shared" si="4"/>
        <v>1</v>
      </c>
      <c r="E30" s="94">
        <f>SUM(E7:E28)</f>
        <v>4.0069444444444456E-2</v>
      </c>
      <c r="F30" s="137">
        <f>SUM(F7:F28)</f>
        <v>0.99999999999999956</v>
      </c>
    </row>
    <row r="31" spans="2:6" x14ac:dyDescent="0.25">
      <c r="B31" s="53"/>
      <c r="C31" s="27"/>
      <c r="D31" s="52"/>
      <c r="E31" s="52"/>
      <c r="F31" s="48"/>
    </row>
    <row r="32" spans="2:6" ht="66" customHeight="1" thickBot="1" x14ac:dyDescent="0.3">
      <c r="B32" s="190" t="s">
        <v>130</v>
      </c>
      <c r="C32" s="191"/>
      <c r="D32" s="191"/>
      <c r="E32" s="191"/>
      <c r="F32" s="192"/>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&amp;R41</oddHeader>
  </headerFooter>
  <extLst>
    <ext xmlns:mx="http://schemas.microsoft.com/office/mac/excel/2008/main" uri="{64002731-A6B0-56B0-2670-7721B7C09600}">
      <mx:PLV Mode="0" OnePage="0" WScale="0"/>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A7" zoomScale="110" zoomScaleNormal="110" zoomScaleSheetLayoutView="100" zoomScalePageLayoutView="110" workbookViewId="0"/>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200" t="s">
        <v>98</v>
      </c>
      <c r="C3" s="201"/>
      <c r="D3" s="201"/>
      <c r="E3" s="201"/>
      <c r="F3" s="202"/>
    </row>
    <row r="4" spans="2:6" x14ac:dyDescent="0.25">
      <c r="B4" s="175" t="s">
        <v>125</v>
      </c>
      <c r="C4" s="176"/>
      <c r="D4" s="176"/>
      <c r="E4" s="176"/>
      <c r="F4" s="177"/>
    </row>
    <row r="5" spans="2:6" x14ac:dyDescent="0.25">
      <c r="B5" s="42"/>
      <c r="C5" s="180" t="s">
        <v>70</v>
      </c>
      <c r="D5" s="176"/>
      <c r="E5" s="196" t="s">
        <v>71</v>
      </c>
      <c r="F5" s="197"/>
    </row>
    <row r="6" spans="2:6" x14ac:dyDescent="0.25">
      <c r="B6" s="3" t="s">
        <v>23</v>
      </c>
      <c r="C6" s="63" t="s">
        <v>24</v>
      </c>
      <c r="D6" s="43" t="s">
        <v>25</v>
      </c>
      <c r="E6" s="63" t="s">
        <v>24</v>
      </c>
      <c r="F6" s="64" t="s">
        <v>25</v>
      </c>
    </row>
    <row r="7" spans="2:6" x14ac:dyDescent="0.25">
      <c r="B7" s="8" t="s">
        <v>10</v>
      </c>
      <c r="C7" s="135"/>
      <c r="D7" s="87"/>
      <c r="E7" s="135"/>
      <c r="F7" s="140"/>
    </row>
    <row r="8" spans="2:6" x14ac:dyDescent="0.25">
      <c r="B8" s="8" t="s">
        <v>13</v>
      </c>
      <c r="C8" s="135">
        <v>2.199074074074074E-4</v>
      </c>
      <c r="D8" s="138">
        <f t="shared" ref="D8" si="0">C8/$C$30</f>
        <v>1.8251681075888565E-2</v>
      </c>
      <c r="E8" s="135">
        <v>6.828703703703704E-3</v>
      </c>
      <c r="F8" s="140">
        <f t="shared" ref="F8:F27" si="1">E8/$E$30</f>
        <v>1.2113248609029501E-2</v>
      </c>
    </row>
    <row r="9" spans="2:6" x14ac:dyDescent="0.25">
      <c r="B9" s="8" t="s">
        <v>0</v>
      </c>
      <c r="C9" s="135"/>
      <c r="D9" s="138"/>
      <c r="E9" s="135">
        <v>6.7013888888888887E-3</v>
      </c>
      <c r="F9" s="140">
        <f t="shared" si="1"/>
        <v>1.1887408380725561E-2</v>
      </c>
    </row>
    <row r="10" spans="2:6" x14ac:dyDescent="0.25">
      <c r="B10" s="8" t="s">
        <v>8</v>
      </c>
      <c r="C10" s="135"/>
      <c r="D10" s="138"/>
      <c r="E10" s="135">
        <v>3.8657407407407399E-3</v>
      </c>
      <c r="F10" s="140">
        <f t="shared" si="1"/>
        <v>6.8573305685014447E-3</v>
      </c>
    </row>
    <row r="11" spans="2:6" x14ac:dyDescent="0.25">
      <c r="B11" s="8" t="s">
        <v>26</v>
      </c>
      <c r="C11" s="135"/>
      <c r="D11" s="138"/>
      <c r="E11" s="135"/>
      <c r="F11" s="140"/>
    </row>
    <row r="12" spans="2:6" x14ac:dyDescent="0.25">
      <c r="B12" s="8" t="s">
        <v>3</v>
      </c>
      <c r="C12" s="135">
        <v>2.8935185185185189E-4</v>
      </c>
      <c r="D12" s="138">
        <f t="shared" ref="D12" si="2">C12/$C$30</f>
        <v>2.4015369836695485E-2</v>
      </c>
      <c r="E12" s="135">
        <v>6.0879629629629645E-2</v>
      </c>
      <c r="F12" s="140">
        <f t="shared" si="1"/>
        <v>0.10799269098897489</v>
      </c>
    </row>
    <row r="13" spans="2:6" x14ac:dyDescent="0.25">
      <c r="B13" s="8" t="s">
        <v>7</v>
      </c>
      <c r="C13" s="135"/>
      <c r="D13" s="138"/>
      <c r="E13" s="135">
        <v>3.4953703703703702E-2</v>
      </c>
      <c r="F13" s="140">
        <f t="shared" si="1"/>
        <v>6.2003408134354392E-2</v>
      </c>
    </row>
    <row r="14" spans="2:6" x14ac:dyDescent="0.25">
      <c r="B14" s="8" t="s">
        <v>2</v>
      </c>
      <c r="C14" s="135"/>
      <c r="D14" s="138"/>
      <c r="E14" s="135">
        <v>5.9375000000000001E-3</v>
      </c>
      <c r="F14" s="140">
        <f t="shared" si="1"/>
        <v>1.0532367010901921E-2</v>
      </c>
    </row>
    <row r="15" spans="2:6" x14ac:dyDescent="0.25">
      <c r="B15" s="8" t="s">
        <v>9</v>
      </c>
      <c r="C15" s="135"/>
      <c r="D15" s="138"/>
      <c r="E15" s="135">
        <v>1.9942129629629633E-2</v>
      </c>
      <c r="F15" s="140">
        <f t="shared" si="1"/>
        <v>3.5374792124335308E-2</v>
      </c>
    </row>
    <row r="16" spans="2:6" x14ac:dyDescent="0.25">
      <c r="B16" s="8" t="s">
        <v>1</v>
      </c>
      <c r="C16" s="135"/>
      <c r="D16" s="138"/>
      <c r="E16" s="135">
        <v>2.2361111111111113E-2</v>
      </c>
      <c r="F16" s="140">
        <f t="shared" si="1"/>
        <v>3.9665756462110166E-2</v>
      </c>
    </row>
    <row r="17" spans="2:6" x14ac:dyDescent="0.25">
      <c r="B17" s="8" t="s">
        <v>27</v>
      </c>
      <c r="C17" s="135"/>
      <c r="D17" s="138"/>
      <c r="E17" s="135">
        <v>1.193287037037037E-2</v>
      </c>
      <c r="F17" s="140">
        <f t="shared" si="1"/>
        <v>2.1167388671032905E-2</v>
      </c>
    </row>
    <row r="18" spans="2:6" x14ac:dyDescent="0.25">
      <c r="B18" s="8" t="s">
        <v>16</v>
      </c>
      <c r="C18" s="135"/>
      <c r="D18" s="138"/>
      <c r="E18" s="135"/>
      <c r="F18" s="140"/>
    </row>
    <row r="19" spans="2:6" x14ac:dyDescent="0.25">
      <c r="B19" s="8" t="s">
        <v>4</v>
      </c>
      <c r="C19" s="135"/>
      <c r="D19" s="138"/>
      <c r="E19" s="135">
        <v>2.1712962962962962E-2</v>
      </c>
      <c r="F19" s="140">
        <f t="shared" si="1"/>
        <v>3.8516024390744648E-2</v>
      </c>
    </row>
    <row r="20" spans="2:6" x14ac:dyDescent="0.25">
      <c r="B20" s="8" t="s">
        <v>14</v>
      </c>
      <c r="C20" s="135"/>
      <c r="D20" s="138"/>
      <c r="E20" s="135">
        <v>4.7222222222222231E-3</v>
      </c>
      <c r="F20" s="140">
        <f t="shared" si="1"/>
        <v>8.3766193770915889E-3</v>
      </c>
    </row>
    <row r="21" spans="2:6" x14ac:dyDescent="0.25">
      <c r="B21" s="8" t="s">
        <v>11</v>
      </c>
      <c r="C21" s="135">
        <v>1.1539351851851853E-2</v>
      </c>
      <c r="D21" s="138">
        <f t="shared" ref="D21" si="3">C21/$C$30</f>
        <v>0.95773294908741591</v>
      </c>
      <c r="E21" s="135">
        <v>0.2057175925925927</v>
      </c>
      <c r="F21" s="140">
        <f t="shared" si="1"/>
        <v>0.36491674707947536</v>
      </c>
    </row>
    <row r="22" spans="2:6" x14ac:dyDescent="0.25">
      <c r="B22" s="8" t="s">
        <v>15</v>
      </c>
      <c r="C22" s="135"/>
      <c r="D22" s="138"/>
      <c r="E22" s="135">
        <v>1.3159722222222224E-2</v>
      </c>
      <c r="F22" s="140">
        <f t="shared" si="1"/>
        <v>2.3343667234689058E-2</v>
      </c>
    </row>
    <row r="23" spans="2:6" s="49" customFormat="1" x14ac:dyDescent="0.25">
      <c r="B23" s="8" t="s">
        <v>94</v>
      </c>
      <c r="C23" s="86"/>
      <c r="D23" s="138"/>
      <c r="E23" s="86">
        <v>3.8726851851851853E-2</v>
      </c>
      <c r="F23" s="140">
        <f t="shared" si="1"/>
        <v>6.8696491264089332E-2</v>
      </c>
    </row>
    <row r="24" spans="2:6" x14ac:dyDescent="0.25">
      <c r="B24" s="8" t="s">
        <v>12</v>
      </c>
      <c r="C24" s="86"/>
      <c r="D24" s="138"/>
      <c r="E24" s="86">
        <v>3.8993055555555559E-2</v>
      </c>
      <c r="F24" s="140">
        <f t="shared" si="1"/>
        <v>6.9168702650543035E-2</v>
      </c>
    </row>
    <row r="25" spans="2:6" s="50" customFormat="1" x14ac:dyDescent="0.25">
      <c r="B25" s="8" t="s">
        <v>5</v>
      </c>
      <c r="C25" s="86"/>
      <c r="D25" s="138"/>
      <c r="E25" s="86">
        <v>3.8530092592592588E-2</v>
      </c>
      <c r="F25" s="140">
        <f t="shared" si="1"/>
        <v>6.8347465456710513E-2</v>
      </c>
    </row>
    <row r="26" spans="2:6" x14ac:dyDescent="0.25">
      <c r="B26" s="8" t="s">
        <v>6</v>
      </c>
      <c r="C26" s="106"/>
      <c r="D26" s="138"/>
      <c r="E26" s="86">
        <v>1.5601851851851853E-2</v>
      </c>
      <c r="F26" s="140">
        <f t="shared" si="1"/>
        <v>2.7675693432155538E-2</v>
      </c>
    </row>
    <row r="27" spans="2:6" x14ac:dyDescent="0.25">
      <c r="B27" s="8" t="s">
        <v>109</v>
      </c>
      <c r="C27" s="106"/>
      <c r="D27" s="86"/>
      <c r="E27" s="86">
        <v>1.3171296296296297E-2</v>
      </c>
      <c r="F27" s="140">
        <f t="shared" si="1"/>
        <v>2.3364198164534868E-2</v>
      </c>
    </row>
    <row r="28" spans="2:6" x14ac:dyDescent="0.25">
      <c r="B28" s="8" t="s">
        <v>17</v>
      </c>
      <c r="C28" s="106"/>
      <c r="D28" s="86"/>
      <c r="E28" s="86"/>
      <c r="F28" s="140"/>
    </row>
    <row r="29" spans="2:6" x14ac:dyDescent="0.25">
      <c r="B29" s="8"/>
      <c r="C29" s="107"/>
      <c r="D29" s="90"/>
      <c r="E29" s="90"/>
      <c r="F29" s="96"/>
    </row>
    <row r="30" spans="2:6" x14ac:dyDescent="0.25">
      <c r="B30" s="53" t="s">
        <v>29</v>
      </c>
      <c r="C30" s="94">
        <f>SUM(C7:C28)</f>
        <v>1.2048611111111112E-2</v>
      </c>
      <c r="D30" s="136">
        <f>SUM(D7:D28)</f>
        <v>1</v>
      </c>
      <c r="E30" s="94">
        <f>SUM(E7:E28)</f>
        <v>0.56373842592592605</v>
      </c>
      <c r="F30" s="137">
        <f>SUM(F7:F28)</f>
        <v>1</v>
      </c>
    </row>
    <row r="31" spans="2:6" x14ac:dyDescent="0.25">
      <c r="B31" s="60"/>
      <c r="C31" s="77"/>
      <c r="D31" s="78"/>
      <c r="E31" s="78"/>
      <c r="F31" s="79"/>
    </row>
    <row r="32" spans="2:6" ht="66" customHeight="1" thickBot="1" x14ac:dyDescent="0.3">
      <c r="B32" s="190" t="s">
        <v>131</v>
      </c>
      <c r="C32" s="191"/>
      <c r="D32" s="191"/>
      <c r="E32" s="191"/>
      <c r="F32" s="192"/>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&amp;R43</oddHeader>
  </headerFooter>
  <extLst>
    <ext xmlns:mx="http://schemas.microsoft.com/office/mac/excel/2008/main" uri="{64002731-A6B0-56B0-2670-7721B7C09600}">
      <mx:PLV Mode="0" OnePage="0" WScale="0"/>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A4" zoomScale="110" zoomScaleNormal="110" zoomScaleSheetLayoutView="100" zoomScalePageLayoutView="110" workbookViewId="0"/>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72" t="s">
        <v>99</v>
      </c>
      <c r="C3" s="173"/>
      <c r="D3" s="173"/>
      <c r="E3" s="173"/>
      <c r="F3" s="174"/>
    </row>
    <row r="4" spans="2:6" x14ac:dyDescent="0.25">
      <c r="B4" s="175" t="s">
        <v>125</v>
      </c>
      <c r="C4" s="176"/>
      <c r="D4" s="176"/>
      <c r="E4" s="176"/>
      <c r="F4" s="177"/>
    </row>
    <row r="5" spans="2:6" x14ac:dyDescent="0.25">
      <c r="B5" s="42"/>
      <c r="C5" s="180" t="s">
        <v>52</v>
      </c>
      <c r="D5" s="176"/>
      <c r="E5" s="180" t="s">
        <v>53</v>
      </c>
      <c r="F5" s="177"/>
    </row>
    <row r="6" spans="2:6" x14ac:dyDescent="0.25">
      <c r="B6" s="3" t="s">
        <v>23</v>
      </c>
      <c r="C6" s="63" t="s">
        <v>24</v>
      </c>
      <c r="D6" s="43" t="s">
        <v>25</v>
      </c>
      <c r="E6" s="63" t="s">
        <v>24</v>
      </c>
      <c r="F6" s="64" t="s">
        <v>25</v>
      </c>
    </row>
    <row r="7" spans="2:6" x14ac:dyDescent="0.25">
      <c r="B7" s="8" t="s">
        <v>10</v>
      </c>
      <c r="C7" s="135"/>
      <c r="D7" s="87"/>
      <c r="E7" s="65"/>
      <c r="F7" s="70"/>
    </row>
    <row r="8" spans="2:6" x14ac:dyDescent="0.25">
      <c r="B8" s="8" t="s">
        <v>13</v>
      </c>
      <c r="C8" s="135"/>
      <c r="D8" s="87"/>
      <c r="E8" s="65"/>
      <c r="F8" s="70"/>
    </row>
    <row r="9" spans="2:6" x14ac:dyDescent="0.25">
      <c r="B9" s="8" t="s">
        <v>0</v>
      </c>
      <c r="C9" s="135"/>
      <c r="D9" s="87"/>
      <c r="E9" s="65"/>
      <c r="F9" s="70"/>
    </row>
    <row r="10" spans="2:6" x14ac:dyDescent="0.25">
      <c r="B10" s="8" t="s">
        <v>8</v>
      </c>
      <c r="C10" s="135"/>
      <c r="D10" s="87"/>
      <c r="E10" s="65"/>
      <c r="F10" s="70"/>
    </row>
    <row r="11" spans="2:6" x14ac:dyDescent="0.25">
      <c r="B11" s="8" t="s">
        <v>26</v>
      </c>
      <c r="C11" s="135"/>
      <c r="D11" s="87"/>
      <c r="E11" s="65"/>
      <c r="F11" s="70"/>
    </row>
    <row r="12" spans="2:6" x14ac:dyDescent="0.25">
      <c r="B12" s="8" t="s">
        <v>3</v>
      </c>
      <c r="C12" s="135">
        <v>2.9282407407407412E-3</v>
      </c>
      <c r="D12" s="138">
        <f t="shared" ref="D12" si="0">C12/$C$30</f>
        <v>1</v>
      </c>
      <c r="E12" s="65"/>
      <c r="F12" s="70"/>
    </row>
    <row r="13" spans="2:6" x14ac:dyDescent="0.25">
      <c r="B13" s="8" t="s">
        <v>7</v>
      </c>
      <c r="C13" s="135"/>
      <c r="D13" s="87"/>
      <c r="E13" s="65"/>
      <c r="F13" s="70"/>
    </row>
    <row r="14" spans="2:6" x14ac:dyDescent="0.25">
      <c r="B14" s="8" t="s">
        <v>2</v>
      </c>
      <c r="C14" s="135"/>
      <c r="D14" s="87"/>
      <c r="E14" s="65"/>
      <c r="F14" s="70"/>
    </row>
    <row r="15" spans="2:6" x14ac:dyDescent="0.25">
      <c r="B15" s="8" t="s">
        <v>9</v>
      </c>
      <c r="C15" s="135"/>
      <c r="D15" s="87"/>
      <c r="E15" s="65"/>
      <c r="F15" s="70"/>
    </row>
    <row r="16" spans="2:6" x14ac:dyDescent="0.25">
      <c r="B16" s="8" t="s">
        <v>1</v>
      </c>
      <c r="C16" s="135"/>
      <c r="D16" s="87"/>
      <c r="E16" s="65"/>
      <c r="F16" s="70"/>
    </row>
    <row r="17" spans="2:6" x14ac:dyDescent="0.25">
      <c r="B17" s="8" t="s">
        <v>27</v>
      </c>
      <c r="C17" s="86"/>
      <c r="D17" s="87"/>
      <c r="E17" s="65"/>
      <c r="F17" s="70"/>
    </row>
    <row r="18" spans="2:6" x14ac:dyDescent="0.25">
      <c r="B18" s="8" t="s">
        <v>16</v>
      </c>
      <c r="C18" s="86"/>
      <c r="D18" s="87"/>
      <c r="E18" s="65"/>
      <c r="F18" s="70"/>
    </row>
    <row r="19" spans="2:6" x14ac:dyDescent="0.25">
      <c r="B19" s="8" t="s">
        <v>4</v>
      </c>
      <c r="C19" s="86"/>
      <c r="D19" s="87"/>
      <c r="E19" s="65"/>
      <c r="F19" s="70"/>
    </row>
    <row r="20" spans="2:6" x14ac:dyDescent="0.25">
      <c r="B20" s="8" t="s">
        <v>14</v>
      </c>
      <c r="C20" s="86"/>
      <c r="D20" s="87"/>
      <c r="E20" s="65"/>
      <c r="F20" s="70"/>
    </row>
    <row r="21" spans="2:6" x14ac:dyDescent="0.25">
      <c r="B21" s="8" t="s">
        <v>11</v>
      </c>
      <c r="C21" s="89"/>
      <c r="D21" s="87"/>
      <c r="E21" s="65"/>
      <c r="F21" s="70"/>
    </row>
    <row r="22" spans="2:6" x14ac:dyDescent="0.25">
      <c r="B22" s="8" t="s">
        <v>15</v>
      </c>
      <c r="C22" s="86"/>
      <c r="D22" s="87"/>
      <c r="E22" s="65"/>
      <c r="F22" s="70"/>
    </row>
    <row r="23" spans="2:6" s="49" customFormat="1" x14ac:dyDescent="0.25">
      <c r="B23" s="8" t="s">
        <v>94</v>
      </c>
      <c r="C23" s="92"/>
      <c r="D23" s="87"/>
      <c r="E23" s="65"/>
      <c r="F23" s="71"/>
    </row>
    <row r="24" spans="2:6" x14ac:dyDescent="0.25">
      <c r="B24" s="8" t="s">
        <v>12</v>
      </c>
      <c r="C24" s="89"/>
      <c r="D24" s="138"/>
      <c r="E24" s="47"/>
      <c r="F24" s="72"/>
    </row>
    <row r="25" spans="2:6" s="50" customFormat="1" x14ac:dyDescent="0.25">
      <c r="B25" s="8" t="s">
        <v>5</v>
      </c>
      <c r="C25" s="86"/>
      <c r="D25" s="138"/>
      <c r="E25" s="47"/>
      <c r="F25" s="44"/>
    </row>
    <row r="26" spans="2:6" x14ac:dyDescent="0.25">
      <c r="B26" s="8" t="s">
        <v>6</v>
      </c>
      <c r="C26" s="106"/>
      <c r="D26" s="86"/>
      <c r="E26" s="65"/>
      <c r="F26" s="70"/>
    </row>
    <row r="27" spans="2:6" x14ac:dyDescent="0.25">
      <c r="B27" s="8" t="s">
        <v>109</v>
      </c>
      <c r="C27" s="106"/>
      <c r="D27" s="86"/>
      <c r="E27" s="65"/>
      <c r="F27" s="70"/>
    </row>
    <row r="28" spans="2:6" x14ac:dyDescent="0.25">
      <c r="B28" s="8" t="s">
        <v>17</v>
      </c>
      <c r="C28" s="106"/>
      <c r="D28" s="86"/>
      <c r="E28" s="65"/>
      <c r="F28" s="70"/>
    </row>
    <row r="29" spans="2:6" x14ac:dyDescent="0.25">
      <c r="B29" s="8"/>
      <c r="C29" s="107"/>
      <c r="D29" s="90"/>
      <c r="E29" s="52"/>
      <c r="F29" s="48"/>
    </row>
    <row r="30" spans="2:6" x14ac:dyDescent="0.25">
      <c r="B30" s="53" t="s">
        <v>29</v>
      </c>
      <c r="C30" s="94">
        <f>SUM(C7:C28)</f>
        <v>2.9282407407407412E-3</v>
      </c>
      <c r="D30" s="136">
        <f>SUM(D7:D28)</f>
        <v>1</v>
      </c>
      <c r="E30" s="47"/>
      <c r="F30" s="70"/>
    </row>
    <row r="31" spans="2:6" x14ac:dyDescent="0.25">
      <c r="B31" s="53"/>
      <c r="C31" s="27"/>
      <c r="D31" s="52"/>
      <c r="E31" s="52"/>
      <c r="F31" s="48"/>
    </row>
    <row r="32" spans="2:6" ht="66" customHeight="1" thickBot="1" x14ac:dyDescent="0.3">
      <c r="B32" s="203" t="s">
        <v>132</v>
      </c>
      <c r="C32" s="198"/>
      <c r="D32" s="198"/>
      <c r="E32" s="198"/>
      <c r="F32" s="199"/>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&amp;R34</oddHeader>
  </headerFooter>
  <extLst>
    <ext xmlns:mx="http://schemas.microsoft.com/office/mac/excel/2008/main" uri="{64002731-A6B0-56B0-2670-7721B7C09600}">
      <mx:PLV Mode="0" OnePage="0" WScale="0"/>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85" t="s">
        <v>100</v>
      </c>
      <c r="C3" s="186"/>
      <c r="D3" s="186"/>
      <c r="E3" s="186"/>
      <c r="F3" s="187"/>
    </row>
    <row r="4" spans="2:6" x14ac:dyDescent="0.25">
      <c r="B4" s="175" t="s">
        <v>125</v>
      </c>
      <c r="C4" s="176"/>
      <c r="D4" s="176"/>
      <c r="E4" s="176"/>
      <c r="F4" s="177"/>
    </row>
    <row r="5" spans="2:6" x14ac:dyDescent="0.25">
      <c r="B5" s="42"/>
      <c r="C5" s="180" t="s">
        <v>60</v>
      </c>
      <c r="D5" s="176"/>
      <c r="E5" s="196" t="s">
        <v>61</v>
      </c>
      <c r="F5" s="197"/>
    </row>
    <row r="6" spans="2:6" x14ac:dyDescent="0.25">
      <c r="B6" s="3" t="s">
        <v>23</v>
      </c>
      <c r="C6" s="63" t="s">
        <v>24</v>
      </c>
      <c r="D6" s="43" t="s">
        <v>25</v>
      </c>
      <c r="E6" s="63" t="s">
        <v>24</v>
      </c>
      <c r="F6" s="64" t="s">
        <v>25</v>
      </c>
    </row>
    <row r="7" spans="2:6" x14ac:dyDescent="0.25">
      <c r="B7" s="8" t="s">
        <v>10</v>
      </c>
      <c r="C7" s="135"/>
      <c r="D7" s="87"/>
      <c r="E7" s="65"/>
      <c r="F7" s="70"/>
    </row>
    <row r="8" spans="2:6" x14ac:dyDescent="0.25">
      <c r="B8" s="8" t="s">
        <v>13</v>
      </c>
      <c r="C8" s="135"/>
      <c r="D8" s="87"/>
      <c r="E8" s="65"/>
      <c r="F8" s="70"/>
    </row>
    <row r="9" spans="2:6" x14ac:dyDescent="0.25">
      <c r="B9" s="8" t="s">
        <v>0</v>
      </c>
      <c r="C9" s="135"/>
      <c r="D9" s="87"/>
      <c r="E9" s="65"/>
      <c r="F9" s="70"/>
    </row>
    <row r="10" spans="2:6" x14ac:dyDescent="0.25">
      <c r="B10" s="8" t="s">
        <v>8</v>
      </c>
      <c r="C10" s="135"/>
      <c r="D10" s="87"/>
      <c r="E10" s="65"/>
      <c r="F10" s="70"/>
    </row>
    <row r="11" spans="2:6" x14ac:dyDescent="0.25">
      <c r="B11" s="8" t="s">
        <v>26</v>
      </c>
      <c r="C11" s="135"/>
      <c r="D11" s="87"/>
      <c r="E11" s="65"/>
      <c r="F11" s="70"/>
    </row>
    <row r="12" spans="2:6" x14ac:dyDescent="0.25">
      <c r="B12" s="8" t="s">
        <v>3</v>
      </c>
      <c r="C12" s="135"/>
      <c r="D12" s="87"/>
      <c r="E12" s="65"/>
      <c r="F12" s="70"/>
    </row>
    <row r="13" spans="2:6" x14ac:dyDescent="0.25">
      <c r="B13" s="8" t="s">
        <v>7</v>
      </c>
      <c r="C13" s="135"/>
      <c r="D13" s="87"/>
      <c r="E13" s="65"/>
      <c r="F13" s="70"/>
    </row>
    <row r="14" spans="2:6" x14ac:dyDescent="0.25">
      <c r="B14" s="8" t="s">
        <v>2</v>
      </c>
      <c r="C14" s="135"/>
      <c r="D14" s="87"/>
      <c r="E14" s="65"/>
      <c r="F14" s="70"/>
    </row>
    <row r="15" spans="2:6" x14ac:dyDescent="0.25">
      <c r="B15" s="8" t="s">
        <v>9</v>
      </c>
      <c r="C15" s="135"/>
      <c r="D15" s="87"/>
      <c r="E15" s="65"/>
      <c r="F15" s="70"/>
    </row>
    <row r="16" spans="2:6" x14ac:dyDescent="0.25">
      <c r="B16" s="8" t="s">
        <v>1</v>
      </c>
      <c r="C16" s="135"/>
      <c r="D16" s="87"/>
      <c r="E16" s="65"/>
      <c r="F16" s="70"/>
    </row>
    <row r="17" spans="2:6" x14ac:dyDescent="0.25">
      <c r="B17" s="8" t="s">
        <v>27</v>
      </c>
      <c r="C17" s="135"/>
      <c r="D17" s="87"/>
      <c r="E17" s="65"/>
      <c r="F17" s="70"/>
    </row>
    <row r="18" spans="2:6" x14ac:dyDescent="0.25">
      <c r="B18" s="8" t="s">
        <v>16</v>
      </c>
      <c r="C18" s="135"/>
      <c r="D18" s="87"/>
      <c r="E18" s="65"/>
      <c r="F18" s="70"/>
    </row>
    <row r="19" spans="2:6" x14ac:dyDescent="0.25">
      <c r="B19" s="8" t="s">
        <v>4</v>
      </c>
      <c r="C19" s="135"/>
      <c r="D19" s="87"/>
      <c r="E19" s="65"/>
      <c r="F19" s="70"/>
    </row>
    <row r="20" spans="2:6" x14ac:dyDescent="0.25">
      <c r="B20" s="8" t="s">
        <v>14</v>
      </c>
      <c r="C20" s="135"/>
      <c r="D20" s="87"/>
      <c r="E20" s="65"/>
      <c r="F20" s="70"/>
    </row>
    <row r="21" spans="2:6" x14ac:dyDescent="0.25">
      <c r="B21" s="8" t="s">
        <v>11</v>
      </c>
      <c r="C21" s="135"/>
      <c r="D21" s="87"/>
      <c r="E21" s="65"/>
      <c r="F21" s="70"/>
    </row>
    <row r="22" spans="2:6" x14ac:dyDescent="0.25">
      <c r="B22" s="8" t="s">
        <v>15</v>
      </c>
      <c r="C22" s="135"/>
      <c r="D22" s="87"/>
      <c r="E22" s="65"/>
      <c r="F22" s="70"/>
    </row>
    <row r="23" spans="2:6" s="49" customFormat="1" x14ac:dyDescent="0.25">
      <c r="B23" s="8" t="s">
        <v>94</v>
      </c>
      <c r="C23" s="135"/>
      <c r="D23" s="87"/>
      <c r="E23" s="76"/>
      <c r="F23" s="71"/>
    </row>
    <row r="24" spans="2:6" x14ac:dyDescent="0.25">
      <c r="B24" s="8" t="s">
        <v>12</v>
      </c>
      <c r="C24" s="89"/>
      <c r="D24" s="89"/>
      <c r="E24" s="45"/>
      <c r="F24" s="72"/>
    </row>
    <row r="25" spans="2:6" s="50" customFormat="1" x14ac:dyDescent="0.25">
      <c r="B25" s="8" t="s">
        <v>5</v>
      </c>
      <c r="C25" s="43"/>
      <c r="D25" s="43"/>
      <c r="E25" s="43"/>
      <c r="F25" s="44"/>
    </row>
    <row r="26" spans="2:6" x14ac:dyDescent="0.25">
      <c r="B26" s="8" t="s">
        <v>6</v>
      </c>
      <c r="C26" s="106"/>
      <c r="D26" s="86"/>
      <c r="E26" s="47"/>
      <c r="F26" s="70"/>
    </row>
    <row r="27" spans="2:6" x14ac:dyDescent="0.25">
      <c r="B27" s="8" t="s">
        <v>109</v>
      </c>
      <c r="C27" s="106"/>
      <c r="D27" s="86"/>
      <c r="E27" s="47"/>
      <c r="F27" s="70"/>
    </row>
    <row r="28" spans="2:6" x14ac:dyDescent="0.25">
      <c r="B28" s="8" t="s">
        <v>17</v>
      </c>
      <c r="C28" s="106"/>
      <c r="D28" s="139"/>
      <c r="E28" s="47"/>
      <c r="F28" s="70"/>
    </row>
    <row r="29" spans="2:6" x14ac:dyDescent="0.25">
      <c r="B29" s="8"/>
      <c r="C29" s="107"/>
      <c r="D29" s="90"/>
      <c r="E29" s="52"/>
      <c r="F29" s="48"/>
    </row>
    <row r="30" spans="2:6" x14ac:dyDescent="0.25">
      <c r="B30" s="53" t="s">
        <v>29</v>
      </c>
      <c r="C30" s="94"/>
      <c r="D30" s="136"/>
      <c r="E30" s="47"/>
      <c r="F30" s="70"/>
    </row>
    <row r="31" spans="2:6" x14ac:dyDescent="0.25">
      <c r="B31" s="53"/>
      <c r="C31" s="27"/>
      <c r="D31" s="52"/>
      <c r="E31" s="52"/>
      <c r="F31" s="48"/>
    </row>
    <row r="32" spans="2:6" ht="66" customHeight="1" thickBot="1" x14ac:dyDescent="0.3">
      <c r="B32" s="190" t="s">
        <v>106</v>
      </c>
      <c r="C32" s="198"/>
      <c r="D32" s="198"/>
      <c r="E32" s="198"/>
      <c r="F32" s="199"/>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&amp;R38</oddHeader>
  </headerFooter>
  <extLst>
    <ext xmlns:mx="http://schemas.microsoft.com/office/mac/excel/2008/main" uri="{64002731-A6B0-56B0-2670-7721B7C09600}">
      <mx:PLV Mode="0" OnePage="0" WScale="0"/>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93" t="s">
        <v>101</v>
      </c>
      <c r="C3" s="194"/>
      <c r="D3" s="194"/>
      <c r="E3" s="194"/>
      <c r="F3" s="195"/>
    </row>
    <row r="4" spans="2:6" x14ac:dyDescent="0.25">
      <c r="B4" s="175" t="s">
        <v>125</v>
      </c>
      <c r="C4" s="176"/>
      <c r="D4" s="176"/>
      <c r="E4" s="176"/>
      <c r="F4" s="177"/>
    </row>
    <row r="5" spans="2:6" x14ac:dyDescent="0.25">
      <c r="B5" s="42"/>
      <c r="C5" s="180" t="s">
        <v>68</v>
      </c>
      <c r="D5" s="176"/>
      <c r="E5" s="196" t="s">
        <v>69</v>
      </c>
      <c r="F5" s="197"/>
    </row>
    <row r="6" spans="2:6" x14ac:dyDescent="0.25">
      <c r="B6" s="3" t="s">
        <v>23</v>
      </c>
      <c r="C6" s="63" t="s">
        <v>24</v>
      </c>
      <c r="D6" s="43" t="s">
        <v>25</v>
      </c>
      <c r="E6" s="63" t="s">
        <v>24</v>
      </c>
      <c r="F6" s="64" t="s">
        <v>25</v>
      </c>
    </row>
    <row r="7" spans="2:6" x14ac:dyDescent="0.25">
      <c r="B7" s="8" t="s">
        <v>10</v>
      </c>
      <c r="C7" s="86"/>
      <c r="D7" s="138"/>
      <c r="E7" s="86"/>
      <c r="F7" s="96"/>
    </row>
    <row r="8" spans="2:6" x14ac:dyDescent="0.25">
      <c r="B8" s="8" t="s">
        <v>13</v>
      </c>
      <c r="C8" s="86"/>
      <c r="D8" s="138"/>
      <c r="E8" s="86"/>
      <c r="F8" s="96"/>
    </row>
    <row r="9" spans="2:6" x14ac:dyDescent="0.25">
      <c r="B9" s="8" t="s">
        <v>0</v>
      </c>
      <c r="C9" s="86">
        <v>1.1805555555555556E-3</v>
      </c>
      <c r="D9" s="138">
        <f>C9/$C$30</f>
        <v>7.5994635672776024E-3</v>
      </c>
      <c r="E9" s="86">
        <v>6.3657407407407404E-3</v>
      </c>
      <c r="F9" s="96">
        <f t="shared" ref="F9:F28" si="0">E9/$E$30</f>
        <v>3.8987736584674276E-2</v>
      </c>
    </row>
    <row r="10" spans="2:6" x14ac:dyDescent="0.25">
      <c r="B10" s="8" t="s">
        <v>8</v>
      </c>
      <c r="C10" s="86">
        <v>4.3055555555555555E-3</v>
      </c>
      <c r="D10" s="138">
        <f>C10/$C$30</f>
        <v>2.7715690657130081E-2</v>
      </c>
      <c r="E10" s="86">
        <v>4.7453703703703709E-4</v>
      </c>
      <c r="F10" s="96">
        <f t="shared" si="0"/>
        <v>2.9063585454029922E-3</v>
      </c>
    </row>
    <row r="11" spans="2:6" x14ac:dyDescent="0.25">
      <c r="B11" s="8" t="s">
        <v>26</v>
      </c>
      <c r="C11" s="86">
        <v>1.2152777777777778E-3</v>
      </c>
      <c r="D11" s="138">
        <f t="shared" ref="D11:D15" si="1">C11/$C$30</f>
        <v>7.822977201609297E-3</v>
      </c>
      <c r="E11" s="86">
        <v>1.8518518518518518E-4</v>
      </c>
      <c r="F11" s="96">
        <f t="shared" si="0"/>
        <v>1.1341887006450699E-3</v>
      </c>
    </row>
    <row r="12" spans="2:6" x14ac:dyDescent="0.25">
      <c r="B12" s="8" t="s">
        <v>3</v>
      </c>
      <c r="C12" s="86">
        <v>3.1597222222222222E-3</v>
      </c>
      <c r="D12" s="138">
        <f t="shared" si="1"/>
        <v>2.0339740724184173E-2</v>
      </c>
      <c r="E12" s="86">
        <v>1.0208333333333331E-2</v>
      </c>
      <c r="F12" s="96">
        <f t="shared" si="0"/>
        <v>6.2522152123059477E-2</v>
      </c>
    </row>
    <row r="13" spans="2:6" x14ac:dyDescent="0.25">
      <c r="B13" s="8" t="s">
        <v>7</v>
      </c>
      <c r="C13" s="86">
        <v>1.2754629629629631E-2</v>
      </c>
      <c r="D13" s="138">
        <f t="shared" si="1"/>
        <v>8.2104008344509011E-2</v>
      </c>
      <c r="E13" s="86">
        <v>1.7199074074074075E-2</v>
      </c>
      <c r="F13" s="96">
        <f t="shared" si="0"/>
        <v>0.10533777557241088</v>
      </c>
    </row>
    <row r="14" spans="2:6" x14ac:dyDescent="0.25">
      <c r="B14" s="8" t="s">
        <v>2</v>
      </c>
      <c r="C14" s="86">
        <v>2.2569444444444442E-3</v>
      </c>
      <c r="D14" s="138">
        <f t="shared" si="1"/>
        <v>1.4528386231560121E-2</v>
      </c>
      <c r="E14" s="86"/>
      <c r="F14" s="96"/>
    </row>
    <row r="15" spans="2:6" ht="15.95" customHeight="1" x14ac:dyDescent="0.25">
      <c r="B15" s="8" t="s">
        <v>9</v>
      </c>
      <c r="C15" s="86">
        <v>3.8078703703703707E-3</v>
      </c>
      <c r="D15" s="138">
        <f t="shared" si="1"/>
        <v>2.4511995231709133E-2</v>
      </c>
      <c r="E15" s="86"/>
      <c r="F15" s="96"/>
    </row>
    <row r="16" spans="2:6" x14ac:dyDescent="0.25">
      <c r="B16" s="8" t="s">
        <v>1</v>
      </c>
      <c r="C16" s="86">
        <v>7.8703703703703705E-4</v>
      </c>
      <c r="D16" s="138">
        <f t="shared" ref="D16:D27" si="2">C16/$C$30</f>
        <v>5.0663090448517349E-3</v>
      </c>
      <c r="E16" s="86">
        <v>2.0833333333333335E-4</v>
      </c>
      <c r="F16" s="96">
        <f t="shared" si="0"/>
        <v>1.2759622882257038E-3</v>
      </c>
    </row>
    <row r="17" spans="2:6" x14ac:dyDescent="0.25">
      <c r="B17" s="8" t="s">
        <v>27</v>
      </c>
      <c r="C17" s="86">
        <v>4.7916666666666663E-3</v>
      </c>
      <c r="D17" s="138">
        <f t="shared" si="2"/>
        <v>3.0844881537773795E-2</v>
      </c>
      <c r="E17" s="86"/>
      <c r="F17" s="96"/>
    </row>
    <row r="18" spans="2:6" x14ac:dyDescent="0.25">
      <c r="B18" s="8" t="s">
        <v>16</v>
      </c>
      <c r="C18" s="86"/>
      <c r="D18" s="138"/>
      <c r="E18" s="86"/>
      <c r="F18" s="96"/>
    </row>
    <row r="19" spans="2:6" x14ac:dyDescent="0.25">
      <c r="B19" s="8" t="s">
        <v>4</v>
      </c>
      <c r="C19" s="86">
        <v>3.368055555555556E-3</v>
      </c>
      <c r="D19" s="138">
        <f t="shared" si="2"/>
        <v>2.1680822530174341E-2</v>
      </c>
      <c r="E19" s="86">
        <v>8.9004629629629642E-3</v>
      </c>
      <c r="F19" s="96">
        <f t="shared" si="0"/>
        <v>5.4511944424753683E-2</v>
      </c>
    </row>
    <row r="20" spans="2:6" x14ac:dyDescent="0.25">
      <c r="B20" s="8" t="s">
        <v>14</v>
      </c>
      <c r="C20" s="86">
        <v>1.8749999999999999E-3</v>
      </c>
      <c r="D20" s="138">
        <f t="shared" si="2"/>
        <v>1.2069736253911487E-2</v>
      </c>
      <c r="E20" s="86"/>
      <c r="F20" s="96"/>
    </row>
    <row r="21" spans="2:6" x14ac:dyDescent="0.25">
      <c r="B21" s="8" t="s">
        <v>11</v>
      </c>
      <c r="C21" s="86">
        <v>4.3402777777777783E-2</v>
      </c>
      <c r="D21" s="138">
        <f t="shared" si="2"/>
        <v>0.27939204291461778</v>
      </c>
      <c r="E21" s="86">
        <v>8.5636574074074046E-2</v>
      </c>
      <c r="F21" s="96">
        <f t="shared" si="0"/>
        <v>0.52449138725455435</v>
      </c>
    </row>
    <row r="22" spans="2:6" x14ac:dyDescent="0.25">
      <c r="B22" s="8" t="s">
        <v>15</v>
      </c>
      <c r="C22" s="86">
        <v>1.7673611111111112E-2</v>
      </c>
      <c r="D22" s="138">
        <f t="shared" si="2"/>
        <v>0.11376843987483236</v>
      </c>
      <c r="E22" s="86">
        <v>1.7939814814814815E-3</v>
      </c>
      <c r="F22" s="96">
        <f t="shared" si="0"/>
        <v>1.0987453037499116E-2</v>
      </c>
    </row>
    <row r="23" spans="2:6" s="49" customFormat="1" x14ac:dyDescent="0.25">
      <c r="B23" s="8" t="s">
        <v>94</v>
      </c>
      <c r="C23" s="86">
        <v>1.9988425925925927E-2</v>
      </c>
      <c r="D23" s="138">
        <f t="shared" si="2"/>
        <v>0.12866934883027864</v>
      </c>
      <c r="E23" s="86"/>
      <c r="F23" s="96"/>
    </row>
    <row r="24" spans="2:6" x14ac:dyDescent="0.25">
      <c r="B24" s="8" t="s">
        <v>12</v>
      </c>
      <c r="C24" s="86">
        <v>1.8101851851851855E-2</v>
      </c>
      <c r="D24" s="138">
        <f t="shared" si="2"/>
        <v>0.11652510803158993</v>
      </c>
      <c r="E24" s="86">
        <v>1.5381944444444445E-2</v>
      </c>
      <c r="F24" s="96">
        <f t="shared" si="0"/>
        <v>9.4208548947331119E-2</v>
      </c>
    </row>
    <row r="25" spans="2:6" s="50" customFormat="1" x14ac:dyDescent="0.25">
      <c r="B25" s="8" t="s">
        <v>5</v>
      </c>
      <c r="C25" s="86">
        <v>1.1655092592592592E-2</v>
      </c>
      <c r="D25" s="138">
        <f t="shared" si="2"/>
        <v>7.5026076590672008E-2</v>
      </c>
      <c r="E25" s="86">
        <v>6.9675925925925921E-3</v>
      </c>
      <c r="F25" s="96">
        <f t="shared" si="0"/>
        <v>4.2673849861770752E-2</v>
      </c>
    </row>
    <row r="26" spans="2:6" x14ac:dyDescent="0.25">
      <c r="B26" s="8" t="s">
        <v>6</v>
      </c>
      <c r="C26" s="106">
        <v>4.0509259259259266E-3</v>
      </c>
      <c r="D26" s="138">
        <f t="shared" si="2"/>
        <v>2.6076590672030994E-2</v>
      </c>
      <c r="E26" s="86">
        <v>2.5462962962962961E-4</v>
      </c>
      <c r="F26" s="96">
        <f t="shared" si="0"/>
        <v>1.5595094633869711E-3</v>
      </c>
    </row>
    <row r="27" spans="2:6" x14ac:dyDescent="0.25">
      <c r="B27" s="8" t="s">
        <v>109</v>
      </c>
      <c r="C27" s="106">
        <v>9.7222222222222219E-4</v>
      </c>
      <c r="D27" s="138">
        <f t="shared" si="2"/>
        <v>6.2583817612874371E-3</v>
      </c>
      <c r="E27" s="86">
        <v>3.2638888888888887E-3</v>
      </c>
      <c r="F27" s="96">
        <f t="shared" si="0"/>
        <v>1.9990075848869356E-2</v>
      </c>
    </row>
    <row r="28" spans="2:6" x14ac:dyDescent="0.25">
      <c r="B28" s="8" t="s">
        <v>17</v>
      </c>
      <c r="C28" s="106"/>
      <c r="D28" s="138"/>
      <c r="E28" s="86">
        <v>6.4351851851851853E-3</v>
      </c>
      <c r="F28" s="96">
        <f t="shared" si="0"/>
        <v>3.941305734741618E-2</v>
      </c>
    </row>
    <row r="29" spans="2:6" x14ac:dyDescent="0.25">
      <c r="B29" s="8"/>
      <c r="C29" s="107"/>
      <c r="D29" s="90"/>
      <c r="E29" s="90"/>
      <c r="F29" s="96"/>
    </row>
    <row r="30" spans="2:6" x14ac:dyDescent="0.25">
      <c r="B30" s="53" t="s">
        <v>29</v>
      </c>
      <c r="C30" s="94">
        <f>SUM(C7:C28)</f>
        <v>0.15534722222222225</v>
      </c>
      <c r="D30" s="136">
        <f>SUM(D7:D28)</f>
        <v>0.99999999999999978</v>
      </c>
      <c r="E30" s="94">
        <f>SUM(E7:E28)</f>
        <v>0.16327546296296294</v>
      </c>
      <c r="F30" s="137">
        <f>SUM(F7:F28)</f>
        <v>1</v>
      </c>
    </row>
    <row r="31" spans="2:6" x14ac:dyDescent="0.25">
      <c r="B31" s="53"/>
      <c r="C31" s="27"/>
      <c r="D31" s="52"/>
      <c r="E31" s="52"/>
      <c r="F31" s="48"/>
    </row>
    <row r="32" spans="2:6" ht="66" customHeight="1" thickBot="1" x14ac:dyDescent="0.3">
      <c r="B32" s="190" t="s">
        <v>133</v>
      </c>
      <c r="C32" s="191"/>
      <c r="D32" s="191"/>
      <c r="E32" s="191"/>
      <c r="F32" s="192"/>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&amp;R42</oddHeader>
  </headerFooter>
  <extLst>
    <ext xmlns:mx="http://schemas.microsoft.com/office/mac/excel/2008/main" uri="{64002731-A6B0-56B0-2670-7721B7C09600}">
      <mx:PLV Mode="0" OnePage="0" WScale="0"/>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72" t="s">
        <v>102</v>
      </c>
      <c r="C3" s="173"/>
      <c r="D3" s="173"/>
      <c r="E3" s="173"/>
      <c r="F3" s="174"/>
    </row>
    <row r="4" spans="2:6" x14ac:dyDescent="0.25">
      <c r="B4" s="175" t="s">
        <v>125</v>
      </c>
      <c r="C4" s="176"/>
      <c r="D4" s="176"/>
      <c r="E4" s="176"/>
      <c r="F4" s="177"/>
    </row>
    <row r="5" spans="2:6" x14ac:dyDescent="0.25">
      <c r="B5" s="42"/>
      <c r="C5" s="180" t="s">
        <v>54</v>
      </c>
      <c r="D5" s="176"/>
      <c r="E5" s="180" t="s">
        <v>55</v>
      </c>
      <c r="F5" s="177"/>
    </row>
    <row r="6" spans="2:6" x14ac:dyDescent="0.25">
      <c r="B6" s="3" t="s">
        <v>23</v>
      </c>
      <c r="C6" s="63" t="s">
        <v>24</v>
      </c>
      <c r="D6" s="43" t="s">
        <v>25</v>
      </c>
      <c r="E6" s="63" t="s">
        <v>24</v>
      </c>
      <c r="F6" s="64" t="s">
        <v>25</v>
      </c>
    </row>
    <row r="7" spans="2:6" x14ac:dyDescent="0.25">
      <c r="B7" s="8" t="s">
        <v>10</v>
      </c>
      <c r="C7" s="65"/>
      <c r="D7" s="46"/>
      <c r="E7" s="65"/>
      <c r="F7" s="70"/>
    </row>
    <row r="8" spans="2:6" x14ac:dyDescent="0.25">
      <c r="B8" s="8" t="s">
        <v>13</v>
      </c>
      <c r="C8" s="65"/>
      <c r="D8" s="46"/>
      <c r="E8" s="65"/>
      <c r="F8" s="70"/>
    </row>
    <row r="9" spans="2:6" x14ac:dyDescent="0.25">
      <c r="B9" s="8" t="s">
        <v>0</v>
      </c>
      <c r="C9" s="65"/>
      <c r="D9" s="46"/>
      <c r="E9" s="65"/>
      <c r="F9" s="70"/>
    </row>
    <row r="10" spans="2:6" x14ac:dyDescent="0.25">
      <c r="B10" s="8" t="s">
        <v>8</v>
      </c>
      <c r="C10" s="65"/>
      <c r="D10" s="46"/>
      <c r="E10" s="65"/>
      <c r="F10" s="70"/>
    </row>
    <row r="11" spans="2:6" x14ac:dyDescent="0.25">
      <c r="B11" s="8" t="s">
        <v>26</v>
      </c>
      <c r="C11" s="65"/>
      <c r="D11" s="46"/>
      <c r="E11" s="65"/>
      <c r="F11" s="70"/>
    </row>
    <row r="12" spans="2:6" x14ac:dyDescent="0.25">
      <c r="B12" s="8" t="s">
        <v>3</v>
      </c>
      <c r="C12" s="65"/>
      <c r="D12" s="46"/>
      <c r="E12" s="65"/>
      <c r="F12" s="70"/>
    </row>
    <row r="13" spans="2:6" x14ac:dyDescent="0.25">
      <c r="B13" s="8" t="s">
        <v>7</v>
      </c>
      <c r="C13" s="65"/>
      <c r="D13" s="46"/>
      <c r="E13" s="65"/>
      <c r="F13" s="70"/>
    </row>
    <row r="14" spans="2:6" x14ac:dyDescent="0.25">
      <c r="B14" s="8" t="s">
        <v>2</v>
      </c>
      <c r="C14" s="65"/>
      <c r="D14" s="46"/>
      <c r="E14" s="65"/>
      <c r="F14" s="70"/>
    </row>
    <row r="15" spans="2:6" x14ac:dyDescent="0.25">
      <c r="B15" s="8" t="s">
        <v>9</v>
      </c>
      <c r="C15" s="65"/>
      <c r="D15" s="46"/>
      <c r="E15" s="65"/>
      <c r="F15" s="70"/>
    </row>
    <row r="16" spans="2:6" x14ac:dyDescent="0.25">
      <c r="B16" s="8" t="s">
        <v>1</v>
      </c>
      <c r="C16" s="65"/>
      <c r="D16" s="46"/>
      <c r="E16" s="65"/>
      <c r="F16" s="70"/>
    </row>
    <row r="17" spans="2:6" x14ac:dyDescent="0.25">
      <c r="B17" s="8" t="s">
        <v>27</v>
      </c>
      <c r="C17" s="47"/>
      <c r="D17" s="46"/>
      <c r="E17" s="65"/>
      <c r="F17" s="70"/>
    </row>
    <row r="18" spans="2:6" x14ac:dyDescent="0.25">
      <c r="B18" s="8" t="s">
        <v>16</v>
      </c>
      <c r="C18" s="47"/>
      <c r="D18" s="46"/>
      <c r="E18" s="65"/>
      <c r="F18" s="70"/>
    </row>
    <row r="19" spans="2:6" x14ac:dyDescent="0.25">
      <c r="B19" s="8" t="s">
        <v>4</v>
      </c>
      <c r="C19" s="47"/>
      <c r="D19" s="46"/>
      <c r="E19" s="65"/>
      <c r="F19" s="70"/>
    </row>
    <row r="20" spans="2:6" x14ac:dyDescent="0.25">
      <c r="B20" s="8" t="s">
        <v>14</v>
      </c>
      <c r="C20" s="47"/>
      <c r="D20" s="46"/>
      <c r="E20" s="65"/>
      <c r="F20" s="70"/>
    </row>
    <row r="21" spans="2:6" x14ac:dyDescent="0.25">
      <c r="B21" s="8" t="s">
        <v>11</v>
      </c>
      <c r="C21" s="45"/>
      <c r="D21" s="46"/>
      <c r="E21" s="65"/>
      <c r="F21" s="70"/>
    </row>
    <row r="22" spans="2:6" x14ac:dyDescent="0.25">
      <c r="B22" s="8" t="s">
        <v>15</v>
      </c>
      <c r="C22" s="47"/>
      <c r="D22" s="46"/>
      <c r="E22" s="65"/>
      <c r="F22" s="70"/>
    </row>
    <row r="23" spans="2:6" s="49" customFormat="1" x14ac:dyDescent="0.25">
      <c r="B23" s="8" t="s">
        <v>94</v>
      </c>
      <c r="C23" s="54"/>
      <c r="D23" s="46"/>
      <c r="E23" s="65"/>
      <c r="F23" s="71"/>
    </row>
    <row r="24" spans="2:6" x14ac:dyDescent="0.25">
      <c r="B24" s="8" t="s">
        <v>12</v>
      </c>
      <c r="C24" s="45"/>
      <c r="D24" s="59"/>
      <c r="E24" s="47"/>
      <c r="F24" s="72"/>
    </row>
    <row r="25" spans="2:6" s="50" customFormat="1" x14ac:dyDescent="0.25">
      <c r="B25" s="8" t="s">
        <v>5</v>
      </c>
      <c r="C25" s="47"/>
      <c r="D25" s="59"/>
      <c r="E25" s="47"/>
      <c r="F25" s="44"/>
    </row>
    <row r="26" spans="2:6" x14ac:dyDescent="0.25">
      <c r="B26" s="8" t="s">
        <v>6</v>
      </c>
      <c r="C26" s="26"/>
      <c r="D26" s="47"/>
      <c r="E26" s="65"/>
      <c r="F26" s="70"/>
    </row>
    <row r="27" spans="2:6" x14ac:dyDescent="0.25">
      <c r="B27" s="8" t="s">
        <v>109</v>
      </c>
      <c r="C27" s="26"/>
      <c r="D27" s="47"/>
      <c r="E27" s="65"/>
      <c r="F27" s="70"/>
    </row>
    <row r="28" spans="2:6" x14ac:dyDescent="0.25">
      <c r="B28" s="8" t="s">
        <v>17</v>
      </c>
      <c r="C28" s="26"/>
      <c r="D28" s="47"/>
      <c r="E28" s="65"/>
      <c r="F28" s="70"/>
    </row>
    <row r="29" spans="2:6" x14ac:dyDescent="0.25">
      <c r="B29" s="8"/>
      <c r="C29" s="27"/>
      <c r="D29" s="52"/>
      <c r="E29" s="52"/>
      <c r="F29" s="48"/>
    </row>
    <row r="30" spans="2:6" x14ac:dyDescent="0.25">
      <c r="B30" s="53" t="s">
        <v>29</v>
      </c>
      <c r="C30" s="66"/>
      <c r="D30" s="55"/>
      <c r="E30" s="47"/>
      <c r="F30" s="70"/>
    </row>
    <row r="31" spans="2:6" x14ac:dyDescent="0.25">
      <c r="B31" s="53"/>
      <c r="C31" s="27"/>
      <c r="D31" s="52"/>
      <c r="E31" s="52"/>
      <c r="F31" s="48"/>
    </row>
    <row r="32" spans="2:6" ht="66" customHeight="1" thickBot="1" x14ac:dyDescent="0.3">
      <c r="B32" s="204" t="s">
        <v>107</v>
      </c>
      <c r="C32" s="205"/>
      <c r="D32" s="205"/>
      <c r="E32" s="205"/>
      <c r="F32" s="206"/>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&amp;R35</oddHeader>
  </headerFooter>
  <extLst>
    <ext xmlns:mx="http://schemas.microsoft.com/office/mac/excel/2008/main" uri="{64002731-A6B0-56B0-2670-7721B7C09600}">
      <mx:PLV Mode="0" OnePage="0" WScale="0"/>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A13" zoomScale="110" zoomScaleNormal="110" zoomScaleSheetLayoutView="100" zoomScalePageLayoutView="110" workbookViewId="0"/>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85" t="s">
        <v>103</v>
      </c>
      <c r="C3" s="186"/>
      <c r="D3" s="186"/>
      <c r="E3" s="186"/>
      <c r="F3" s="187"/>
    </row>
    <row r="4" spans="2:6" x14ac:dyDescent="0.25">
      <c r="B4" s="175" t="s">
        <v>125</v>
      </c>
      <c r="C4" s="176"/>
      <c r="D4" s="176"/>
      <c r="E4" s="176"/>
      <c r="F4" s="177"/>
    </row>
    <row r="5" spans="2:6" x14ac:dyDescent="0.25">
      <c r="B5" s="42"/>
      <c r="C5" s="180" t="s">
        <v>58</v>
      </c>
      <c r="D5" s="176"/>
      <c r="E5" s="196" t="s">
        <v>59</v>
      </c>
      <c r="F5" s="197"/>
    </row>
    <row r="6" spans="2:6" x14ac:dyDescent="0.25">
      <c r="B6" s="3" t="s">
        <v>23</v>
      </c>
      <c r="C6" s="63" t="s">
        <v>24</v>
      </c>
      <c r="D6" s="43" t="s">
        <v>25</v>
      </c>
      <c r="E6" s="63" t="s">
        <v>24</v>
      </c>
      <c r="F6" s="64" t="s">
        <v>25</v>
      </c>
    </row>
    <row r="7" spans="2:6" x14ac:dyDescent="0.25">
      <c r="B7" s="8" t="s">
        <v>10</v>
      </c>
      <c r="C7" s="86"/>
      <c r="D7" s="138"/>
      <c r="E7" s="86"/>
      <c r="F7" s="96"/>
    </row>
    <row r="8" spans="2:6" x14ac:dyDescent="0.25">
      <c r="B8" s="8" t="s">
        <v>13</v>
      </c>
      <c r="C8" s="86"/>
      <c r="D8" s="138"/>
      <c r="E8" s="86"/>
      <c r="F8" s="96"/>
    </row>
    <row r="9" spans="2:6" x14ac:dyDescent="0.25">
      <c r="B9" s="8" t="s">
        <v>0</v>
      </c>
      <c r="C9" s="86">
        <v>2.3495370370370371E-3</v>
      </c>
      <c r="D9" s="138">
        <f t="shared" ref="D9:D19" si="0">C9/$C$30</f>
        <v>0.3366500829187396</v>
      </c>
      <c r="E9" s="86">
        <v>7.7962962962962956E-2</v>
      </c>
      <c r="F9" s="96">
        <f>E9/$E$30</f>
        <v>0.1858053126637795</v>
      </c>
    </row>
    <row r="10" spans="2:6" x14ac:dyDescent="0.25">
      <c r="B10" s="8" t="s">
        <v>8</v>
      </c>
      <c r="C10" s="86"/>
      <c r="D10" s="138"/>
      <c r="E10" s="86">
        <v>4.8726851851851856E-3</v>
      </c>
      <c r="F10" s="96">
        <f>E10/$E$30</f>
        <v>1.1612832041486221E-2</v>
      </c>
    </row>
    <row r="11" spans="2:6" x14ac:dyDescent="0.25">
      <c r="B11" s="8" t="s">
        <v>26</v>
      </c>
      <c r="C11" s="86"/>
      <c r="D11" s="138"/>
      <c r="E11" s="86"/>
      <c r="F11" s="96"/>
    </row>
    <row r="12" spans="2:6" x14ac:dyDescent="0.25">
      <c r="B12" s="8" t="s">
        <v>3</v>
      </c>
      <c r="C12" s="86"/>
      <c r="D12" s="138"/>
      <c r="E12" s="86">
        <v>4.6412037037037038E-3</v>
      </c>
      <c r="F12" s="96">
        <f t="shared" ref="F12:F27" si="1">E12/$E$30</f>
        <v>1.1061153559705402E-2</v>
      </c>
    </row>
    <row r="13" spans="2:6" x14ac:dyDescent="0.25">
      <c r="B13" s="8" t="s">
        <v>7</v>
      </c>
      <c r="C13" s="86"/>
      <c r="D13" s="138"/>
      <c r="E13" s="86">
        <v>6.9444444444444441E-3</v>
      </c>
      <c r="F13" s="96">
        <f t="shared" si="1"/>
        <v>1.6550354453424541E-2</v>
      </c>
    </row>
    <row r="14" spans="2:6" x14ac:dyDescent="0.25">
      <c r="B14" s="8" t="s">
        <v>2</v>
      </c>
      <c r="C14" s="86"/>
      <c r="D14" s="138"/>
      <c r="E14" s="86">
        <v>2.1064814814814813E-3</v>
      </c>
      <c r="F14" s="96">
        <f t="shared" si="1"/>
        <v>5.0202741842054442E-3</v>
      </c>
    </row>
    <row r="15" spans="2:6" x14ac:dyDescent="0.25">
      <c r="B15" s="8" t="s">
        <v>9</v>
      </c>
      <c r="C15" s="86"/>
      <c r="D15" s="138"/>
      <c r="E15" s="86">
        <v>4.8148148148148152E-3</v>
      </c>
      <c r="F15" s="96">
        <f t="shared" si="1"/>
        <v>1.1474912421041017E-2</v>
      </c>
    </row>
    <row r="16" spans="2:6" x14ac:dyDescent="0.25">
      <c r="B16" s="8" t="s">
        <v>1</v>
      </c>
      <c r="C16" s="86"/>
      <c r="D16" s="138"/>
      <c r="E16" s="86">
        <v>1.398148148148148E-2</v>
      </c>
      <c r="F16" s="96">
        <f t="shared" si="1"/>
        <v>3.3321380299561408E-2</v>
      </c>
    </row>
    <row r="17" spans="2:6" x14ac:dyDescent="0.25">
      <c r="B17" s="8" t="s">
        <v>27</v>
      </c>
      <c r="C17" s="86"/>
      <c r="D17" s="138"/>
      <c r="E17" s="86">
        <v>1.1307870370370369E-2</v>
      </c>
      <c r="F17" s="96">
        <f t="shared" si="1"/>
        <v>2.6949493834992962E-2</v>
      </c>
    </row>
    <row r="18" spans="2:6" x14ac:dyDescent="0.25">
      <c r="B18" s="8" t="s">
        <v>16</v>
      </c>
      <c r="C18" s="86"/>
      <c r="D18" s="138"/>
      <c r="E18" s="86"/>
      <c r="F18" s="96"/>
    </row>
    <row r="19" spans="2:6" x14ac:dyDescent="0.25">
      <c r="B19" s="8" t="s">
        <v>4</v>
      </c>
      <c r="C19" s="86">
        <v>4.6296296296296302E-3</v>
      </c>
      <c r="D19" s="138">
        <f t="shared" si="0"/>
        <v>0.66334991708126034</v>
      </c>
      <c r="E19" s="86">
        <v>2.6620370370370367E-2</v>
      </c>
      <c r="F19" s="96">
        <f t="shared" si="1"/>
        <v>6.3443025404794073E-2</v>
      </c>
    </row>
    <row r="20" spans="2:6" x14ac:dyDescent="0.25">
      <c r="B20" s="8" t="s">
        <v>14</v>
      </c>
      <c r="C20" s="86"/>
      <c r="D20" s="138"/>
      <c r="E20" s="86">
        <v>9.780092592592592E-3</v>
      </c>
      <c r="F20" s="96">
        <f t="shared" si="1"/>
        <v>2.3308415855239562E-2</v>
      </c>
    </row>
    <row r="21" spans="2:6" x14ac:dyDescent="0.25">
      <c r="B21" s="8" t="s">
        <v>11</v>
      </c>
      <c r="C21" s="86"/>
      <c r="D21" s="138"/>
      <c r="E21" s="86">
        <v>0.16197916666666667</v>
      </c>
      <c r="F21" s="96">
        <f t="shared" si="1"/>
        <v>0.38603701762612747</v>
      </c>
    </row>
    <row r="22" spans="2:6" x14ac:dyDescent="0.25">
      <c r="B22" s="8" t="s">
        <v>15</v>
      </c>
      <c r="C22" s="86"/>
      <c r="D22" s="138"/>
      <c r="E22" s="86">
        <v>2.1064814814814814E-2</v>
      </c>
      <c r="F22" s="96">
        <f t="shared" si="1"/>
        <v>5.0202741842054442E-2</v>
      </c>
    </row>
    <row r="23" spans="2:6" s="49" customFormat="1" x14ac:dyDescent="0.25">
      <c r="B23" s="8" t="s">
        <v>94</v>
      </c>
      <c r="C23" s="86"/>
      <c r="D23" s="138"/>
      <c r="E23" s="86">
        <v>5.8055555555555562E-2</v>
      </c>
      <c r="F23" s="96">
        <f t="shared" si="1"/>
        <v>0.13836096323062919</v>
      </c>
    </row>
    <row r="24" spans="2:6" x14ac:dyDescent="0.25">
      <c r="B24" s="8" t="s">
        <v>12</v>
      </c>
      <c r="C24" s="86"/>
      <c r="D24" s="138"/>
      <c r="E24" s="86">
        <v>3.2291666666666666E-3</v>
      </c>
      <c r="F24" s="96">
        <f t="shared" si="1"/>
        <v>7.6959148208424122E-3</v>
      </c>
    </row>
    <row r="25" spans="2:6" s="50" customFormat="1" x14ac:dyDescent="0.25">
      <c r="B25" s="8" t="s">
        <v>5</v>
      </c>
      <c r="C25" s="86"/>
      <c r="D25" s="138"/>
      <c r="E25" s="86">
        <v>7.1412037037037043E-3</v>
      </c>
      <c r="F25" s="96">
        <f t="shared" si="1"/>
        <v>1.701928116293824E-2</v>
      </c>
    </row>
    <row r="26" spans="2:6" x14ac:dyDescent="0.25">
      <c r="B26" s="8" t="s">
        <v>6</v>
      </c>
      <c r="C26" s="106"/>
      <c r="D26" s="138"/>
      <c r="E26" s="86">
        <v>1.9791666666666664E-3</v>
      </c>
      <c r="F26" s="96">
        <f t="shared" si="1"/>
        <v>4.7168510192259943E-3</v>
      </c>
    </row>
    <row r="27" spans="2:6" x14ac:dyDescent="0.25">
      <c r="B27" s="8" t="s">
        <v>109</v>
      </c>
      <c r="C27" s="106"/>
      <c r="D27" s="86"/>
      <c r="E27" s="86">
        <v>3.1134259259259257E-3</v>
      </c>
      <c r="F27" s="96">
        <f t="shared" si="1"/>
        <v>7.420075579952003E-3</v>
      </c>
    </row>
    <row r="28" spans="2:6" x14ac:dyDescent="0.25">
      <c r="B28" s="8" t="s">
        <v>17</v>
      </c>
      <c r="C28" s="106"/>
      <c r="D28" s="86"/>
      <c r="E28" s="86"/>
      <c r="F28" s="96"/>
    </row>
    <row r="29" spans="2:6" x14ac:dyDescent="0.25">
      <c r="B29" s="8"/>
      <c r="C29" s="107"/>
      <c r="D29" s="90"/>
      <c r="E29" s="90"/>
      <c r="F29" s="96"/>
    </row>
    <row r="30" spans="2:6" x14ac:dyDescent="0.25">
      <c r="B30" s="53" t="s">
        <v>29</v>
      </c>
      <c r="C30" s="94">
        <f>SUM(C7:C28)</f>
        <v>6.9791666666666674E-3</v>
      </c>
      <c r="D30" s="136">
        <f>SUM(D7:D28)</f>
        <v>1</v>
      </c>
      <c r="E30" s="94">
        <f>SUM(E7:E28)</f>
        <v>0.41959490740740746</v>
      </c>
      <c r="F30" s="137">
        <f>SUM(F7:F28)</f>
        <v>1</v>
      </c>
    </row>
    <row r="31" spans="2:6" x14ac:dyDescent="0.25">
      <c r="B31" s="53"/>
      <c r="C31" s="27"/>
      <c r="D31" s="52"/>
      <c r="E31" s="52"/>
      <c r="F31" s="48"/>
    </row>
    <row r="32" spans="2:6" ht="66" customHeight="1" thickBot="1" x14ac:dyDescent="0.3">
      <c r="B32" s="182" t="s">
        <v>134</v>
      </c>
      <c r="C32" s="183"/>
      <c r="D32" s="183"/>
      <c r="E32" s="183"/>
      <c r="F32" s="184"/>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&amp;R37</oddHeader>
  </headerFooter>
  <extLst>
    <ext xmlns:mx="http://schemas.microsoft.com/office/mac/excel/2008/main" uri="{64002731-A6B0-56B0-2670-7721B7C09600}">
      <mx:PLV Mode="0" OnePage="0" WScale="0"/>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A13" zoomScale="110" zoomScaleNormal="110" zoomScaleSheetLayoutView="100" zoomScalePageLayoutView="110" workbookViewId="0"/>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85" t="s">
        <v>104</v>
      </c>
      <c r="C3" s="186"/>
      <c r="D3" s="186"/>
      <c r="E3" s="186"/>
      <c r="F3" s="187"/>
    </row>
    <row r="4" spans="2:6" x14ac:dyDescent="0.25">
      <c r="B4" s="175" t="s">
        <v>125</v>
      </c>
      <c r="C4" s="176"/>
      <c r="D4" s="176"/>
      <c r="E4" s="176"/>
      <c r="F4" s="177"/>
    </row>
    <row r="5" spans="2:6" x14ac:dyDescent="0.25">
      <c r="B5" s="42"/>
      <c r="C5" s="180" t="s">
        <v>62</v>
      </c>
      <c r="D5" s="176"/>
      <c r="E5" s="196" t="s">
        <v>63</v>
      </c>
      <c r="F5" s="197"/>
    </row>
    <row r="6" spans="2:6" x14ac:dyDescent="0.25">
      <c r="B6" s="3" t="s">
        <v>23</v>
      </c>
      <c r="C6" s="63" t="s">
        <v>24</v>
      </c>
      <c r="D6" s="43" t="s">
        <v>25</v>
      </c>
      <c r="E6" s="63" t="s">
        <v>24</v>
      </c>
      <c r="F6" s="64" t="s">
        <v>25</v>
      </c>
    </row>
    <row r="7" spans="2:6" x14ac:dyDescent="0.25">
      <c r="B7" s="8" t="s">
        <v>10</v>
      </c>
      <c r="C7" s="47"/>
      <c r="D7" s="46"/>
      <c r="E7" s="47"/>
      <c r="F7" s="48"/>
    </row>
    <row r="8" spans="2:6" x14ac:dyDescent="0.25">
      <c r="B8" s="8" t="s">
        <v>13</v>
      </c>
      <c r="C8" s="47"/>
      <c r="D8" s="46"/>
      <c r="E8" s="47"/>
      <c r="F8" s="48"/>
    </row>
    <row r="9" spans="2:6" x14ac:dyDescent="0.25">
      <c r="B9" s="8" t="s">
        <v>0</v>
      </c>
      <c r="C9" s="47"/>
      <c r="D9" s="46"/>
      <c r="E9" s="47"/>
      <c r="F9" s="48"/>
    </row>
    <row r="10" spans="2:6" x14ac:dyDescent="0.25">
      <c r="B10" s="8" t="s">
        <v>8</v>
      </c>
      <c r="C10" s="47"/>
      <c r="D10" s="46"/>
      <c r="E10" s="47"/>
      <c r="F10" s="48"/>
    </row>
    <row r="11" spans="2:6" x14ac:dyDescent="0.25">
      <c r="B11" s="8" t="s">
        <v>26</v>
      </c>
      <c r="C11" s="47"/>
      <c r="D11" s="46"/>
      <c r="E11" s="47"/>
      <c r="F11" s="48"/>
    </row>
    <row r="12" spans="2:6" x14ac:dyDescent="0.25">
      <c r="B12" s="8" t="s">
        <v>3</v>
      </c>
      <c r="C12" s="47"/>
      <c r="D12" s="46"/>
      <c r="E12" s="47"/>
      <c r="F12" s="48"/>
    </row>
    <row r="13" spans="2:6" x14ac:dyDescent="0.25">
      <c r="B13" s="8" t="s">
        <v>7</v>
      </c>
      <c r="C13" s="47"/>
      <c r="D13" s="46"/>
      <c r="E13" s="47"/>
      <c r="F13" s="48"/>
    </row>
    <row r="14" spans="2:6" x14ac:dyDescent="0.25">
      <c r="B14" s="8" t="s">
        <v>2</v>
      </c>
      <c r="C14" s="47"/>
      <c r="D14" s="46"/>
      <c r="E14" s="47"/>
      <c r="F14" s="48"/>
    </row>
    <row r="15" spans="2:6" x14ac:dyDescent="0.25">
      <c r="B15" s="8" t="s">
        <v>9</v>
      </c>
      <c r="C15" s="47"/>
      <c r="D15" s="46"/>
      <c r="E15" s="47"/>
      <c r="F15" s="48"/>
    </row>
    <row r="16" spans="2:6" x14ac:dyDescent="0.25">
      <c r="B16" s="8" t="s">
        <v>1</v>
      </c>
      <c r="C16" s="47"/>
      <c r="D16" s="46"/>
      <c r="E16" s="47"/>
      <c r="F16" s="48"/>
    </row>
    <row r="17" spans="2:6" x14ac:dyDescent="0.25">
      <c r="B17" s="8" t="s">
        <v>27</v>
      </c>
      <c r="C17" s="47"/>
      <c r="D17" s="46"/>
      <c r="E17" s="47"/>
      <c r="F17" s="48"/>
    </row>
    <row r="18" spans="2:6" x14ac:dyDescent="0.25">
      <c r="B18" s="8" t="s">
        <v>16</v>
      </c>
      <c r="C18" s="47"/>
      <c r="D18" s="46"/>
      <c r="E18" s="47"/>
      <c r="F18" s="48"/>
    </row>
    <row r="19" spans="2:6" x14ac:dyDescent="0.25">
      <c r="B19" s="8" t="s">
        <v>4</v>
      </c>
      <c r="C19" s="47"/>
      <c r="D19" s="46"/>
      <c r="E19" s="47"/>
      <c r="F19" s="48"/>
    </row>
    <row r="20" spans="2:6" x14ac:dyDescent="0.25">
      <c r="B20" s="8" t="s">
        <v>14</v>
      </c>
      <c r="C20" s="47"/>
      <c r="D20" s="46"/>
      <c r="E20" s="47"/>
      <c r="F20" s="48"/>
    </row>
    <row r="21" spans="2:6" x14ac:dyDescent="0.25">
      <c r="B21" s="8" t="s">
        <v>11</v>
      </c>
      <c r="C21" s="47"/>
      <c r="D21" s="46"/>
      <c r="E21" s="47"/>
      <c r="F21" s="48"/>
    </row>
    <row r="22" spans="2:6" x14ac:dyDescent="0.25">
      <c r="B22" s="8" t="s">
        <v>15</v>
      </c>
      <c r="C22" s="47"/>
      <c r="D22" s="46"/>
      <c r="E22" s="47"/>
      <c r="F22" s="48"/>
    </row>
    <row r="23" spans="2:6" s="49" customFormat="1" x14ac:dyDescent="0.25">
      <c r="B23" s="8" t="s">
        <v>94</v>
      </c>
      <c r="C23" s="54"/>
      <c r="D23" s="46"/>
      <c r="E23" s="54"/>
      <c r="F23" s="48"/>
    </row>
    <row r="24" spans="2:6" x14ac:dyDescent="0.25">
      <c r="B24" s="8" t="s">
        <v>12</v>
      </c>
      <c r="C24" s="45"/>
      <c r="D24" s="59"/>
      <c r="E24" s="45"/>
      <c r="F24" s="48"/>
    </row>
    <row r="25" spans="2:6" s="50" customFormat="1" x14ac:dyDescent="0.25">
      <c r="B25" s="8" t="s">
        <v>5</v>
      </c>
      <c r="C25" s="26"/>
      <c r="D25" s="59"/>
      <c r="E25" s="43"/>
      <c r="F25" s="48"/>
    </row>
    <row r="26" spans="2:6" x14ac:dyDescent="0.25">
      <c r="B26" s="8" t="s">
        <v>6</v>
      </c>
      <c r="C26" s="26"/>
      <c r="D26" s="59"/>
      <c r="E26" s="47"/>
      <c r="F26" s="48"/>
    </row>
    <row r="27" spans="2:6" x14ac:dyDescent="0.25">
      <c r="B27" s="8" t="s">
        <v>109</v>
      </c>
      <c r="C27" s="26"/>
      <c r="D27" s="47"/>
      <c r="E27" s="47"/>
      <c r="F27" s="48"/>
    </row>
    <row r="28" spans="2:6" x14ac:dyDescent="0.25">
      <c r="B28" s="8" t="s">
        <v>17</v>
      </c>
      <c r="C28" s="26"/>
      <c r="D28" s="47"/>
      <c r="E28" s="47"/>
      <c r="F28" s="48"/>
    </row>
    <row r="29" spans="2:6" x14ac:dyDescent="0.25">
      <c r="B29" s="8"/>
      <c r="C29" s="27"/>
      <c r="D29" s="52"/>
      <c r="E29" s="52"/>
      <c r="F29" s="48"/>
    </row>
    <row r="30" spans="2:6" x14ac:dyDescent="0.25">
      <c r="B30" s="53" t="s">
        <v>29</v>
      </c>
      <c r="C30" s="66"/>
      <c r="D30" s="67"/>
      <c r="E30" s="66"/>
      <c r="F30" s="68"/>
    </row>
    <row r="31" spans="2:6" x14ac:dyDescent="0.25">
      <c r="B31" s="53"/>
      <c r="C31" s="27"/>
      <c r="D31" s="52"/>
      <c r="E31" s="52"/>
      <c r="F31" s="48"/>
    </row>
    <row r="32" spans="2:6" ht="66" customHeight="1" thickBot="1" x14ac:dyDescent="0.3">
      <c r="B32" s="204" t="s">
        <v>108</v>
      </c>
      <c r="C32" s="205"/>
      <c r="D32" s="205"/>
      <c r="E32" s="205"/>
      <c r="F32" s="206"/>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&amp;R39</oddHeader>
  </headerFooter>
  <extLst>
    <ext xmlns:mx="http://schemas.microsoft.com/office/mac/excel/2008/main" uri="{64002731-A6B0-56B0-2670-7721B7C09600}">
      <mx:PLV Mode="0" OnePage="0" WScale="0"/>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93" t="s">
        <v>72</v>
      </c>
      <c r="C3" s="194"/>
      <c r="D3" s="194"/>
      <c r="E3" s="194"/>
      <c r="F3" s="195"/>
    </row>
    <row r="4" spans="2:6" x14ac:dyDescent="0.25">
      <c r="B4" s="175" t="s">
        <v>125</v>
      </c>
      <c r="C4" s="176"/>
      <c r="D4" s="176"/>
      <c r="E4" s="176"/>
      <c r="F4" s="177"/>
    </row>
    <row r="5" spans="2:6" x14ac:dyDescent="0.25">
      <c r="B5" s="42"/>
      <c r="C5" s="180" t="s">
        <v>73</v>
      </c>
      <c r="D5" s="176"/>
      <c r="E5" s="196" t="s">
        <v>74</v>
      </c>
      <c r="F5" s="197"/>
    </row>
    <row r="6" spans="2:6" x14ac:dyDescent="0.25">
      <c r="B6" s="3" t="s">
        <v>23</v>
      </c>
      <c r="C6" s="63" t="s">
        <v>24</v>
      </c>
      <c r="D6" s="43" t="s">
        <v>25</v>
      </c>
      <c r="E6" s="63" t="s">
        <v>24</v>
      </c>
      <c r="F6" s="64" t="s">
        <v>25</v>
      </c>
    </row>
    <row r="7" spans="2:6" x14ac:dyDescent="0.25">
      <c r="B7" s="8" t="s">
        <v>10</v>
      </c>
      <c r="C7" s="135"/>
      <c r="D7" s="87"/>
      <c r="E7" s="65"/>
      <c r="F7" s="70"/>
    </row>
    <row r="8" spans="2:6" x14ac:dyDescent="0.25">
      <c r="B8" s="8" t="s">
        <v>13</v>
      </c>
      <c r="C8" s="135"/>
      <c r="D8" s="87"/>
      <c r="E8" s="65"/>
      <c r="F8" s="70"/>
    </row>
    <row r="9" spans="2:6" x14ac:dyDescent="0.25">
      <c r="B9" s="8" t="s">
        <v>0</v>
      </c>
      <c r="C9" s="135"/>
      <c r="D9" s="87"/>
      <c r="E9" s="65"/>
      <c r="F9" s="70"/>
    </row>
    <row r="10" spans="2:6" x14ac:dyDescent="0.25">
      <c r="B10" s="8" t="s">
        <v>8</v>
      </c>
      <c r="C10" s="135"/>
      <c r="D10" s="87"/>
      <c r="E10" s="65"/>
      <c r="F10" s="70"/>
    </row>
    <row r="11" spans="2:6" x14ac:dyDescent="0.25">
      <c r="B11" s="8" t="s">
        <v>26</v>
      </c>
      <c r="C11" s="135"/>
      <c r="D11" s="87"/>
      <c r="E11" s="65"/>
      <c r="F11" s="70"/>
    </row>
    <row r="12" spans="2:6" x14ac:dyDescent="0.25">
      <c r="B12" s="8" t="s">
        <v>3</v>
      </c>
      <c r="C12" s="135"/>
      <c r="D12" s="87"/>
      <c r="E12" s="65"/>
      <c r="F12" s="70"/>
    </row>
    <row r="13" spans="2:6" x14ac:dyDescent="0.25">
      <c r="B13" s="8" t="s">
        <v>7</v>
      </c>
      <c r="C13" s="135"/>
      <c r="D13" s="87"/>
      <c r="E13" s="65"/>
      <c r="F13" s="70"/>
    </row>
    <row r="14" spans="2:6" x14ac:dyDescent="0.25">
      <c r="B14" s="8" t="s">
        <v>2</v>
      </c>
      <c r="C14" s="135"/>
      <c r="D14" s="87"/>
      <c r="E14" s="65"/>
      <c r="F14" s="70"/>
    </row>
    <row r="15" spans="2:6" x14ac:dyDescent="0.25">
      <c r="B15" s="8" t="s">
        <v>9</v>
      </c>
      <c r="C15" s="135"/>
      <c r="D15" s="87"/>
      <c r="E15" s="65"/>
      <c r="F15" s="70"/>
    </row>
    <row r="16" spans="2:6" x14ac:dyDescent="0.25">
      <c r="B16" s="8" t="s">
        <v>1</v>
      </c>
      <c r="C16" s="135"/>
      <c r="D16" s="87"/>
      <c r="E16" s="65"/>
      <c r="F16" s="70"/>
    </row>
    <row r="17" spans="2:6" x14ac:dyDescent="0.25">
      <c r="B17" s="8" t="s">
        <v>27</v>
      </c>
      <c r="C17" s="135"/>
      <c r="D17" s="87"/>
      <c r="E17" s="65"/>
      <c r="F17" s="70"/>
    </row>
    <row r="18" spans="2:6" x14ac:dyDescent="0.25">
      <c r="B18" s="8" t="s">
        <v>16</v>
      </c>
      <c r="C18" s="135"/>
      <c r="D18" s="87"/>
      <c r="E18" s="65"/>
      <c r="F18" s="70"/>
    </row>
    <row r="19" spans="2:6" x14ac:dyDescent="0.25">
      <c r="B19" s="8" t="s">
        <v>4</v>
      </c>
      <c r="C19" s="135"/>
      <c r="D19" s="87"/>
      <c r="E19" s="65"/>
      <c r="F19" s="70"/>
    </row>
    <row r="20" spans="2:6" x14ac:dyDescent="0.25">
      <c r="B20" s="8" t="s">
        <v>14</v>
      </c>
      <c r="C20" s="135"/>
      <c r="D20" s="87"/>
      <c r="E20" s="65"/>
      <c r="F20" s="70"/>
    </row>
    <row r="21" spans="2:6" x14ac:dyDescent="0.25">
      <c r="B21" s="8" t="s">
        <v>11</v>
      </c>
      <c r="C21" s="86">
        <v>1.2731481481481483E-3</v>
      </c>
      <c r="D21" s="87">
        <f t="shared" ref="D21:D22" si="0">C21/$C$30</f>
        <v>1.823909799369923E-2</v>
      </c>
      <c r="E21" s="65"/>
      <c r="F21" s="70"/>
    </row>
    <row r="22" spans="2:6" x14ac:dyDescent="0.25">
      <c r="B22" s="8" t="s">
        <v>15</v>
      </c>
      <c r="C22" s="135">
        <v>1.0300925925925926E-3</v>
      </c>
      <c r="D22" s="87">
        <f t="shared" si="0"/>
        <v>1.4757088376720287E-2</v>
      </c>
      <c r="E22" s="65"/>
      <c r="F22" s="70"/>
    </row>
    <row r="23" spans="2:6" s="49" customFormat="1" x14ac:dyDescent="0.25">
      <c r="B23" s="8" t="s">
        <v>94</v>
      </c>
      <c r="C23" s="135"/>
      <c r="D23" s="87"/>
      <c r="E23" s="76"/>
      <c r="F23" s="71"/>
    </row>
    <row r="24" spans="2:6" x14ac:dyDescent="0.25">
      <c r="B24" s="80" t="s">
        <v>12</v>
      </c>
      <c r="C24" s="89"/>
      <c r="D24" s="89"/>
      <c r="E24" s="45"/>
      <c r="F24" s="72"/>
    </row>
    <row r="25" spans="2:6" s="50" customFormat="1" x14ac:dyDescent="0.25">
      <c r="B25" s="80" t="s">
        <v>5</v>
      </c>
      <c r="C25" s="86">
        <v>6.482638888888885E-2</v>
      </c>
      <c r="D25" s="87">
        <f>C25/$C$30</f>
        <v>0.92870170784281203</v>
      </c>
      <c r="E25" s="43"/>
      <c r="F25" s="44"/>
    </row>
    <row r="26" spans="2:6" x14ac:dyDescent="0.25">
      <c r="B26" s="8" t="s">
        <v>6</v>
      </c>
      <c r="C26" s="106">
        <v>2.673611111111111E-3</v>
      </c>
      <c r="D26" s="87">
        <f>C26/$C$30</f>
        <v>3.8302105786768383E-2</v>
      </c>
      <c r="E26" s="47"/>
      <c r="F26" s="70"/>
    </row>
    <row r="27" spans="2:6" x14ac:dyDescent="0.25">
      <c r="B27" s="8" t="s">
        <v>109</v>
      </c>
      <c r="C27" s="106"/>
      <c r="D27" s="87"/>
      <c r="E27" s="47"/>
      <c r="F27" s="70"/>
    </row>
    <row r="28" spans="2:6" x14ac:dyDescent="0.25">
      <c r="B28" s="8" t="s">
        <v>17</v>
      </c>
      <c r="C28" s="106"/>
      <c r="D28" s="87"/>
      <c r="E28" s="47"/>
      <c r="F28" s="70"/>
    </row>
    <row r="29" spans="2:6" x14ac:dyDescent="0.25">
      <c r="B29" s="8"/>
      <c r="C29" s="107"/>
      <c r="D29" s="90"/>
      <c r="E29" s="52"/>
      <c r="F29" s="48"/>
    </row>
    <row r="30" spans="2:6" x14ac:dyDescent="0.25">
      <c r="B30" s="53" t="s">
        <v>29</v>
      </c>
      <c r="C30" s="94">
        <f>SUM(C7:C28)</f>
        <v>6.9803240740740707E-2</v>
      </c>
      <c r="D30" s="129">
        <f>SUM(D7:D28)</f>
        <v>1</v>
      </c>
      <c r="E30" s="47"/>
      <c r="F30" s="70"/>
    </row>
    <row r="31" spans="2:6" x14ac:dyDescent="0.25">
      <c r="B31" s="53"/>
      <c r="C31" s="27"/>
      <c r="D31" s="52"/>
      <c r="E31" s="52"/>
      <c r="F31" s="48"/>
    </row>
    <row r="32" spans="2:6" ht="66" customHeight="1" thickBot="1" x14ac:dyDescent="0.3">
      <c r="B32" s="190" t="s">
        <v>135</v>
      </c>
      <c r="C32" s="198"/>
      <c r="D32" s="198"/>
      <c r="E32" s="198"/>
      <c r="F32" s="199"/>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&amp;R44</oddHeader>
  </headerFooter>
  <extLst>
    <ext xmlns:mx="http://schemas.microsoft.com/office/mac/excel/2008/main" uri="{64002731-A6B0-56B0-2670-7721B7C09600}">
      <mx:PLV Mode="0" OnePage="0" WScale="0"/>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65"/>
  <sheetViews>
    <sheetView topLeftCell="A4" zoomScale="110" zoomScaleNormal="110" zoomScaleSheetLayoutView="100" workbookViewId="0"/>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72" t="s">
        <v>110</v>
      </c>
      <c r="C3" s="173"/>
      <c r="D3" s="173"/>
      <c r="E3" s="173"/>
      <c r="F3" s="173"/>
      <c r="G3" s="173"/>
      <c r="H3" s="173"/>
      <c r="I3" s="173"/>
      <c r="J3" s="173"/>
      <c r="K3" s="174"/>
    </row>
    <row r="4" spans="2:11" x14ac:dyDescent="0.25">
      <c r="B4" s="175" t="s">
        <v>125</v>
      </c>
      <c r="C4" s="176"/>
      <c r="D4" s="176"/>
      <c r="E4" s="176"/>
      <c r="F4" s="176"/>
      <c r="G4" s="176"/>
      <c r="H4" s="176"/>
      <c r="I4" s="176"/>
      <c r="J4" s="176"/>
      <c r="K4" s="177"/>
    </row>
    <row r="5" spans="2:11" s="83" customFormat="1" x14ac:dyDescent="0.25">
      <c r="B5" s="81"/>
      <c r="C5" s="43" t="s">
        <v>75</v>
      </c>
      <c r="D5" s="43" t="s">
        <v>76</v>
      </c>
      <c r="E5" s="43" t="s">
        <v>77</v>
      </c>
      <c r="F5" s="43" t="s">
        <v>78</v>
      </c>
      <c r="G5" s="43" t="s">
        <v>79</v>
      </c>
      <c r="H5" s="43" t="s">
        <v>80</v>
      </c>
      <c r="I5" s="43" t="s">
        <v>81</v>
      </c>
      <c r="J5" s="43" t="s">
        <v>82</v>
      </c>
      <c r="K5" s="82" t="s">
        <v>22</v>
      </c>
    </row>
    <row r="6" spans="2:11" x14ac:dyDescent="0.25">
      <c r="B6" s="3" t="s">
        <v>23</v>
      </c>
      <c r="C6" s="43" t="s">
        <v>24</v>
      </c>
      <c r="D6" s="43" t="s">
        <v>24</v>
      </c>
      <c r="E6" s="43" t="s">
        <v>24</v>
      </c>
      <c r="F6" s="43" t="s">
        <v>24</v>
      </c>
      <c r="G6" s="43" t="s">
        <v>24</v>
      </c>
      <c r="H6" s="43" t="s">
        <v>24</v>
      </c>
      <c r="I6" s="43" t="s">
        <v>24</v>
      </c>
      <c r="J6" s="43"/>
      <c r="K6" s="82" t="s">
        <v>24</v>
      </c>
    </row>
    <row r="7" spans="2:11" x14ac:dyDescent="0.25">
      <c r="B7" s="8" t="s">
        <v>10</v>
      </c>
      <c r="C7" s="86"/>
      <c r="D7" s="86">
        <v>9.6412037037037039E-3</v>
      </c>
      <c r="E7" s="86"/>
      <c r="F7" s="86">
        <v>1.0532407407407407E-3</v>
      </c>
      <c r="G7" s="86">
        <v>1.0185185185185186E-2</v>
      </c>
      <c r="H7" s="86"/>
      <c r="I7" s="86"/>
      <c r="J7" s="86"/>
      <c r="K7" s="88">
        <f>J7+I7+H7+G7+F7+E7+D7+C7</f>
        <v>2.087962962962963E-2</v>
      </c>
    </row>
    <row r="8" spans="2:11" x14ac:dyDescent="0.25">
      <c r="B8" s="8" t="s">
        <v>13</v>
      </c>
      <c r="C8" s="86">
        <v>1.2951388888888889E-2</v>
      </c>
      <c r="D8" s="86">
        <v>9.8379629629629615E-3</v>
      </c>
      <c r="E8" s="86"/>
      <c r="F8" s="86"/>
      <c r="G8" s="86"/>
      <c r="H8" s="86"/>
      <c r="I8" s="86"/>
      <c r="J8" s="86"/>
      <c r="K8" s="88">
        <f t="shared" ref="K8:K28" si="0">J8+I8+H8+G8+F8+E8+D8+C8</f>
        <v>2.2789351851851852E-2</v>
      </c>
    </row>
    <row r="9" spans="2:11" x14ac:dyDescent="0.25">
      <c r="B9" s="8" t="s">
        <v>0</v>
      </c>
      <c r="C9" s="86">
        <v>2.8043981481481482E-2</v>
      </c>
      <c r="D9" s="86">
        <v>6.6018518518518518E-2</v>
      </c>
      <c r="E9" s="86">
        <v>6.3541666666666677E-3</v>
      </c>
      <c r="F9" s="86">
        <v>3.0937499999999996E-2</v>
      </c>
      <c r="G9" s="86">
        <v>4.8750000000000002E-2</v>
      </c>
      <c r="H9" s="86">
        <v>3.2291666666666666E-3</v>
      </c>
      <c r="I9" s="86"/>
      <c r="J9" s="86"/>
      <c r="K9" s="88">
        <f t="shared" si="0"/>
        <v>0.18333333333333332</v>
      </c>
    </row>
    <row r="10" spans="2:11" x14ac:dyDescent="0.25">
      <c r="B10" s="8" t="s">
        <v>8</v>
      </c>
      <c r="C10" s="86">
        <v>2.1527777777777778E-3</v>
      </c>
      <c r="D10" s="86">
        <v>3.0578703703703705E-2</v>
      </c>
      <c r="E10" s="86"/>
      <c r="F10" s="86">
        <v>6.8981481481481489E-3</v>
      </c>
      <c r="G10" s="86">
        <v>4.9398148148148142E-2</v>
      </c>
      <c r="H10" s="86"/>
      <c r="I10" s="86"/>
      <c r="J10" s="86"/>
      <c r="K10" s="88">
        <f t="shared" si="0"/>
        <v>8.9027777777777775E-2</v>
      </c>
    </row>
    <row r="11" spans="2:11" x14ac:dyDescent="0.25">
      <c r="B11" s="8" t="s">
        <v>26</v>
      </c>
      <c r="C11" s="86">
        <v>6.5046296296296302E-3</v>
      </c>
      <c r="D11" s="86">
        <v>1.5150462962962963E-2</v>
      </c>
      <c r="E11" s="86"/>
      <c r="F11" s="86">
        <v>5.8333333333333345E-3</v>
      </c>
      <c r="G11" s="86">
        <v>3.1597222222222222E-3</v>
      </c>
      <c r="H11" s="86"/>
      <c r="I11" s="86"/>
      <c r="J11" s="86">
        <v>5.7870370370370378E-4</v>
      </c>
      <c r="K11" s="88">
        <f t="shared" si="0"/>
        <v>3.1226851851851853E-2</v>
      </c>
    </row>
    <row r="12" spans="2:11" x14ac:dyDescent="0.25">
      <c r="B12" s="8" t="s">
        <v>3</v>
      </c>
      <c r="C12" s="86">
        <v>3.0706018518518514E-2</v>
      </c>
      <c r="D12" s="86">
        <v>5.6539351851851848E-2</v>
      </c>
      <c r="E12" s="86"/>
      <c r="F12" s="86">
        <v>2.704861111111111E-2</v>
      </c>
      <c r="G12" s="86">
        <v>7.3090277777777782E-2</v>
      </c>
      <c r="H12" s="86">
        <v>7.1296296296296299E-3</v>
      </c>
      <c r="I12" s="86"/>
      <c r="J12" s="86">
        <v>1.273148148148148E-4</v>
      </c>
      <c r="K12" s="88">
        <f t="shared" si="0"/>
        <v>0.19464120370370369</v>
      </c>
    </row>
    <row r="13" spans="2:11" x14ac:dyDescent="0.25">
      <c r="B13" s="8" t="s">
        <v>7</v>
      </c>
      <c r="C13" s="86">
        <v>6.9675925925925929E-3</v>
      </c>
      <c r="D13" s="86">
        <v>3.3229166666666664E-2</v>
      </c>
      <c r="E13" s="86"/>
      <c r="F13" s="86">
        <v>2.8182870370370372E-2</v>
      </c>
      <c r="G13" s="86">
        <v>1.9236111111111107E-2</v>
      </c>
      <c r="H13" s="86"/>
      <c r="I13" s="86"/>
      <c r="J13" s="86"/>
      <c r="K13" s="88">
        <f t="shared" si="0"/>
        <v>8.761574074074073E-2</v>
      </c>
    </row>
    <row r="14" spans="2:11" x14ac:dyDescent="0.25">
      <c r="B14" s="8" t="s">
        <v>2</v>
      </c>
      <c r="C14" s="86">
        <v>6.4120370370370364E-3</v>
      </c>
      <c r="D14" s="86">
        <v>1.4479166666666668E-2</v>
      </c>
      <c r="E14" s="86"/>
      <c r="F14" s="86">
        <v>2.8969907407407406E-2</v>
      </c>
      <c r="G14" s="86">
        <v>8.8425925925925929E-3</v>
      </c>
      <c r="H14" s="86"/>
      <c r="I14" s="86"/>
      <c r="J14" s="86">
        <v>4.6296296296296294E-5</v>
      </c>
      <c r="K14" s="88">
        <f t="shared" si="0"/>
        <v>5.8749999999999997E-2</v>
      </c>
    </row>
    <row r="15" spans="2:11" x14ac:dyDescent="0.25">
      <c r="B15" s="8" t="s">
        <v>9</v>
      </c>
      <c r="C15" s="86">
        <v>2.0486111111111113E-3</v>
      </c>
      <c r="D15" s="86">
        <v>3.4687500000000003E-2</v>
      </c>
      <c r="E15" s="86"/>
      <c r="F15" s="86">
        <v>1.0300925925925927E-2</v>
      </c>
      <c r="G15" s="86">
        <v>1.0706018518518519E-2</v>
      </c>
      <c r="H15" s="86"/>
      <c r="I15" s="86"/>
      <c r="J15" s="86"/>
      <c r="K15" s="88">
        <f t="shared" si="0"/>
        <v>5.7743055555555561E-2</v>
      </c>
    </row>
    <row r="16" spans="2:11" x14ac:dyDescent="0.25">
      <c r="B16" s="8" t="s">
        <v>1</v>
      </c>
      <c r="C16" s="86">
        <v>1.1840277777777778E-2</v>
      </c>
      <c r="D16" s="86">
        <v>1.6481481481481482E-2</v>
      </c>
      <c r="E16" s="86"/>
      <c r="F16" s="86">
        <v>1.6909722222222222E-2</v>
      </c>
      <c r="G16" s="86">
        <v>2.268518518518519E-2</v>
      </c>
      <c r="H16" s="86"/>
      <c r="I16" s="86"/>
      <c r="J16" s="86"/>
      <c r="K16" s="88">
        <f t="shared" si="0"/>
        <v>6.7916666666666681E-2</v>
      </c>
    </row>
    <row r="17" spans="2:11" x14ac:dyDescent="0.25">
      <c r="B17" s="8" t="s">
        <v>27</v>
      </c>
      <c r="C17" s="86">
        <v>1.4212962962962964E-2</v>
      </c>
      <c r="D17" s="86">
        <v>6.0150462962962975E-2</v>
      </c>
      <c r="E17" s="86"/>
      <c r="F17" s="86">
        <v>7.2847222222222216E-2</v>
      </c>
      <c r="G17" s="86">
        <v>3.4039351851851848E-2</v>
      </c>
      <c r="H17" s="86">
        <v>6.7708333333333336E-3</v>
      </c>
      <c r="I17" s="86"/>
      <c r="J17" s="86"/>
      <c r="K17" s="88">
        <f t="shared" si="0"/>
        <v>0.18802083333333333</v>
      </c>
    </row>
    <row r="18" spans="2:11" x14ac:dyDescent="0.25">
      <c r="B18" s="8" t="s">
        <v>16</v>
      </c>
      <c r="C18" s="86"/>
      <c r="D18" s="86"/>
      <c r="E18" s="86"/>
      <c r="F18" s="86"/>
      <c r="G18" s="86"/>
      <c r="H18" s="86"/>
      <c r="I18" s="86"/>
      <c r="J18" s="86"/>
      <c r="K18" s="88"/>
    </row>
    <row r="19" spans="2:11" x14ac:dyDescent="0.25">
      <c r="B19" s="8" t="s">
        <v>4</v>
      </c>
      <c r="C19" s="86">
        <v>2.8113425925925927E-2</v>
      </c>
      <c r="D19" s="86">
        <v>3.4641203703703709E-2</v>
      </c>
      <c r="E19" s="86"/>
      <c r="F19" s="86">
        <v>1.3368055555555553E-2</v>
      </c>
      <c r="G19" s="86">
        <v>5.5891203703703707E-2</v>
      </c>
      <c r="H19" s="86"/>
      <c r="I19" s="86"/>
      <c r="J19" s="86"/>
      <c r="K19" s="88">
        <f t="shared" si="0"/>
        <v>0.13201388888888888</v>
      </c>
    </row>
    <row r="20" spans="2:11" x14ac:dyDescent="0.25">
      <c r="B20" s="8" t="s">
        <v>14</v>
      </c>
      <c r="C20" s="86">
        <v>5.9259259259259256E-3</v>
      </c>
      <c r="D20" s="86">
        <v>5.5497685185185171E-2</v>
      </c>
      <c r="E20" s="86">
        <v>4.1319444444444442E-3</v>
      </c>
      <c r="F20" s="86">
        <v>1.1701388888888891E-2</v>
      </c>
      <c r="G20" s="86">
        <v>3.391203703703704E-3</v>
      </c>
      <c r="H20" s="86"/>
      <c r="I20" s="86"/>
      <c r="J20" s="86"/>
      <c r="K20" s="88">
        <f t="shared" si="0"/>
        <v>8.0648148148148149E-2</v>
      </c>
    </row>
    <row r="21" spans="2:11" x14ac:dyDescent="0.25">
      <c r="B21" s="8" t="s">
        <v>11</v>
      </c>
      <c r="C21" s="86">
        <v>6.8263888888888902E-2</v>
      </c>
      <c r="D21" s="86">
        <v>0.20363425925925921</v>
      </c>
      <c r="E21" s="86">
        <v>1.3657407407407409E-3</v>
      </c>
      <c r="F21" s="86">
        <v>8.1435185185185194E-2</v>
      </c>
      <c r="G21" s="86">
        <v>0.1106712962962963</v>
      </c>
      <c r="H21" s="86">
        <v>6.4004629629629628E-3</v>
      </c>
      <c r="I21" s="86">
        <v>1.2777777777777777E-2</v>
      </c>
      <c r="J21" s="86">
        <v>5.8796296296296296E-3</v>
      </c>
      <c r="K21" s="88">
        <f t="shared" si="0"/>
        <v>0.49042824074074076</v>
      </c>
    </row>
    <row r="22" spans="2:11" x14ac:dyDescent="0.25">
      <c r="B22" s="8" t="s">
        <v>15</v>
      </c>
      <c r="C22" s="86">
        <v>6.6782407407407415E-3</v>
      </c>
      <c r="D22" s="86">
        <v>5.5289351851851867E-2</v>
      </c>
      <c r="E22" s="86"/>
      <c r="F22" s="86">
        <v>2.5115740740740741E-2</v>
      </c>
      <c r="G22" s="86">
        <v>2.1261574074074072E-2</v>
      </c>
      <c r="H22" s="86">
        <v>5.208333333333333E-3</v>
      </c>
      <c r="I22" s="86"/>
      <c r="J22" s="86"/>
      <c r="K22" s="88">
        <f t="shared" si="0"/>
        <v>0.11355324074074075</v>
      </c>
    </row>
    <row r="23" spans="2:11" x14ac:dyDescent="0.25">
      <c r="B23" s="8" t="s">
        <v>94</v>
      </c>
      <c r="C23" s="86">
        <v>5.1238425925925923E-2</v>
      </c>
      <c r="D23" s="86">
        <v>0.19673611111111111</v>
      </c>
      <c r="E23" s="86">
        <v>6.0648148148148145E-3</v>
      </c>
      <c r="F23" s="86">
        <v>9.0081018518518505E-2</v>
      </c>
      <c r="G23" s="86">
        <v>0.20359953703703701</v>
      </c>
      <c r="H23" s="86">
        <v>2.1435185185185186E-2</v>
      </c>
      <c r="I23" s="86">
        <v>3.9270833333333331E-2</v>
      </c>
      <c r="J23" s="86">
        <v>6.5509259259259262E-3</v>
      </c>
      <c r="K23" s="88">
        <f t="shared" si="0"/>
        <v>0.61497685185185191</v>
      </c>
    </row>
    <row r="24" spans="2:11" x14ac:dyDescent="0.25">
      <c r="B24" s="8" t="s">
        <v>12</v>
      </c>
      <c r="C24" s="86">
        <v>4.8726851851851856E-3</v>
      </c>
      <c r="D24" s="86">
        <v>1.9652777777777776E-2</v>
      </c>
      <c r="E24" s="86"/>
      <c r="F24" s="86">
        <v>2.9837962962962958E-2</v>
      </c>
      <c r="G24" s="86">
        <v>1.9745370370370371E-2</v>
      </c>
      <c r="H24" s="86"/>
      <c r="I24" s="86"/>
      <c r="J24" s="86"/>
      <c r="K24" s="88">
        <f t="shared" si="0"/>
        <v>7.4108796296296298E-2</v>
      </c>
    </row>
    <row r="25" spans="2:11" x14ac:dyDescent="0.25">
      <c r="B25" s="8" t="s">
        <v>5</v>
      </c>
      <c r="C25" s="86">
        <v>1.8055555555555557E-3</v>
      </c>
      <c r="D25" s="86">
        <v>1.8113425925925929E-2</v>
      </c>
      <c r="E25" s="86"/>
      <c r="F25" s="86">
        <v>4.1666666666666669E-4</v>
      </c>
      <c r="G25" s="86">
        <v>1.4097222222222223E-2</v>
      </c>
      <c r="H25" s="86"/>
      <c r="I25" s="86"/>
      <c r="J25" s="86"/>
      <c r="K25" s="88">
        <f t="shared" si="0"/>
        <v>3.4432870370370371E-2</v>
      </c>
    </row>
    <row r="26" spans="2:11" x14ac:dyDescent="0.25">
      <c r="B26" s="8" t="s">
        <v>6</v>
      </c>
      <c r="C26" s="86">
        <v>2.5694444444444445E-3</v>
      </c>
      <c r="D26" s="86">
        <v>9.8379629629629633E-3</v>
      </c>
      <c r="E26" s="86"/>
      <c r="F26" s="86">
        <v>1.2916666666666667E-2</v>
      </c>
      <c r="G26" s="86"/>
      <c r="H26" s="86"/>
      <c r="I26" s="86"/>
      <c r="J26" s="86"/>
      <c r="K26" s="88">
        <f t="shared" si="0"/>
        <v>2.5324074074074075E-2</v>
      </c>
    </row>
    <row r="27" spans="2:11" x14ac:dyDescent="0.25">
      <c r="B27" s="8" t="s">
        <v>109</v>
      </c>
      <c r="C27" s="86">
        <v>3.0439814814814817E-3</v>
      </c>
      <c r="D27" s="86">
        <v>3.0092592592592595E-4</v>
      </c>
      <c r="E27" s="86"/>
      <c r="F27" s="86"/>
      <c r="G27" s="86"/>
      <c r="H27" s="86"/>
      <c r="I27" s="86"/>
      <c r="J27" s="86">
        <v>1.0416666666666667E-4</v>
      </c>
      <c r="K27" s="88">
        <f t="shared" si="0"/>
        <v>3.4490740740740745E-3</v>
      </c>
    </row>
    <row r="28" spans="2:11" x14ac:dyDescent="0.25">
      <c r="B28" s="8" t="s">
        <v>17</v>
      </c>
      <c r="C28" s="86"/>
      <c r="D28" s="86">
        <v>6.5393518518518517E-3</v>
      </c>
      <c r="E28" s="86"/>
      <c r="F28" s="86"/>
      <c r="G28" s="86">
        <v>3.518518518518518E-3</v>
      </c>
      <c r="H28" s="86"/>
      <c r="I28" s="86"/>
      <c r="J28" s="86"/>
      <c r="K28" s="88">
        <f t="shared" si="0"/>
        <v>1.005787037037037E-2</v>
      </c>
    </row>
    <row r="29" spans="2:11" x14ac:dyDescent="0.25">
      <c r="B29" s="53"/>
      <c r="C29" s="90"/>
      <c r="D29" s="90"/>
      <c r="E29" s="91"/>
      <c r="F29" s="91"/>
      <c r="G29" s="90"/>
      <c r="H29" s="90"/>
      <c r="I29" s="90"/>
      <c r="J29" s="90"/>
      <c r="K29" s="88"/>
    </row>
    <row r="30" spans="2:11" x14ac:dyDescent="0.25">
      <c r="B30" s="53" t="s">
        <v>29</v>
      </c>
      <c r="C30" s="92">
        <f>SUM(C7:C28)</f>
        <v>0.29435185185185186</v>
      </c>
      <c r="D30" s="92">
        <f t="shared" ref="D30:J30" si="1">SUM(D7:D28)</f>
        <v>0.9470370370370369</v>
      </c>
      <c r="E30" s="92">
        <f t="shared" si="1"/>
        <v>1.7916666666666668E-2</v>
      </c>
      <c r="F30" s="92">
        <f t="shared" si="1"/>
        <v>0.49385416666666676</v>
      </c>
      <c r="G30" s="92">
        <f t="shared" si="1"/>
        <v>0.71226851851851847</v>
      </c>
      <c r="H30" s="92">
        <f t="shared" si="1"/>
        <v>5.0173611111111113E-2</v>
      </c>
      <c r="I30" s="92">
        <f t="shared" si="1"/>
        <v>5.2048611111111108E-2</v>
      </c>
      <c r="J30" s="92">
        <f t="shared" si="1"/>
        <v>1.3287037037037038E-2</v>
      </c>
      <c r="K30" s="93">
        <f>SUM(K7:K28)</f>
        <v>2.5809375000000001</v>
      </c>
    </row>
    <row r="31" spans="2:11" x14ac:dyDescent="0.25">
      <c r="B31" s="53"/>
      <c r="C31" s="56"/>
      <c r="D31" s="56"/>
      <c r="E31" s="56"/>
      <c r="F31" s="56"/>
      <c r="G31" s="56"/>
      <c r="H31" s="56"/>
      <c r="I31" s="56"/>
      <c r="J31" s="52"/>
      <c r="K31" s="84"/>
    </row>
    <row r="32" spans="2:11" ht="66" customHeight="1" thickBot="1" x14ac:dyDescent="0.3">
      <c r="B32" s="207" t="s">
        <v>83</v>
      </c>
      <c r="C32" s="208"/>
      <c r="D32" s="208"/>
      <c r="E32" s="208"/>
      <c r="F32" s="208"/>
      <c r="G32" s="208"/>
      <c r="H32" s="208"/>
      <c r="I32" s="208"/>
      <c r="J32" s="208"/>
      <c r="K32" s="209"/>
    </row>
    <row r="65" spans="10:16" s="49" customFormat="1" x14ac:dyDescent="0.25">
      <c r="J65" s="34"/>
      <c r="K65" s="34"/>
      <c r="L65" s="34"/>
      <c r="M65" s="34"/>
      <c r="N65" s="34"/>
      <c r="O65" s="34"/>
      <c r="P65" s="34"/>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&amp;R45</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zoomScale="110" zoomScaleNormal="110" zoomScaleSheetLayoutView="100" zoomScalePageLayoutView="110" workbookViewId="0"/>
  </sheetViews>
  <sheetFormatPr defaultColWidth="8.85546875" defaultRowHeight="15" x14ac:dyDescent="0.25"/>
  <cols>
    <col min="1" max="1" width="6.140625" customWidth="1"/>
    <col min="2" max="2" width="51" bestFit="1" customWidth="1"/>
    <col min="3" max="5" width="15.140625" style="38" customWidth="1"/>
    <col min="6" max="8" width="15.140625" customWidth="1"/>
  </cols>
  <sheetData>
    <row r="1" spans="2:8" s="1" customFormat="1" x14ac:dyDescent="0.25">
      <c r="C1" s="35"/>
      <c r="D1" s="35"/>
      <c r="E1" s="35"/>
    </row>
    <row r="2" spans="2:8" s="1" customFormat="1" ht="15.75" thickBot="1" x14ac:dyDescent="0.3">
      <c r="C2" s="35"/>
      <c r="D2" s="35"/>
      <c r="E2" s="35"/>
    </row>
    <row r="3" spans="2:8" s="1" customFormat="1" x14ac:dyDescent="0.25">
      <c r="B3" s="144" t="s">
        <v>35</v>
      </c>
      <c r="C3" s="145"/>
      <c r="D3" s="145"/>
      <c r="E3" s="145"/>
      <c r="F3" s="145"/>
      <c r="G3" s="145"/>
      <c r="H3" s="146"/>
    </row>
    <row r="4" spans="2:8" s="1" customFormat="1" x14ac:dyDescent="0.25">
      <c r="B4" s="147" t="s">
        <v>125</v>
      </c>
      <c r="C4" s="148"/>
      <c r="D4" s="148"/>
      <c r="E4" s="148"/>
      <c r="F4" s="148"/>
      <c r="G4" s="148"/>
      <c r="H4" s="149"/>
    </row>
    <row r="5" spans="2:8" s="1" customFormat="1" x14ac:dyDescent="0.25">
      <c r="B5" s="2"/>
      <c r="C5" s="150" t="s">
        <v>36</v>
      </c>
      <c r="D5" s="148"/>
      <c r="E5" s="150" t="s">
        <v>37</v>
      </c>
      <c r="F5" s="148"/>
      <c r="G5" s="148" t="s">
        <v>38</v>
      </c>
      <c r="H5" s="149"/>
    </row>
    <row r="6" spans="2:8" s="1" customFormat="1" x14ac:dyDescent="0.25">
      <c r="B6" s="3" t="s">
        <v>23</v>
      </c>
      <c r="C6" s="5" t="s">
        <v>24</v>
      </c>
      <c r="D6" s="5" t="s">
        <v>25</v>
      </c>
      <c r="E6" s="5" t="s">
        <v>24</v>
      </c>
      <c r="F6" s="5" t="s">
        <v>25</v>
      </c>
      <c r="G6" s="5" t="s">
        <v>24</v>
      </c>
      <c r="H6" s="7" t="s">
        <v>25</v>
      </c>
    </row>
    <row r="7" spans="2:8" s="1" customFormat="1" x14ac:dyDescent="0.25">
      <c r="B7" s="8" t="s">
        <v>10</v>
      </c>
      <c r="C7" s="100">
        <v>4.4444444444444439E-2</v>
      </c>
      <c r="D7" s="98">
        <f>C7/$C$30</f>
        <v>2.3481355559088622E-2</v>
      </c>
      <c r="E7" s="100"/>
      <c r="F7" s="98"/>
      <c r="G7" s="100">
        <f>C7+E7</f>
        <v>4.4444444444444439E-2</v>
      </c>
      <c r="H7" s="99">
        <f>G7/$G$30</f>
        <v>2.0120408067026103E-2</v>
      </c>
    </row>
    <row r="8" spans="2:8" s="1" customFormat="1" x14ac:dyDescent="0.25">
      <c r="B8" s="8" t="s">
        <v>13</v>
      </c>
      <c r="C8" s="100">
        <v>6.7928240740740747E-2</v>
      </c>
      <c r="D8" s="98">
        <f t="shared" ref="D8:D27" si="0">C8/$C$30</f>
        <v>3.5888561400075819E-2</v>
      </c>
      <c r="E8" s="100">
        <v>7.5925925925925935E-3</v>
      </c>
      <c r="F8" s="98">
        <f t="shared" ref="F8:F28" si="1">E8/$E$30</f>
        <v>2.4014350038437611E-2</v>
      </c>
      <c r="G8" s="100">
        <f t="shared" ref="G8:G28" si="2">C8+E8</f>
        <v>7.5520833333333343E-2</v>
      </c>
      <c r="H8" s="99">
        <f t="shared" ref="H8:H28" si="3">G8/$G$30</f>
        <v>3.418897464514202E-2</v>
      </c>
    </row>
    <row r="9" spans="2:8" s="1" customFormat="1" x14ac:dyDescent="0.25">
      <c r="B9" s="8" t="s">
        <v>0</v>
      </c>
      <c r="C9" s="100">
        <v>0.16631944444444449</v>
      </c>
      <c r="D9" s="98">
        <f t="shared" si="0"/>
        <v>8.7871635256276989E-2</v>
      </c>
      <c r="E9" s="100">
        <v>7.0370370370370347E-2</v>
      </c>
      <c r="F9" s="98">
        <f t="shared" si="1"/>
        <v>0.22257202474649482</v>
      </c>
      <c r="G9" s="100">
        <f t="shared" si="2"/>
        <v>0.23668981481481483</v>
      </c>
      <c r="H9" s="99">
        <f t="shared" si="3"/>
        <v>0.10715165233611559</v>
      </c>
    </row>
    <row r="10" spans="2:8" s="1" customFormat="1" x14ac:dyDescent="0.25">
      <c r="B10" s="8" t="s">
        <v>8</v>
      </c>
      <c r="C10" s="100">
        <v>3.8634259259259271E-2</v>
      </c>
      <c r="D10" s="98">
        <f t="shared" si="0"/>
        <v>2.0411657514645274E-2</v>
      </c>
      <c r="E10" s="100">
        <v>6.5856481481481478E-3</v>
      </c>
      <c r="F10" s="98">
        <f t="shared" si="1"/>
        <v>2.0829520079071642E-2</v>
      </c>
      <c r="G10" s="100">
        <f t="shared" si="2"/>
        <v>4.5219907407407417E-2</v>
      </c>
      <c r="H10" s="99">
        <f t="shared" si="3"/>
        <v>2.047146727027891E-2</v>
      </c>
    </row>
    <row r="11" spans="2:8" s="1" customFormat="1" x14ac:dyDescent="0.25">
      <c r="B11" s="8" t="s">
        <v>26</v>
      </c>
      <c r="C11" s="100">
        <v>1.261574074074074E-3</v>
      </c>
      <c r="D11" s="98">
        <f t="shared" si="0"/>
        <v>6.6652806144288019E-4</v>
      </c>
      <c r="E11" s="100">
        <v>1.9907407407407404E-3</v>
      </c>
      <c r="F11" s="98">
        <f t="shared" si="1"/>
        <v>6.2964454369074203E-3</v>
      </c>
      <c r="G11" s="100">
        <f t="shared" si="2"/>
        <v>3.2523148148148147E-3</v>
      </c>
      <c r="H11" s="99">
        <f t="shared" si="3"/>
        <v>1.4723527778214415E-3</v>
      </c>
    </row>
    <row r="12" spans="2:8" s="1" customFormat="1" x14ac:dyDescent="0.25">
      <c r="B12" s="8" t="s">
        <v>3</v>
      </c>
      <c r="C12" s="100">
        <v>0.10453703703703687</v>
      </c>
      <c r="D12" s="98">
        <f t="shared" si="0"/>
        <v>5.5230105054606286E-2</v>
      </c>
      <c r="E12" s="100">
        <v>2.7858796296296288E-2</v>
      </c>
      <c r="F12" s="98">
        <f t="shared" si="1"/>
        <v>8.8113628875791619E-2</v>
      </c>
      <c r="G12" s="100">
        <f t="shared" si="2"/>
        <v>0.13239583333333316</v>
      </c>
      <c r="H12" s="99">
        <f t="shared" si="3"/>
        <v>5.9936809343414409E-2</v>
      </c>
    </row>
    <row r="13" spans="2:8" s="1" customFormat="1" x14ac:dyDescent="0.25">
      <c r="B13" s="8" t="s">
        <v>7</v>
      </c>
      <c r="C13" s="100">
        <v>5.0254629629629614E-2</v>
      </c>
      <c r="D13" s="98">
        <f t="shared" si="0"/>
        <v>2.6551053603531972E-2</v>
      </c>
      <c r="E13" s="100">
        <v>1.9224537037037033E-2</v>
      </c>
      <c r="F13" s="98">
        <f t="shared" si="1"/>
        <v>6.0804627155251305E-2</v>
      </c>
      <c r="G13" s="100">
        <f t="shared" si="2"/>
        <v>6.9479166666666647E-2</v>
      </c>
      <c r="H13" s="99">
        <f t="shared" si="3"/>
        <v>3.1453856673530643E-2</v>
      </c>
    </row>
    <row r="14" spans="2:8" s="1" customFormat="1" x14ac:dyDescent="0.25">
      <c r="B14" s="8" t="s">
        <v>2</v>
      </c>
      <c r="C14" s="100">
        <v>2.3692129629629629E-2</v>
      </c>
      <c r="D14" s="98">
        <f t="shared" si="0"/>
        <v>1.251727469517042E-2</v>
      </c>
      <c r="E14" s="100">
        <v>1.8969907407407414E-2</v>
      </c>
      <c r="F14" s="98">
        <f t="shared" si="1"/>
        <v>5.9999267855181788E-2</v>
      </c>
      <c r="G14" s="100">
        <f t="shared" si="2"/>
        <v>4.266203703703704E-2</v>
      </c>
      <c r="H14" s="99">
        <f t="shared" si="3"/>
        <v>1.9313495868504747E-2</v>
      </c>
    </row>
    <row r="15" spans="2:8" s="1" customFormat="1" x14ac:dyDescent="0.25">
      <c r="B15" s="8" t="s">
        <v>9</v>
      </c>
      <c r="C15" s="100">
        <v>0.10891203703703699</v>
      </c>
      <c r="D15" s="98">
        <f t="shared" si="0"/>
        <v>5.754155099245413E-2</v>
      </c>
      <c r="E15" s="100">
        <v>1.7546296296296303E-2</v>
      </c>
      <c r="F15" s="98">
        <f t="shared" si="1"/>
        <v>5.5496577222974734E-2</v>
      </c>
      <c r="G15" s="100">
        <f t="shared" si="2"/>
        <v>0.12645833333333328</v>
      </c>
      <c r="H15" s="99">
        <f t="shared" si="3"/>
        <v>5.7248848578210193E-2</v>
      </c>
    </row>
    <row r="16" spans="2:8" s="1" customFormat="1" x14ac:dyDescent="0.25">
      <c r="B16" s="8" t="s">
        <v>1</v>
      </c>
      <c r="C16" s="100">
        <v>5.3263888888888854E-2</v>
      </c>
      <c r="D16" s="98">
        <f t="shared" si="0"/>
        <v>2.8140937052845254E-2</v>
      </c>
      <c r="E16" s="100">
        <v>3.7442129629629631E-2</v>
      </c>
      <c r="F16" s="98">
        <f t="shared" si="1"/>
        <v>0.11842442435113668</v>
      </c>
      <c r="G16" s="100">
        <f t="shared" si="2"/>
        <v>9.0706018518518478E-2</v>
      </c>
      <c r="H16" s="99">
        <f t="shared" si="3"/>
        <v>4.1063447401375915E-2</v>
      </c>
    </row>
    <row r="17" spans="2:8" s="1" customFormat="1" x14ac:dyDescent="0.25">
      <c r="B17" s="8" t="s">
        <v>27</v>
      </c>
      <c r="C17" s="100">
        <v>4.1666666666666666E-3</v>
      </c>
      <c r="D17" s="98">
        <f t="shared" si="0"/>
        <v>2.2013770836645584E-3</v>
      </c>
      <c r="E17" s="100">
        <v>1.3009259259259259E-2</v>
      </c>
      <c r="F17" s="98">
        <f t="shared" si="1"/>
        <v>4.114653878537175E-2</v>
      </c>
      <c r="G17" s="100">
        <f t="shared" si="2"/>
        <v>1.7175925925925924E-2</v>
      </c>
      <c r="H17" s="99">
        <f t="shared" si="3"/>
        <v>7.7756993675694632E-3</v>
      </c>
    </row>
    <row r="18" spans="2:8" s="1" customFormat="1" x14ac:dyDescent="0.25">
      <c r="B18" s="8" t="s">
        <v>16</v>
      </c>
      <c r="C18" s="100">
        <v>2.1446759259259252E-2</v>
      </c>
      <c r="D18" s="98">
        <f t="shared" si="0"/>
        <v>1.1330977044528961E-2</v>
      </c>
      <c r="E18" s="100"/>
      <c r="F18" s="98"/>
      <c r="G18" s="100">
        <f t="shared" si="2"/>
        <v>2.1446759259259252E-2</v>
      </c>
      <c r="H18" s="99">
        <f t="shared" si="3"/>
        <v>9.7091448302602506E-3</v>
      </c>
    </row>
    <row r="19" spans="2:8" s="1" customFormat="1" x14ac:dyDescent="0.25">
      <c r="B19" s="8" t="s">
        <v>4</v>
      </c>
      <c r="C19" s="100">
        <v>0.26300925925925933</v>
      </c>
      <c r="D19" s="98">
        <f t="shared" si="0"/>
        <v>0.13895581346998179</v>
      </c>
      <c r="E19" s="100">
        <v>9.8726851851851857E-3</v>
      </c>
      <c r="F19" s="98">
        <f t="shared" si="1"/>
        <v>3.1225976498151342E-2</v>
      </c>
      <c r="G19" s="100">
        <f t="shared" si="2"/>
        <v>0.27288194444444452</v>
      </c>
      <c r="H19" s="99">
        <f t="shared" si="3"/>
        <v>0.12353616171777985</v>
      </c>
    </row>
    <row r="20" spans="2:8" s="1" customFormat="1" x14ac:dyDescent="0.25">
      <c r="B20" s="8" t="s">
        <v>14</v>
      </c>
      <c r="C20" s="100">
        <v>1.6574074074074061E-2</v>
      </c>
      <c r="D20" s="98">
        <f t="shared" si="0"/>
        <v>8.7565888439101267E-3</v>
      </c>
      <c r="E20" s="100">
        <v>1.6608796296296285E-2</v>
      </c>
      <c r="F20" s="98">
        <f t="shared" si="1"/>
        <v>5.2531390709082228E-2</v>
      </c>
      <c r="G20" s="100">
        <f t="shared" si="2"/>
        <v>3.3182870370370349E-2</v>
      </c>
      <c r="H20" s="99">
        <f t="shared" si="3"/>
        <v>1.5022190085459325E-2</v>
      </c>
    </row>
    <row r="21" spans="2:8" s="1" customFormat="1" x14ac:dyDescent="0.25">
      <c r="B21" s="8" t="s">
        <v>11</v>
      </c>
      <c r="C21" s="100">
        <v>2.3020833333333334E-2</v>
      </c>
      <c r="D21" s="98">
        <f t="shared" si="0"/>
        <v>1.2162608387246686E-2</v>
      </c>
      <c r="E21" s="100">
        <v>2.991898148148147E-2</v>
      </c>
      <c r="F21" s="98">
        <f t="shared" si="1"/>
        <v>9.4629717758172541E-2</v>
      </c>
      <c r="G21" s="100">
        <f t="shared" si="2"/>
        <v>5.2939814814814801E-2</v>
      </c>
      <c r="H21" s="99">
        <f t="shared" si="3"/>
        <v>2.3966340234004527E-2</v>
      </c>
    </row>
    <row r="22" spans="2:8" s="1" customFormat="1" x14ac:dyDescent="0.25">
      <c r="B22" s="8" t="s">
        <v>15</v>
      </c>
      <c r="C22" s="100">
        <v>3.8425925925925928E-3</v>
      </c>
      <c r="D22" s="98">
        <f t="shared" si="0"/>
        <v>2.0301588660462042E-3</v>
      </c>
      <c r="E22" s="100">
        <v>7.5810185185185182E-3</v>
      </c>
      <c r="F22" s="98">
        <f t="shared" si="1"/>
        <v>2.3977742797525355E-2</v>
      </c>
      <c r="G22" s="100">
        <f t="shared" si="2"/>
        <v>1.142361111111111E-2</v>
      </c>
      <c r="H22" s="99">
        <f t="shared" si="3"/>
        <v>5.171573635977803E-3</v>
      </c>
    </row>
    <row r="23" spans="2:8" s="1" customFormat="1" x14ac:dyDescent="0.25">
      <c r="B23" s="8" t="s">
        <v>94</v>
      </c>
      <c r="C23" s="100">
        <v>5.6018518518518527E-3</v>
      </c>
      <c r="D23" s="98">
        <f t="shared" si="0"/>
        <v>2.9596291902601293E-3</v>
      </c>
      <c r="E23" s="100">
        <v>9.0509259259259258E-3</v>
      </c>
      <c r="F23" s="98">
        <f t="shared" si="1"/>
        <v>2.8626862393381417E-2</v>
      </c>
      <c r="G23" s="100">
        <f t="shared" si="2"/>
        <v>1.4652777777777778E-2</v>
      </c>
      <c r="H23" s="99">
        <f t="shared" si="3"/>
        <v>6.63344703459767E-3</v>
      </c>
    </row>
    <row r="24" spans="2:8" s="1" customFormat="1" x14ac:dyDescent="0.25">
      <c r="B24" s="8" t="s">
        <v>12</v>
      </c>
      <c r="C24" s="100">
        <v>4.0856481481481494E-2</v>
      </c>
      <c r="D24" s="98">
        <f t="shared" si="0"/>
        <v>2.1585725292599705E-2</v>
      </c>
      <c r="E24" s="100">
        <v>8.7962962962962973E-4</v>
      </c>
      <c r="F24" s="98">
        <f t="shared" si="1"/>
        <v>2.7821503093311867E-3</v>
      </c>
      <c r="G24" s="100">
        <f t="shared" si="2"/>
        <v>4.1736111111111127E-2</v>
      </c>
      <c r="H24" s="99">
        <f t="shared" si="3"/>
        <v>1.8894320700441711E-2</v>
      </c>
    </row>
    <row r="25" spans="2:8" s="1" customFormat="1" x14ac:dyDescent="0.25">
      <c r="B25" s="8" t="s">
        <v>5</v>
      </c>
      <c r="C25" s="100">
        <v>3.3819444444444444E-2</v>
      </c>
      <c r="D25" s="98">
        <f t="shared" si="0"/>
        <v>1.7867843995743999E-2</v>
      </c>
      <c r="E25" s="100">
        <v>1.0289351851851852E-2</v>
      </c>
      <c r="F25" s="98">
        <f t="shared" si="1"/>
        <v>3.2543837170992428E-2</v>
      </c>
      <c r="G25" s="100">
        <f t="shared" si="2"/>
        <v>4.4108796296296299E-2</v>
      </c>
      <c r="H25" s="99">
        <f t="shared" si="3"/>
        <v>1.9968457068603254E-2</v>
      </c>
    </row>
    <row r="26" spans="2:8" s="1" customFormat="1" x14ac:dyDescent="0.25">
      <c r="B26" s="8" t="s">
        <v>6</v>
      </c>
      <c r="C26" s="100">
        <v>0.36840277777777869</v>
      </c>
      <c r="D26" s="98">
        <f t="shared" si="0"/>
        <v>0.19463842381400853</v>
      </c>
      <c r="E26" s="100">
        <v>6.3425925925925932E-3</v>
      </c>
      <c r="F26" s="98">
        <f t="shared" si="1"/>
        <v>2.0060768019914344E-2</v>
      </c>
      <c r="G26" s="100">
        <f t="shared" si="2"/>
        <v>0.37474537037037126</v>
      </c>
      <c r="H26" s="99">
        <f t="shared" si="3"/>
        <v>0.16965066989431585</v>
      </c>
    </row>
    <row r="27" spans="2:8" s="1" customFormat="1" x14ac:dyDescent="0.25">
      <c r="B27" s="8" t="s">
        <v>109</v>
      </c>
      <c r="C27" s="100">
        <v>0.4527662037037033</v>
      </c>
      <c r="D27" s="98">
        <f t="shared" si="0"/>
        <v>0.23921019482187164</v>
      </c>
      <c r="E27" s="100">
        <v>8.6805555555555572E-4</v>
      </c>
      <c r="F27" s="98">
        <f t="shared" si="1"/>
        <v>2.7455430684189342E-3</v>
      </c>
      <c r="G27" s="100">
        <f t="shared" si="2"/>
        <v>0.45363425925925888</v>
      </c>
      <c r="H27" s="99">
        <f t="shared" si="3"/>
        <v>0.20536439421328659</v>
      </c>
    </row>
    <row r="28" spans="2:8" s="1" customFormat="1" x14ac:dyDescent="0.25">
      <c r="B28" s="36" t="s">
        <v>17</v>
      </c>
      <c r="C28" s="110"/>
      <c r="D28" s="98"/>
      <c r="E28" s="110">
        <v>4.1666666666666666E-3</v>
      </c>
      <c r="F28" s="98">
        <f t="shared" si="1"/>
        <v>1.3178606728410883E-2</v>
      </c>
      <c r="G28" s="100">
        <f t="shared" si="2"/>
        <v>4.1666666666666666E-3</v>
      </c>
      <c r="H28" s="111">
        <f t="shared" si="3"/>
        <v>1.8862882562836975E-3</v>
      </c>
    </row>
    <row r="29" spans="2:8" s="1" customFormat="1" x14ac:dyDescent="0.25">
      <c r="B29" s="8"/>
      <c r="C29" s="101"/>
      <c r="D29" s="112"/>
      <c r="E29" s="101"/>
      <c r="F29" s="101"/>
      <c r="G29" s="101"/>
      <c r="H29" s="102"/>
    </row>
    <row r="30" spans="2:8" s="1" customFormat="1" x14ac:dyDescent="0.25">
      <c r="B30" s="37" t="s">
        <v>29</v>
      </c>
      <c r="C30" s="113">
        <f t="shared" ref="C30:H30" si="4">SUM(C7:C28)</f>
        <v>1.89275462962963</v>
      </c>
      <c r="D30" s="114">
        <f t="shared" si="4"/>
        <v>1.0000000000000002</v>
      </c>
      <c r="E30" s="113">
        <f t="shared" si="4"/>
        <v>0.31616898148148143</v>
      </c>
      <c r="F30" s="114">
        <f t="shared" si="4"/>
        <v>0.99999999999999978</v>
      </c>
      <c r="G30" s="113">
        <f t="shared" si="4"/>
        <v>2.2089236111111115</v>
      </c>
      <c r="H30" s="115">
        <f t="shared" si="4"/>
        <v>0.99999999999999989</v>
      </c>
    </row>
    <row r="31" spans="2:8" s="1" customFormat="1" ht="66" customHeight="1" thickBot="1" x14ac:dyDescent="0.3">
      <c r="B31" s="141" t="s">
        <v>39</v>
      </c>
      <c r="C31" s="142"/>
      <c r="D31" s="142"/>
      <c r="E31" s="142"/>
      <c r="F31" s="142"/>
      <c r="G31" s="142"/>
      <c r="H31" s="143"/>
    </row>
    <row r="32" spans="2:8" s="1" customFormat="1" x14ac:dyDescent="0.25">
      <c r="C32" s="35"/>
      <c r="D32" s="35"/>
      <c r="E32" s="35"/>
    </row>
    <row r="33" spans="3:5" s="1" customFormat="1" x14ac:dyDescent="0.25">
      <c r="C33" s="35"/>
      <c r="D33" s="35"/>
      <c r="E33" s="35"/>
    </row>
    <row r="34" spans="3:5" s="1" customFormat="1" x14ac:dyDescent="0.25">
      <c r="C34" s="35"/>
      <c r="D34" s="35"/>
      <c r="E34" s="35"/>
    </row>
    <row r="35" spans="3:5" s="1" customFormat="1" x14ac:dyDescent="0.25">
      <c r="C35" s="35"/>
      <c r="D35" s="35"/>
      <c r="E35" s="35"/>
    </row>
    <row r="36" spans="3:5" s="1" customFormat="1" x14ac:dyDescent="0.25">
      <c r="C36" s="35"/>
      <c r="D36" s="35"/>
      <c r="E36" s="35"/>
    </row>
    <row r="37" spans="3:5" s="1" customFormat="1" x14ac:dyDescent="0.25">
      <c r="C37" s="35"/>
      <c r="D37" s="35"/>
      <c r="E37" s="35"/>
    </row>
    <row r="38" spans="3:5" s="1" customFormat="1" x14ac:dyDescent="0.25">
      <c r="C38" s="35"/>
      <c r="D38" s="35"/>
      <c r="E38" s="35"/>
    </row>
    <row r="39" spans="3:5" s="1" customFormat="1" x14ac:dyDescent="0.25">
      <c r="C39" s="35"/>
      <c r="D39" s="35"/>
      <c r="E39" s="35"/>
    </row>
    <row r="40" spans="3:5" s="1" customFormat="1" x14ac:dyDescent="0.25">
      <c r="C40" s="35"/>
      <c r="D40" s="35"/>
      <c r="E40" s="35"/>
    </row>
    <row r="41" spans="3:5" s="1" customFormat="1" x14ac:dyDescent="0.25">
      <c r="C41" s="35"/>
      <c r="D41" s="35"/>
      <c r="E41" s="35"/>
    </row>
    <row r="42" spans="3:5" s="1" customFormat="1" x14ac:dyDescent="0.25">
      <c r="C42" s="35"/>
      <c r="D42" s="35"/>
      <c r="E42" s="35"/>
    </row>
    <row r="43" spans="3:5" s="1" customFormat="1" x14ac:dyDescent="0.25">
      <c r="C43" s="35"/>
      <c r="D43" s="35"/>
      <c r="E43" s="35"/>
    </row>
    <row r="44" spans="3:5" s="1" customFormat="1" x14ac:dyDescent="0.25">
      <c r="C44" s="35"/>
      <c r="D44" s="35"/>
      <c r="E44" s="35"/>
    </row>
    <row r="45" spans="3:5" s="1" customFormat="1" x14ac:dyDescent="0.25">
      <c r="C45" s="35"/>
      <c r="D45" s="35"/>
      <c r="E45" s="35"/>
    </row>
    <row r="46" spans="3:5" s="1" customFormat="1" x14ac:dyDescent="0.25">
      <c r="C46" s="35"/>
      <c r="D46" s="35"/>
      <c r="E46" s="35"/>
    </row>
    <row r="47" spans="3:5" s="1" customFormat="1" x14ac:dyDescent="0.25">
      <c r="C47" s="35"/>
      <c r="D47" s="35"/>
      <c r="E47" s="35"/>
    </row>
    <row r="48" spans="3:5" s="1" customFormat="1" x14ac:dyDescent="0.25">
      <c r="C48" s="35"/>
      <c r="D48" s="35"/>
      <c r="E48" s="35"/>
    </row>
    <row r="49" spans="3:5" s="1" customFormat="1" x14ac:dyDescent="0.25">
      <c r="C49" s="35"/>
      <c r="D49" s="35"/>
      <c r="E49" s="35"/>
    </row>
    <row r="50" spans="3:5" s="1" customFormat="1" x14ac:dyDescent="0.25">
      <c r="C50" s="35"/>
      <c r="D50" s="35"/>
      <c r="E50" s="35"/>
    </row>
    <row r="51" spans="3:5" s="1" customFormat="1" x14ac:dyDescent="0.25">
      <c r="C51" s="35"/>
      <c r="D51" s="35"/>
      <c r="E51" s="35"/>
    </row>
    <row r="52" spans="3:5" s="1" customFormat="1" x14ac:dyDescent="0.25">
      <c r="C52" s="35"/>
      <c r="D52" s="35"/>
      <c r="E52" s="35"/>
    </row>
    <row r="53" spans="3:5" s="1" customFormat="1" x14ac:dyDescent="0.25">
      <c r="C53" s="35"/>
      <c r="D53" s="35"/>
      <c r="E53" s="35"/>
    </row>
    <row r="54" spans="3:5" s="1" customFormat="1" x14ac:dyDescent="0.25">
      <c r="C54" s="35"/>
      <c r="D54" s="35"/>
      <c r="E54" s="35"/>
    </row>
    <row r="55" spans="3:5" s="1" customFormat="1" x14ac:dyDescent="0.25">
      <c r="C55" s="35"/>
      <c r="D55" s="35"/>
      <c r="E55" s="35"/>
    </row>
    <row r="56" spans="3:5" s="1" customFormat="1" x14ac:dyDescent="0.25">
      <c r="C56" s="35"/>
      <c r="D56" s="35"/>
      <c r="E56" s="35"/>
    </row>
    <row r="57" spans="3:5" s="1" customFormat="1" x14ac:dyDescent="0.25">
      <c r="C57" s="35"/>
      <c r="D57" s="35"/>
      <c r="E57" s="35"/>
    </row>
    <row r="58" spans="3:5" s="1" customFormat="1" x14ac:dyDescent="0.25">
      <c r="C58" s="35"/>
      <c r="D58" s="35"/>
      <c r="E58" s="35"/>
    </row>
    <row r="59" spans="3:5" s="1" customFormat="1" x14ac:dyDescent="0.25">
      <c r="C59" s="35"/>
      <c r="D59" s="35"/>
      <c r="E59" s="35"/>
    </row>
    <row r="60" spans="3:5" s="1" customFormat="1" x14ac:dyDescent="0.25">
      <c r="C60" s="35"/>
      <c r="D60" s="35"/>
      <c r="E60" s="35"/>
    </row>
    <row r="61" spans="3:5" s="1" customFormat="1" x14ac:dyDescent="0.25">
      <c r="C61" s="35"/>
      <c r="D61" s="35"/>
      <c r="E61" s="35"/>
    </row>
    <row r="62" spans="3:5" s="1" customFormat="1" x14ac:dyDescent="0.25">
      <c r="C62" s="35"/>
      <c r="D62" s="35"/>
      <c r="E62" s="35"/>
    </row>
    <row r="63" spans="3:5" s="1" customFormat="1" x14ac:dyDescent="0.25">
      <c r="C63" s="35"/>
      <c r="D63" s="35"/>
      <c r="E63" s="35"/>
    </row>
    <row r="64" spans="3:5" s="1" customFormat="1" x14ac:dyDescent="0.25">
      <c r="C64" s="35"/>
      <c r="D64" s="35"/>
      <c r="E64" s="35"/>
    </row>
    <row r="65" spans="3:5" s="1" customFormat="1" x14ac:dyDescent="0.25">
      <c r="C65" s="35"/>
      <c r="D65" s="35"/>
      <c r="E65" s="35"/>
    </row>
    <row r="66" spans="3:5" s="1" customFormat="1" x14ac:dyDescent="0.25">
      <c r="C66" s="35"/>
      <c r="D66" s="35"/>
      <c r="E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&amp;R10</oddHeader>
  </headerFooter>
  <colBreaks count="1" manualBreakCount="1">
    <brk id="8" max="1048575" man="1"/>
  </colBreaks>
  <extLst>
    <ext xmlns:mx="http://schemas.microsoft.com/office/mac/excel/2008/main" uri="{64002731-A6B0-56B0-2670-7721B7C09600}">
      <mx:PLV Mode="0" OnePage="0" WScale="0"/>
    </ext>
  </extLs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A5" zoomScale="110" zoomScaleNormal="110" zoomScaleSheetLayoutView="100" workbookViewId="0"/>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72" t="s">
        <v>111</v>
      </c>
      <c r="C3" s="173"/>
      <c r="D3" s="173"/>
      <c r="E3" s="173"/>
      <c r="F3" s="173"/>
      <c r="G3" s="173"/>
      <c r="H3" s="173"/>
      <c r="I3" s="173"/>
      <c r="J3" s="173"/>
      <c r="K3" s="174"/>
    </row>
    <row r="4" spans="2:11" x14ac:dyDescent="0.25">
      <c r="B4" s="175" t="s">
        <v>125</v>
      </c>
      <c r="C4" s="176"/>
      <c r="D4" s="176"/>
      <c r="E4" s="176"/>
      <c r="F4" s="176"/>
      <c r="G4" s="176"/>
      <c r="H4" s="176"/>
      <c r="I4" s="176"/>
      <c r="J4" s="176"/>
      <c r="K4" s="177"/>
    </row>
    <row r="5" spans="2:11" x14ac:dyDescent="0.25">
      <c r="B5" s="42"/>
      <c r="C5" s="43" t="s">
        <v>75</v>
      </c>
      <c r="D5" s="43" t="s">
        <v>76</v>
      </c>
      <c r="E5" s="43" t="s">
        <v>77</v>
      </c>
      <c r="F5" s="43" t="s">
        <v>78</v>
      </c>
      <c r="G5" s="43" t="s">
        <v>79</v>
      </c>
      <c r="H5" s="43" t="s">
        <v>80</v>
      </c>
      <c r="I5" s="43" t="s">
        <v>81</v>
      </c>
      <c r="J5" s="43" t="s">
        <v>82</v>
      </c>
      <c r="K5" s="82" t="s">
        <v>22</v>
      </c>
    </row>
    <row r="6" spans="2:11" x14ac:dyDescent="0.25">
      <c r="B6" s="3" t="s">
        <v>23</v>
      </c>
      <c r="C6" s="43" t="s">
        <v>24</v>
      </c>
      <c r="D6" s="43" t="s">
        <v>24</v>
      </c>
      <c r="E6" s="43" t="s">
        <v>24</v>
      </c>
      <c r="F6" s="43" t="s">
        <v>24</v>
      </c>
      <c r="G6" s="43" t="s">
        <v>24</v>
      </c>
      <c r="H6" s="43"/>
      <c r="I6" s="43" t="s">
        <v>24</v>
      </c>
      <c r="J6" s="43" t="s">
        <v>24</v>
      </c>
      <c r="K6" s="82" t="s">
        <v>24</v>
      </c>
    </row>
    <row r="7" spans="2:11" x14ac:dyDescent="0.25">
      <c r="B7" s="8" t="s">
        <v>10</v>
      </c>
      <c r="C7" s="86"/>
      <c r="D7" s="86"/>
      <c r="E7" s="86"/>
      <c r="F7" s="86"/>
      <c r="G7" s="86"/>
      <c r="H7" s="86"/>
      <c r="I7" s="86"/>
      <c r="J7" s="86"/>
      <c r="K7" s="88"/>
    </row>
    <row r="8" spans="2:11" x14ac:dyDescent="0.25">
      <c r="B8" s="8" t="s">
        <v>13</v>
      </c>
      <c r="C8" s="86"/>
      <c r="D8" s="86"/>
      <c r="E8" s="86"/>
      <c r="F8" s="86"/>
      <c r="G8" s="86"/>
      <c r="H8" s="86"/>
      <c r="I8" s="86"/>
      <c r="J8" s="86"/>
      <c r="K8" s="88"/>
    </row>
    <row r="9" spans="2:11" x14ac:dyDescent="0.25">
      <c r="B9" s="8" t="s">
        <v>0</v>
      </c>
      <c r="C9" s="86"/>
      <c r="D9" s="86"/>
      <c r="E9" s="86">
        <v>6.7129629629629635E-4</v>
      </c>
      <c r="F9" s="86"/>
      <c r="G9" s="86"/>
      <c r="H9" s="86"/>
      <c r="I9" s="86"/>
      <c r="J9" s="86"/>
      <c r="K9" s="88">
        <f>J9+I9+H9+G9+F9+E9+D9+C9</f>
        <v>6.7129629629629635E-4</v>
      </c>
    </row>
    <row r="10" spans="2:11" x14ac:dyDescent="0.25">
      <c r="B10" s="8" t="s">
        <v>8</v>
      </c>
      <c r="C10" s="86"/>
      <c r="D10" s="86">
        <v>7.6620370370370384E-3</v>
      </c>
      <c r="E10" s="86"/>
      <c r="F10" s="86"/>
      <c r="G10" s="86"/>
      <c r="H10" s="86"/>
      <c r="I10" s="86"/>
      <c r="J10" s="86"/>
      <c r="K10" s="88">
        <f t="shared" ref="K10:K28" si="0">J10+I10+H10+G10+F10+E10+D10+C10</f>
        <v>7.6620370370370384E-3</v>
      </c>
    </row>
    <row r="11" spans="2:11" x14ac:dyDescent="0.25">
      <c r="B11" s="8" t="s">
        <v>26</v>
      </c>
      <c r="C11" s="86"/>
      <c r="D11" s="86"/>
      <c r="E11" s="86"/>
      <c r="F11" s="86"/>
      <c r="G11" s="86"/>
      <c r="H11" s="86"/>
      <c r="I11" s="86"/>
      <c r="J11" s="86"/>
      <c r="K11" s="88"/>
    </row>
    <row r="12" spans="2:11" x14ac:dyDescent="0.25">
      <c r="B12" s="8" t="s">
        <v>3</v>
      </c>
      <c r="C12" s="86"/>
      <c r="D12" s="86"/>
      <c r="E12" s="86">
        <v>4.5138888888888892E-4</v>
      </c>
      <c r="F12" s="86"/>
      <c r="G12" s="86"/>
      <c r="H12" s="86"/>
      <c r="I12" s="86"/>
      <c r="J12" s="86"/>
      <c r="K12" s="88">
        <f t="shared" si="0"/>
        <v>4.5138888888888892E-4</v>
      </c>
    </row>
    <row r="13" spans="2:11" x14ac:dyDescent="0.25">
      <c r="B13" s="8" t="s">
        <v>7</v>
      </c>
      <c r="C13" s="86">
        <v>3.6689814814814818E-3</v>
      </c>
      <c r="D13" s="86">
        <v>4.1666666666666666E-3</v>
      </c>
      <c r="E13" s="86"/>
      <c r="F13" s="86">
        <v>2.9745370370370377E-3</v>
      </c>
      <c r="G13" s="86"/>
      <c r="H13" s="86"/>
      <c r="I13" s="86"/>
      <c r="J13" s="86"/>
      <c r="K13" s="88">
        <f t="shared" si="0"/>
        <v>1.0810185185185187E-2</v>
      </c>
    </row>
    <row r="14" spans="2:11" x14ac:dyDescent="0.25">
      <c r="B14" s="8" t="s">
        <v>2</v>
      </c>
      <c r="C14" s="86"/>
      <c r="D14" s="86"/>
      <c r="E14" s="86"/>
      <c r="F14" s="86">
        <v>1.5624999999999999E-3</v>
      </c>
      <c r="G14" s="86"/>
      <c r="H14" s="86"/>
      <c r="I14" s="86"/>
      <c r="J14" s="86"/>
      <c r="K14" s="88">
        <f t="shared" si="0"/>
        <v>1.5624999999999999E-3</v>
      </c>
    </row>
    <row r="15" spans="2:11" x14ac:dyDescent="0.25">
      <c r="B15" s="8" t="s">
        <v>9</v>
      </c>
      <c r="C15" s="86">
        <v>4.5717592592592598E-3</v>
      </c>
      <c r="D15" s="86">
        <v>2.0254629629629629E-3</v>
      </c>
      <c r="E15" s="86"/>
      <c r="F15" s="86"/>
      <c r="G15" s="86"/>
      <c r="H15" s="86"/>
      <c r="I15" s="86"/>
      <c r="J15" s="86"/>
      <c r="K15" s="88">
        <f t="shared" si="0"/>
        <v>6.5972222222222231E-3</v>
      </c>
    </row>
    <row r="16" spans="2:11" x14ac:dyDescent="0.25">
      <c r="B16" s="8" t="s">
        <v>1</v>
      </c>
      <c r="C16" s="86"/>
      <c r="D16" s="86"/>
      <c r="E16" s="86"/>
      <c r="F16" s="86"/>
      <c r="G16" s="86"/>
      <c r="H16" s="86"/>
      <c r="I16" s="86"/>
      <c r="J16" s="86"/>
      <c r="K16" s="88"/>
    </row>
    <row r="17" spans="2:11" x14ac:dyDescent="0.25">
      <c r="B17" s="8" t="s">
        <v>27</v>
      </c>
      <c r="C17" s="86">
        <v>2.0254629629629629E-3</v>
      </c>
      <c r="D17" s="86">
        <v>4.3055555555555555E-3</v>
      </c>
      <c r="E17" s="86"/>
      <c r="F17" s="86"/>
      <c r="G17" s="86">
        <v>2.9745370370370368E-3</v>
      </c>
      <c r="H17" s="86"/>
      <c r="I17" s="86"/>
      <c r="J17" s="86"/>
      <c r="K17" s="88">
        <f t="shared" si="0"/>
        <v>9.3055555555555548E-3</v>
      </c>
    </row>
    <row r="18" spans="2:11" x14ac:dyDescent="0.25">
      <c r="B18" s="8" t="s">
        <v>16</v>
      </c>
      <c r="C18" s="86"/>
      <c r="D18" s="86"/>
      <c r="E18" s="86"/>
      <c r="F18" s="86"/>
      <c r="G18" s="86"/>
      <c r="H18" s="86"/>
      <c r="I18" s="86"/>
      <c r="J18" s="86"/>
      <c r="K18" s="88"/>
    </row>
    <row r="19" spans="2:11" x14ac:dyDescent="0.25">
      <c r="B19" s="8" t="s">
        <v>4</v>
      </c>
      <c r="C19" s="86">
        <v>3.9236111111111112E-3</v>
      </c>
      <c r="D19" s="86">
        <v>1.2268518518518518E-3</v>
      </c>
      <c r="E19" s="86">
        <v>6.5509259259259253E-3</v>
      </c>
      <c r="F19" s="86"/>
      <c r="G19" s="86"/>
      <c r="H19" s="86"/>
      <c r="I19" s="86"/>
      <c r="J19" s="86"/>
      <c r="K19" s="88">
        <f t="shared" si="0"/>
        <v>1.170138888888889E-2</v>
      </c>
    </row>
    <row r="20" spans="2:11" x14ac:dyDescent="0.25">
      <c r="B20" s="8" t="s">
        <v>14</v>
      </c>
      <c r="C20" s="86"/>
      <c r="D20" s="86"/>
      <c r="E20" s="86"/>
      <c r="F20" s="86"/>
      <c r="G20" s="86"/>
      <c r="H20" s="86"/>
      <c r="I20" s="86"/>
      <c r="J20" s="86"/>
      <c r="K20" s="88"/>
    </row>
    <row r="21" spans="2:11" x14ac:dyDescent="0.25">
      <c r="B21" s="8" t="s">
        <v>11</v>
      </c>
      <c r="C21" s="86">
        <v>1.488425925925926E-2</v>
      </c>
      <c r="D21" s="86">
        <v>2.7708333333333335E-2</v>
      </c>
      <c r="E21" s="86">
        <v>8.067129629629629E-3</v>
      </c>
      <c r="F21" s="86"/>
      <c r="G21" s="86">
        <v>1.5740740740740741E-3</v>
      </c>
      <c r="H21" s="86"/>
      <c r="I21" s="86"/>
      <c r="J21" s="86"/>
      <c r="K21" s="88">
        <f t="shared" si="0"/>
        <v>5.2233796296296306E-2</v>
      </c>
    </row>
    <row r="22" spans="2:11" x14ac:dyDescent="0.25">
      <c r="B22" s="8" t="s">
        <v>15</v>
      </c>
      <c r="C22" s="86">
        <v>1.8726851851851849E-2</v>
      </c>
      <c r="D22" s="86">
        <v>1.4039351851851851E-2</v>
      </c>
      <c r="E22" s="86"/>
      <c r="F22" s="86">
        <v>5.2893518518518524E-3</v>
      </c>
      <c r="G22" s="86">
        <v>2.0833333333333333E-3</v>
      </c>
      <c r="H22" s="86"/>
      <c r="I22" s="86"/>
      <c r="J22" s="86"/>
      <c r="K22" s="88">
        <f t="shared" si="0"/>
        <v>4.0138888888888884E-2</v>
      </c>
    </row>
    <row r="23" spans="2:11" x14ac:dyDescent="0.25">
      <c r="B23" s="8" t="s">
        <v>94</v>
      </c>
      <c r="C23" s="86">
        <v>3.3217592592592595E-3</v>
      </c>
      <c r="D23" s="86">
        <v>4.1666666666666666E-3</v>
      </c>
      <c r="E23" s="86"/>
      <c r="F23" s="86">
        <v>6.3657407407407402E-4</v>
      </c>
      <c r="G23" s="86">
        <v>2.6967592592592594E-3</v>
      </c>
      <c r="H23" s="86"/>
      <c r="I23" s="86"/>
      <c r="J23" s="86"/>
      <c r="K23" s="88">
        <f t="shared" si="0"/>
        <v>1.082175925925926E-2</v>
      </c>
    </row>
    <row r="24" spans="2:11" x14ac:dyDescent="0.25">
      <c r="B24" s="8" t="s">
        <v>12</v>
      </c>
      <c r="C24" s="86">
        <v>1.9814814814814813E-2</v>
      </c>
      <c r="D24" s="86">
        <v>4.850694444444445E-2</v>
      </c>
      <c r="E24" s="86">
        <v>1.3958333333333333E-2</v>
      </c>
      <c r="F24" s="86">
        <v>6.5509259259259262E-3</v>
      </c>
      <c r="G24" s="86">
        <v>5.9143518518518512E-3</v>
      </c>
      <c r="H24" s="86"/>
      <c r="I24" s="86"/>
      <c r="J24" s="86"/>
      <c r="K24" s="88">
        <f t="shared" si="0"/>
        <v>9.4745370370370369E-2</v>
      </c>
    </row>
    <row r="25" spans="2:11" x14ac:dyDescent="0.25">
      <c r="B25" s="8" t="s">
        <v>5</v>
      </c>
      <c r="C25" s="86">
        <v>1.2407407407407409E-2</v>
      </c>
      <c r="D25" s="86">
        <v>8.6574074074074071E-3</v>
      </c>
      <c r="E25" s="86">
        <v>8.5416666666666662E-3</v>
      </c>
      <c r="F25" s="86">
        <v>2.3981481481481486E-2</v>
      </c>
      <c r="G25" s="86">
        <v>2.465277777777778E-3</v>
      </c>
      <c r="H25" s="86"/>
      <c r="I25" s="86"/>
      <c r="J25" s="86"/>
      <c r="K25" s="88">
        <f t="shared" si="0"/>
        <v>5.6053240740740744E-2</v>
      </c>
    </row>
    <row r="26" spans="2:11" x14ac:dyDescent="0.25">
      <c r="B26" s="8" t="s">
        <v>6</v>
      </c>
      <c r="C26" s="86"/>
      <c r="D26" s="86">
        <v>1.8287037037037037E-3</v>
      </c>
      <c r="E26" s="86"/>
      <c r="F26" s="86"/>
      <c r="G26" s="86"/>
      <c r="H26" s="86"/>
      <c r="I26" s="86"/>
      <c r="J26" s="86"/>
      <c r="K26" s="88">
        <f t="shared" si="0"/>
        <v>1.8287037037037037E-3</v>
      </c>
    </row>
    <row r="27" spans="2:11" x14ac:dyDescent="0.25">
      <c r="B27" s="8" t="s">
        <v>109</v>
      </c>
      <c r="C27" s="86"/>
      <c r="D27" s="86"/>
      <c r="E27" s="86"/>
      <c r="F27" s="86"/>
      <c r="G27" s="86"/>
      <c r="H27" s="86"/>
      <c r="I27" s="86"/>
      <c r="J27" s="86"/>
      <c r="K27" s="88"/>
    </row>
    <row r="28" spans="2:11" x14ac:dyDescent="0.25">
      <c r="B28" s="8" t="s">
        <v>17</v>
      </c>
      <c r="C28" s="86"/>
      <c r="D28" s="86"/>
      <c r="E28" s="86"/>
      <c r="F28" s="86">
        <v>1.9328703703703704E-3</v>
      </c>
      <c r="G28" s="86"/>
      <c r="H28" s="86"/>
      <c r="I28" s="86"/>
      <c r="J28" s="86"/>
      <c r="K28" s="88">
        <f t="shared" si="0"/>
        <v>1.9328703703703704E-3</v>
      </c>
    </row>
    <row r="29" spans="2:11" x14ac:dyDescent="0.25">
      <c r="B29" s="53"/>
      <c r="C29" s="90"/>
      <c r="D29" s="90"/>
      <c r="E29" s="91"/>
      <c r="F29" s="91"/>
      <c r="G29" s="90"/>
      <c r="H29" s="90"/>
      <c r="I29" s="90"/>
      <c r="J29" s="90"/>
      <c r="K29" s="88"/>
    </row>
    <row r="30" spans="2:11" x14ac:dyDescent="0.25">
      <c r="B30" s="53" t="s">
        <v>29</v>
      </c>
      <c r="C30" s="92">
        <f>SUM(C7:C28)</f>
        <v>8.3344907407407409E-2</v>
      </c>
      <c r="D30" s="92">
        <f t="shared" ref="D30:G30" si="1">SUM(D7:D28)</f>
        <v>0.12429398148148149</v>
      </c>
      <c r="E30" s="92">
        <f t="shared" si="1"/>
        <v>3.8240740740740742E-2</v>
      </c>
      <c r="F30" s="92">
        <f t="shared" si="1"/>
        <v>4.2928240740740746E-2</v>
      </c>
      <c r="G30" s="92">
        <f t="shared" si="1"/>
        <v>1.7708333333333333E-2</v>
      </c>
      <c r="H30" s="92"/>
      <c r="I30" s="92"/>
      <c r="J30" s="92"/>
      <c r="K30" s="93">
        <f>SUM(K7:K28)</f>
        <v>0.30651620370370369</v>
      </c>
    </row>
    <row r="31" spans="2:11" x14ac:dyDescent="0.25">
      <c r="B31" s="60"/>
      <c r="C31" s="65"/>
      <c r="D31" s="52"/>
      <c r="E31" s="51"/>
      <c r="F31" s="51"/>
      <c r="G31" s="51"/>
      <c r="H31" s="51"/>
      <c r="I31" s="52"/>
      <c r="J31" s="52"/>
      <c r="K31" s="48"/>
    </row>
    <row r="32" spans="2:11" ht="66" customHeight="1" thickBot="1" x14ac:dyDescent="0.3">
      <c r="B32" s="207" t="s">
        <v>83</v>
      </c>
      <c r="C32" s="208"/>
      <c r="D32" s="208"/>
      <c r="E32" s="208"/>
      <c r="F32" s="208"/>
      <c r="G32" s="208"/>
      <c r="H32" s="208"/>
      <c r="I32" s="208"/>
      <c r="J32" s="208"/>
      <c r="K32" s="209"/>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&amp;R46</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A5" zoomScale="110" zoomScaleNormal="110" zoomScaleSheetLayoutView="100" workbookViewId="0"/>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72" t="s">
        <v>112</v>
      </c>
      <c r="C3" s="173"/>
      <c r="D3" s="173"/>
      <c r="E3" s="173"/>
      <c r="F3" s="173"/>
      <c r="G3" s="173"/>
      <c r="H3" s="173"/>
      <c r="I3" s="173"/>
      <c r="J3" s="173"/>
      <c r="K3" s="174"/>
    </row>
    <row r="4" spans="2:11" x14ac:dyDescent="0.25">
      <c r="B4" s="175" t="s">
        <v>125</v>
      </c>
      <c r="C4" s="176"/>
      <c r="D4" s="176"/>
      <c r="E4" s="176"/>
      <c r="F4" s="176"/>
      <c r="G4" s="176"/>
      <c r="H4" s="176"/>
      <c r="I4" s="176"/>
      <c r="J4" s="176"/>
      <c r="K4" s="177"/>
    </row>
    <row r="5" spans="2:11" x14ac:dyDescent="0.25">
      <c r="B5" s="42"/>
      <c r="C5" s="43" t="s">
        <v>75</v>
      </c>
      <c r="D5" s="43" t="s">
        <v>76</v>
      </c>
      <c r="E5" s="43" t="s">
        <v>77</v>
      </c>
      <c r="F5" s="43" t="s">
        <v>78</v>
      </c>
      <c r="G5" s="43" t="s">
        <v>79</v>
      </c>
      <c r="H5" s="43" t="s">
        <v>80</v>
      </c>
      <c r="I5" s="43" t="s">
        <v>81</v>
      </c>
      <c r="J5" s="43" t="s">
        <v>82</v>
      </c>
      <c r="K5" s="82" t="s">
        <v>22</v>
      </c>
    </row>
    <row r="6" spans="2:11" x14ac:dyDescent="0.25">
      <c r="B6" s="3" t="s">
        <v>23</v>
      </c>
      <c r="C6" s="43" t="s">
        <v>24</v>
      </c>
      <c r="D6" s="43" t="s">
        <v>24</v>
      </c>
      <c r="E6" s="43" t="s">
        <v>24</v>
      </c>
      <c r="F6" s="43" t="s">
        <v>24</v>
      </c>
      <c r="G6" s="43" t="s">
        <v>24</v>
      </c>
      <c r="H6" s="43" t="s">
        <v>24</v>
      </c>
      <c r="I6" s="43" t="s">
        <v>24</v>
      </c>
      <c r="J6" s="43" t="s">
        <v>24</v>
      </c>
      <c r="K6" s="82" t="s">
        <v>24</v>
      </c>
    </row>
    <row r="7" spans="2:11" x14ac:dyDescent="0.25">
      <c r="B7" s="8" t="s">
        <v>10</v>
      </c>
      <c r="C7" s="86"/>
      <c r="D7" s="86">
        <v>3.4259259259259256E-3</v>
      </c>
      <c r="E7" s="86"/>
      <c r="F7" s="86"/>
      <c r="G7" s="86"/>
      <c r="H7" s="86"/>
      <c r="I7" s="86"/>
      <c r="J7" s="86"/>
      <c r="K7" s="88">
        <f>C7+D7+E7+F7+G7+H7+I7+J7</f>
        <v>3.4259259259259256E-3</v>
      </c>
    </row>
    <row r="8" spans="2:11" x14ac:dyDescent="0.25">
      <c r="B8" s="8" t="s">
        <v>13</v>
      </c>
      <c r="C8" s="86"/>
      <c r="D8" s="86">
        <v>8.1365740740740738E-3</v>
      </c>
      <c r="E8" s="86"/>
      <c r="F8" s="86"/>
      <c r="G8" s="86"/>
      <c r="H8" s="86"/>
      <c r="I8" s="86"/>
      <c r="J8" s="86"/>
      <c r="K8" s="88">
        <f t="shared" ref="K8:K28" si="0">C8+D8+E8+F8+G8+H8+I8+J8</f>
        <v>8.1365740740740738E-3</v>
      </c>
    </row>
    <row r="9" spans="2:11" x14ac:dyDescent="0.25">
      <c r="B9" s="8" t="s">
        <v>0</v>
      </c>
      <c r="C9" s="86"/>
      <c r="D9" s="86">
        <v>4.1087962962962962E-3</v>
      </c>
      <c r="E9" s="86">
        <v>1.755787037037037E-2</v>
      </c>
      <c r="F9" s="86"/>
      <c r="G9" s="86">
        <v>1.005787037037037E-2</v>
      </c>
      <c r="H9" s="86">
        <v>3.3101851851851851E-3</v>
      </c>
      <c r="I9" s="86"/>
      <c r="J9" s="86"/>
      <c r="K9" s="88">
        <f t="shared" si="0"/>
        <v>3.5034722222222224E-2</v>
      </c>
    </row>
    <row r="10" spans="2:11" x14ac:dyDescent="0.25">
      <c r="B10" s="8" t="s">
        <v>8</v>
      </c>
      <c r="C10" s="86"/>
      <c r="D10" s="86">
        <v>6.8252314814814835E-2</v>
      </c>
      <c r="E10" s="86"/>
      <c r="F10" s="86"/>
      <c r="G10" s="86"/>
      <c r="H10" s="86"/>
      <c r="I10" s="86"/>
      <c r="J10" s="86"/>
      <c r="K10" s="88">
        <f t="shared" si="0"/>
        <v>6.8252314814814835E-2</v>
      </c>
    </row>
    <row r="11" spans="2:11" x14ac:dyDescent="0.25">
      <c r="B11" s="8" t="s">
        <v>26</v>
      </c>
      <c r="C11" s="86"/>
      <c r="D11" s="86">
        <v>3.7384259259259254E-3</v>
      </c>
      <c r="E11" s="86"/>
      <c r="F11" s="86"/>
      <c r="G11" s="86"/>
      <c r="H11" s="86"/>
      <c r="I11" s="86"/>
      <c r="J11" s="86"/>
      <c r="K11" s="88">
        <f t="shared" si="0"/>
        <v>3.7384259259259254E-3</v>
      </c>
    </row>
    <row r="12" spans="2:11" x14ac:dyDescent="0.25">
      <c r="B12" s="8" t="s">
        <v>3</v>
      </c>
      <c r="C12" s="86"/>
      <c r="D12" s="86">
        <v>6.8171296296296287E-3</v>
      </c>
      <c r="E12" s="86"/>
      <c r="F12" s="86">
        <v>5.5092592592592589E-3</v>
      </c>
      <c r="G12" s="86"/>
      <c r="H12" s="86"/>
      <c r="I12" s="86"/>
      <c r="J12" s="86"/>
      <c r="K12" s="88">
        <f t="shared" si="0"/>
        <v>1.2326388888888887E-2</v>
      </c>
    </row>
    <row r="13" spans="2:11" x14ac:dyDescent="0.25">
      <c r="B13" s="8" t="s">
        <v>7</v>
      </c>
      <c r="C13" s="86"/>
      <c r="D13" s="86">
        <v>1.5972222222222221E-2</v>
      </c>
      <c r="E13" s="86"/>
      <c r="F13" s="86">
        <v>1.5578703703703702E-2</v>
      </c>
      <c r="G13" s="86"/>
      <c r="H13" s="86">
        <v>9.1435185185185185E-4</v>
      </c>
      <c r="I13" s="86"/>
      <c r="J13" s="86"/>
      <c r="K13" s="88">
        <f t="shared" si="0"/>
        <v>3.246527777777778E-2</v>
      </c>
    </row>
    <row r="14" spans="2:11" x14ac:dyDescent="0.25">
      <c r="B14" s="8" t="s">
        <v>2</v>
      </c>
      <c r="C14" s="86"/>
      <c r="D14" s="86">
        <v>5.5324074074074078E-3</v>
      </c>
      <c r="E14" s="86"/>
      <c r="F14" s="86">
        <v>7.858796296296296E-3</v>
      </c>
      <c r="G14" s="86"/>
      <c r="H14" s="86"/>
      <c r="I14" s="86"/>
      <c r="J14" s="86"/>
      <c r="K14" s="88">
        <f t="shared" si="0"/>
        <v>1.3391203703703704E-2</v>
      </c>
    </row>
    <row r="15" spans="2:11" x14ac:dyDescent="0.25">
      <c r="B15" s="8" t="s">
        <v>9</v>
      </c>
      <c r="C15" s="86"/>
      <c r="D15" s="86">
        <v>6.3888888888888884E-3</v>
      </c>
      <c r="E15" s="86"/>
      <c r="F15" s="86"/>
      <c r="G15" s="86"/>
      <c r="H15" s="86"/>
      <c r="I15" s="86"/>
      <c r="J15" s="86"/>
      <c r="K15" s="88">
        <f t="shared" si="0"/>
        <v>6.3888888888888884E-3</v>
      </c>
    </row>
    <row r="16" spans="2:11" x14ac:dyDescent="0.25">
      <c r="B16" s="8" t="s">
        <v>1</v>
      </c>
      <c r="C16" s="86"/>
      <c r="D16" s="86">
        <v>4.0613425925925928E-2</v>
      </c>
      <c r="E16" s="86"/>
      <c r="F16" s="86"/>
      <c r="G16" s="86"/>
      <c r="H16" s="86"/>
      <c r="I16" s="86"/>
      <c r="J16" s="86"/>
      <c r="K16" s="88">
        <f t="shared" si="0"/>
        <v>4.0613425925925928E-2</v>
      </c>
    </row>
    <row r="17" spans="2:11" x14ac:dyDescent="0.25">
      <c r="B17" s="8" t="s">
        <v>27</v>
      </c>
      <c r="C17" s="86"/>
      <c r="D17" s="86">
        <v>7.6620370370370339E-2</v>
      </c>
      <c r="E17" s="86"/>
      <c r="F17" s="86">
        <v>1.4525462962962962E-2</v>
      </c>
      <c r="G17" s="86"/>
      <c r="H17" s="86"/>
      <c r="I17" s="86"/>
      <c r="J17" s="86"/>
      <c r="K17" s="88">
        <f t="shared" si="0"/>
        <v>9.1145833333333301E-2</v>
      </c>
    </row>
    <row r="18" spans="2:11" x14ac:dyDescent="0.25">
      <c r="B18" s="8" t="s">
        <v>16</v>
      </c>
      <c r="C18" s="86"/>
      <c r="D18" s="86"/>
      <c r="E18" s="86"/>
      <c r="F18" s="86"/>
      <c r="G18" s="86"/>
      <c r="H18" s="86"/>
      <c r="I18" s="86"/>
      <c r="J18" s="86"/>
      <c r="K18" s="88"/>
    </row>
    <row r="19" spans="2:11" x14ac:dyDescent="0.25">
      <c r="B19" s="8" t="s">
        <v>4</v>
      </c>
      <c r="C19" s="86"/>
      <c r="D19" s="86">
        <v>5.2083333333333333E-4</v>
      </c>
      <c r="E19" s="86"/>
      <c r="F19" s="86"/>
      <c r="G19" s="86"/>
      <c r="H19" s="86"/>
      <c r="I19" s="86"/>
      <c r="J19" s="86"/>
      <c r="K19" s="88">
        <f t="shared" si="0"/>
        <v>5.2083333333333333E-4</v>
      </c>
    </row>
    <row r="20" spans="2:11" x14ac:dyDescent="0.25">
      <c r="B20" s="8" t="s">
        <v>14</v>
      </c>
      <c r="C20" s="86"/>
      <c r="D20" s="86">
        <v>5.115740740740741E-3</v>
      </c>
      <c r="E20" s="86"/>
      <c r="F20" s="86">
        <v>6.0879629629629626E-3</v>
      </c>
      <c r="G20" s="86"/>
      <c r="H20" s="86"/>
      <c r="I20" s="86"/>
      <c r="J20" s="86"/>
      <c r="K20" s="88">
        <f t="shared" si="0"/>
        <v>1.1203703703703704E-2</v>
      </c>
    </row>
    <row r="21" spans="2:11" x14ac:dyDescent="0.25">
      <c r="B21" s="8" t="s">
        <v>11</v>
      </c>
      <c r="C21" s="86"/>
      <c r="D21" s="86">
        <v>0.10581018518518522</v>
      </c>
      <c r="E21" s="86"/>
      <c r="F21" s="86">
        <v>0.12655092592592593</v>
      </c>
      <c r="G21" s="86">
        <v>4.0856481481481481E-3</v>
      </c>
      <c r="H21" s="86">
        <v>7.9861111111111105E-3</v>
      </c>
      <c r="I21" s="86"/>
      <c r="J21" s="86"/>
      <c r="K21" s="88">
        <f t="shared" si="0"/>
        <v>0.2444328703703704</v>
      </c>
    </row>
    <row r="22" spans="2:11" x14ac:dyDescent="0.25">
      <c r="B22" s="8" t="s">
        <v>15</v>
      </c>
      <c r="C22" s="86"/>
      <c r="D22" s="86">
        <v>4.8518518518518509E-2</v>
      </c>
      <c r="E22" s="86"/>
      <c r="F22" s="86">
        <v>2.4444444444444442E-2</v>
      </c>
      <c r="G22" s="86"/>
      <c r="H22" s="86"/>
      <c r="I22" s="86"/>
      <c r="J22" s="86"/>
      <c r="K22" s="88">
        <f t="shared" si="0"/>
        <v>7.2962962962962952E-2</v>
      </c>
    </row>
    <row r="23" spans="2:11" x14ac:dyDescent="0.25">
      <c r="B23" s="8" t="s">
        <v>94</v>
      </c>
      <c r="C23" s="86"/>
      <c r="D23" s="86">
        <v>0.18532407407407403</v>
      </c>
      <c r="E23" s="86"/>
      <c r="F23" s="86">
        <v>8.2696759259259262E-2</v>
      </c>
      <c r="G23" s="86">
        <v>6.9444444444444441E-3</v>
      </c>
      <c r="H23" s="86"/>
      <c r="I23" s="86"/>
      <c r="J23" s="86"/>
      <c r="K23" s="88">
        <f t="shared" si="0"/>
        <v>0.27496527777777768</v>
      </c>
    </row>
    <row r="24" spans="2:11" x14ac:dyDescent="0.25">
      <c r="B24" s="8" t="s">
        <v>12</v>
      </c>
      <c r="C24" s="89"/>
      <c r="D24" s="86">
        <v>4.3599537037037034E-2</v>
      </c>
      <c r="E24" s="86"/>
      <c r="F24" s="86">
        <v>0.23962962962962966</v>
      </c>
      <c r="G24" s="86">
        <v>4.0555555555555553E-2</v>
      </c>
      <c r="H24" s="86">
        <v>8.7384259259259273E-3</v>
      </c>
      <c r="I24" s="86"/>
      <c r="J24" s="86"/>
      <c r="K24" s="88">
        <f t="shared" si="0"/>
        <v>0.33252314814814821</v>
      </c>
    </row>
    <row r="25" spans="2:11" x14ac:dyDescent="0.25">
      <c r="B25" s="8" t="s">
        <v>5</v>
      </c>
      <c r="C25" s="43"/>
      <c r="D25" s="86">
        <v>1.4629629629629628E-2</v>
      </c>
      <c r="E25" s="86"/>
      <c r="F25" s="86">
        <v>9.8842592592592593E-3</v>
      </c>
      <c r="G25" s="86">
        <v>5.8182870370370371E-2</v>
      </c>
      <c r="H25" s="86">
        <v>8.0555555555555571E-3</v>
      </c>
      <c r="I25" s="86">
        <v>5.0462962962962979E-3</v>
      </c>
      <c r="J25" s="86"/>
      <c r="K25" s="88">
        <f t="shared" si="0"/>
        <v>9.5798611111111112E-2</v>
      </c>
    </row>
    <row r="26" spans="2:11" x14ac:dyDescent="0.25">
      <c r="B26" s="8" t="s">
        <v>6</v>
      </c>
      <c r="C26" s="86"/>
      <c r="D26" s="86">
        <v>8.773148148148148E-3</v>
      </c>
      <c r="E26" s="86"/>
      <c r="F26" s="86"/>
      <c r="G26" s="86"/>
      <c r="H26" s="86"/>
      <c r="I26" s="86"/>
      <c r="J26" s="86"/>
      <c r="K26" s="88">
        <f t="shared" si="0"/>
        <v>8.773148148148148E-3</v>
      </c>
    </row>
    <row r="27" spans="2:11" x14ac:dyDescent="0.25">
      <c r="B27" s="8" t="s">
        <v>109</v>
      </c>
      <c r="C27" s="86"/>
      <c r="D27" s="86"/>
      <c r="E27" s="86"/>
      <c r="F27" s="86"/>
      <c r="G27" s="86"/>
      <c r="H27" s="86"/>
      <c r="I27" s="86"/>
      <c r="J27" s="86"/>
      <c r="K27" s="88"/>
    </row>
    <row r="28" spans="2:11" x14ac:dyDescent="0.25">
      <c r="B28" s="8" t="s">
        <v>17</v>
      </c>
      <c r="C28" s="86">
        <v>1.4606481481481482E-2</v>
      </c>
      <c r="D28" s="86">
        <v>4.8958333333333328E-3</v>
      </c>
      <c r="E28" s="86"/>
      <c r="F28" s="86"/>
      <c r="G28" s="86"/>
      <c r="H28" s="86"/>
      <c r="I28" s="86"/>
      <c r="J28" s="86"/>
      <c r="K28" s="88">
        <f t="shared" si="0"/>
        <v>1.9502314814814816E-2</v>
      </c>
    </row>
    <row r="29" spans="2:11" x14ac:dyDescent="0.25">
      <c r="B29" s="8"/>
      <c r="C29" s="90"/>
      <c r="D29" s="90"/>
      <c r="E29" s="91"/>
      <c r="F29" s="90"/>
      <c r="G29" s="91"/>
      <c r="H29" s="91"/>
      <c r="I29" s="90"/>
      <c r="J29" s="90"/>
      <c r="K29" s="88"/>
    </row>
    <row r="30" spans="2:11" x14ac:dyDescent="0.25">
      <c r="B30" s="53" t="s">
        <v>29</v>
      </c>
      <c r="C30" s="92"/>
      <c r="D30" s="92">
        <f t="shared" ref="D30:I30" si="1">SUM(D7:D28)</f>
        <v>0.65679398148148138</v>
      </c>
      <c r="E30" s="92">
        <f t="shared" si="1"/>
        <v>1.755787037037037E-2</v>
      </c>
      <c r="F30" s="92">
        <f t="shared" si="1"/>
        <v>0.53276620370370376</v>
      </c>
      <c r="G30" s="92">
        <f t="shared" si="1"/>
        <v>0.11982638888888889</v>
      </c>
      <c r="H30" s="92">
        <f t="shared" si="1"/>
        <v>2.900462962962963E-2</v>
      </c>
      <c r="I30" s="92">
        <f t="shared" si="1"/>
        <v>5.0462962962962979E-3</v>
      </c>
      <c r="J30" s="86"/>
      <c r="K30" s="93">
        <f>SUM(K7:K28)</f>
        <v>1.3756018518518518</v>
      </c>
    </row>
    <row r="31" spans="2:11" x14ac:dyDescent="0.25">
      <c r="B31" s="53"/>
      <c r="C31" s="52"/>
      <c r="D31" s="52"/>
      <c r="E31" s="51"/>
      <c r="F31" s="51"/>
      <c r="G31" s="51"/>
      <c r="H31" s="51"/>
      <c r="I31" s="52"/>
      <c r="J31" s="52"/>
      <c r="K31" s="48"/>
    </row>
    <row r="32" spans="2:11" ht="66" customHeight="1" thickBot="1" x14ac:dyDescent="0.3">
      <c r="B32" s="207" t="s">
        <v>83</v>
      </c>
      <c r="C32" s="208"/>
      <c r="D32" s="208"/>
      <c r="E32" s="208"/>
      <c r="F32" s="208"/>
      <c r="G32" s="208"/>
      <c r="H32" s="208"/>
      <c r="I32" s="208"/>
      <c r="J32" s="208"/>
      <c r="K32" s="209"/>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&amp;R47</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A7" zoomScale="110" zoomScaleNormal="110" zoomScaleSheetLayoutView="100" workbookViewId="0"/>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72" t="s">
        <v>113</v>
      </c>
      <c r="C3" s="173"/>
      <c r="D3" s="173"/>
      <c r="E3" s="173"/>
      <c r="F3" s="173"/>
      <c r="G3" s="173"/>
      <c r="H3" s="173"/>
      <c r="I3" s="173"/>
      <c r="J3" s="173"/>
      <c r="K3" s="174"/>
    </row>
    <row r="4" spans="2:11" x14ac:dyDescent="0.25">
      <c r="B4" s="175" t="s">
        <v>125</v>
      </c>
      <c r="C4" s="176"/>
      <c r="D4" s="176"/>
      <c r="E4" s="176"/>
      <c r="F4" s="176"/>
      <c r="G4" s="176"/>
      <c r="H4" s="176"/>
      <c r="I4" s="176"/>
      <c r="J4" s="176"/>
      <c r="K4" s="177"/>
    </row>
    <row r="5" spans="2:11" x14ac:dyDescent="0.25">
      <c r="B5" s="42"/>
      <c r="C5" s="43" t="s">
        <v>75</v>
      </c>
      <c r="D5" s="43" t="s">
        <v>76</v>
      </c>
      <c r="E5" s="43" t="s">
        <v>77</v>
      </c>
      <c r="F5" s="43" t="s">
        <v>78</v>
      </c>
      <c r="G5" s="43" t="s">
        <v>79</v>
      </c>
      <c r="H5" s="43" t="s">
        <v>80</v>
      </c>
      <c r="I5" s="43" t="s">
        <v>81</v>
      </c>
      <c r="J5" s="43" t="s">
        <v>82</v>
      </c>
      <c r="K5" s="82" t="s">
        <v>22</v>
      </c>
    </row>
    <row r="6" spans="2:11" x14ac:dyDescent="0.25">
      <c r="B6" s="3" t="s">
        <v>23</v>
      </c>
      <c r="C6" s="43" t="s">
        <v>24</v>
      </c>
      <c r="D6" s="43" t="s">
        <v>24</v>
      </c>
      <c r="E6" s="43" t="s">
        <v>24</v>
      </c>
      <c r="F6" s="43" t="s">
        <v>24</v>
      </c>
      <c r="G6" s="43" t="s">
        <v>24</v>
      </c>
      <c r="H6" s="43" t="s">
        <v>24</v>
      </c>
      <c r="I6" s="43" t="s">
        <v>24</v>
      </c>
      <c r="J6" s="43" t="s">
        <v>24</v>
      </c>
      <c r="K6" s="82" t="s">
        <v>24</v>
      </c>
    </row>
    <row r="7" spans="2:11" x14ac:dyDescent="0.25">
      <c r="B7" s="8" t="s">
        <v>10</v>
      </c>
      <c r="C7" s="86"/>
      <c r="D7" s="86"/>
      <c r="E7" s="86"/>
      <c r="F7" s="86"/>
      <c r="G7" s="86"/>
      <c r="H7" s="86"/>
      <c r="I7" s="86"/>
      <c r="J7" s="86"/>
      <c r="K7" s="88"/>
    </row>
    <row r="8" spans="2:11" x14ac:dyDescent="0.25">
      <c r="B8" s="8" t="s">
        <v>13</v>
      </c>
      <c r="C8" s="86">
        <v>4.6064814814814814E-3</v>
      </c>
      <c r="D8" s="86"/>
      <c r="E8" s="86">
        <v>4.4444444444444444E-3</v>
      </c>
      <c r="F8" s="86"/>
      <c r="G8" s="86">
        <v>4.8032407407407407E-3</v>
      </c>
      <c r="H8" s="86"/>
      <c r="I8" s="86"/>
      <c r="J8" s="86"/>
      <c r="K8" s="88">
        <f t="shared" ref="K8:K28" si="0">SUM(C8:J8)</f>
        <v>1.3854166666666667E-2</v>
      </c>
    </row>
    <row r="9" spans="2:11" x14ac:dyDescent="0.25">
      <c r="B9" s="8" t="s">
        <v>0</v>
      </c>
      <c r="C9" s="86">
        <v>2.2465277777777782E-2</v>
      </c>
      <c r="D9" s="86"/>
      <c r="E9" s="86">
        <v>1.5636574074074074E-2</v>
      </c>
      <c r="F9" s="86">
        <v>2.199074074074074E-4</v>
      </c>
      <c r="G9" s="86">
        <v>4.2245370370370371E-3</v>
      </c>
      <c r="H9" s="86">
        <v>1.4039351851851851E-2</v>
      </c>
      <c r="I9" s="86"/>
      <c r="J9" s="86"/>
      <c r="K9" s="88">
        <f t="shared" si="0"/>
        <v>5.6585648148148156E-2</v>
      </c>
    </row>
    <row r="10" spans="2:11" x14ac:dyDescent="0.25">
      <c r="B10" s="8" t="s">
        <v>8</v>
      </c>
      <c r="C10" s="86">
        <v>5.868055555555556E-3</v>
      </c>
      <c r="D10" s="86"/>
      <c r="E10" s="86">
        <v>4.386574074074074E-3</v>
      </c>
      <c r="F10" s="86"/>
      <c r="G10" s="86">
        <v>9.1898148148148156E-3</v>
      </c>
      <c r="H10" s="86">
        <v>6.2731481481481492E-3</v>
      </c>
      <c r="I10" s="86"/>
      <c r="J10" s="86"/>
      <c r="K10" s="88">
        <f t="shared" si="0"/>
        <v>2.5717592592592594E-2</v>
      </c>
    </row>
    <row r="11" spans="2:11" x14ac:dyDescent="0.25">
      <c r="B11" s="8" t="s">
        <v>26</v>
      </c>
      <c r="C11" s="86">
        <v>5.3240740740740744E-4</v>
      </c>
      <c r="D11" s="86"/>
      <c r="E11" s="86">
        <v>6.8287037037037036E-4</v>
      </c>
      <c r="F11" s="86"/>
      <c r="G11" s="86"/>
      <c r="H11" s="86">
        <v>1.724537037037037E-3</v>
      </c>
      <c r="I11" s="86"/>
      <c r="J11" s="86"/>
      <c r="K11" s="88">
        <f t="shared" si="0"/>
        <v>2.9398148148148148E-3</v>
      </c>
    </row>
    <row r="12" spans="2:11" x14ac:dyDescent="0.25">
      <c r="B12" s="8" t="s">
        <v>3</v>
      </c>
      <c r="C12" s="86">
        <v>2.6678240740740738E-2</v>
      </c>
      <c r="D12" s="86">
        <v>1.3622685185185184E-2</v>
      </c>
      <c r="E12" s="86">
        <v>1.2326388888888887E-2</v>
      </c>
      <c r="F12" s="86">
        <v>1.1296296296296297E-2</v>
      </c>
      <c r="G12" s="86">
        <v>5.3819444444444461E-2</v>
      </c>
      <c r="H12" s="86">
        <v>1.1504629629629629E-2</v>
      </c>
      <c r="I12" s="86"/>
      <c r="J12" s="86"/>
      <c r="K12" s="88">
        <f t="shared" si="0"/>
        <v>0.1292476851851852</v>
      </c>
    </row>
    <row r="13" spans="2:11" x14ac:dyDescent="0.25">
      <c r="B13" s="8" t="s">
        <v>7</v>
      </c>
      <c r="C13" s="86">
        <v>4.9409722222222216E-2</v>
      </c>
      <c r="D13" s="86">
        <v>3.2951388888888884E-2</v>
      </c>
      <c r="E13" s="86">
        <v>8.3657407407407444E-2</v>
      </c>
      <c r="F13" s="86">
        <v>1.0115740740740741E-2</v>
      </c>
      <c r="G13" s="86">
        <v>2.9895833333333326E-2</v>
      </c>
      <c r="H13" s="86">
        <v>6.099537037037037E-3</v>
      </c>
      <c r="I13" s="86"/>
      <c r="J13" s="86"/>
      <c r="K13" s="88">
        <f t="shared" si="0"/>
        <v>0.21212962962962964</v>
      </c>
    </row>
    <row r="14" spans="2:11" x14ac:dyDescent="0.25">
      <c r="B14" s="8" t="s">
        <v>2</v>
      </c>
      <c r="C14" s="86">
        <v>1.9965277777777776E-2</v>
      </c>
      <c r="D14" s="86">
        <v>1.1030092592592591E-2</v>
      </c>
      <c r="E14" s="86">
        <v>6.0416666666666665E-3</v>
      </c>
      <c r="F14" s="86">
        <v>5.3819444444444453E-3</v>
      </c>
      <c r="G14" s="86">
        <v>2.163194444444444E-2</v>
      </c>
      <c r="H14" s="86">
        <v>9.3749999999999997E-3</v>
      </c>
      <c r="I14" s="86"/>
      <c r="J14" s="86"/>
      <c r="K14" s="88">
        <f t="shared" si="0"/>
        <v>7.3425925925925922E-2</v>
      </c>
    </row>
    <row r="15" spans="2:11" x14ac:dyDescent="0.25">
      <c r="B15" s="8" t="s">
        <v>9</v>
      </c>
      <c r="C15" s="86">
        <v>2.673611111111111E-3</v>
      </c>
      <c r="D15" s="86">
        <v>8.5532407407407415E-3</v>
      </c>
      <c r="E15" s="86">
        <v>1.1770833333333331E-2</v>
      </c>
      <c r="F15" s="86">
        <v>5.4398148148148144E-4</v>
      </c>
      <c r="G15" s="86"/>
      <c r="H15" s="86">
        <v>5.7870370370370367E-4</v>
      </c>
      <c r="I15" s="86"/>
      <c r="J15" s="86"/>
      <c r="K15" s="88">
        <f t="shared" si="0"/>
        <v>2.4120370370370368E-2</v>
      </c>
    </row>
    <row r="16" spans="2:11" x14ac:dyDescent="0.25">
      <c r="B16" s="8" t="s">
        <v>1</v>
      </c>
      <c r="C16" s="86">
        <v>1.4733796296296293E-2</v>
      </c>
      <c r="D16" s="86"/>
      <c r="E16" s="86">
        <v>3.7847222222222223E-3</v>
      </c>
      <c r="F16" s="86"/>
      <c r="G16" s="86">
        <v>1.3020833333333332E-2</v>
      </c>
      <c r="H16" s="86">
        <v>1.1226851851851853E-3</v>
      </c>
      <c r="I16" s="86"/>
      <c r="J16" s="86"/>
      <c r="K16" s="88">
        <f t="shared" si="0"/>
        <v>3.2662037037037031E-2</v>
      </c>
    </row>
    <row r="17" spans="2:11" x14ac:dyDescent="0.25">
      <c r="B17" s="8" t="s">
        <v>27</v>
      </c>
      <c r="C17" s="86">
        <v>1.9606481481481482E-2</v>
      </c>
      <c r="D17" s="86">
        <v>3.575231481481482E-2</v>
      </c>
      <c r="E17" s="86">
        <v>1.1898148148148146E-2</v>
      </c>
      <c r="F17" s="86">
        <v>5.7175925925925918E-3</v>
      </c>
      <c r="G17" s="86">
        <v>2.5115740740740741E-3</v>
      </c>
      <c r="H17" s="86">
        <v>3.8773148148148148E-3</v>
      </c>
      <c r="I17" s="86"/>
      <c r="J17" s="86"/>
      <c r="K17" s="88">
        <f t="shared" si="0"/>
        <v>7.9363425925925934E-2</v>
      </c>
    </row>
    <row r="18" spans="2:11" x14ac:dyDescent="0.25">
      <c r="B18" s="8" t="s">
        <v>16</v>
      </c>
      <c r="C18" s="86"/>
      <c r="D18" s="86"/>
      <c r="E18" s="86"/>
      <c r="F18" s="86"/>
      <c r="G18" s="86"/>
      <c r="H18" s="86"/>
      <c r="I18" s="86"/>
      <c r="J18" s="86"/>
      <c r="K18" s="88"/>
    </row>
    <row r="19" spans="2:11" x14ac:dyDescent="0.25">
      <c r="B19" s="8" t="s">
        <v>4</v>
      </c>
      <c r="C19" s="86">
        <v>1.6585648148148145E-2</v>
      </c>
      <c r="D19" s="86">
        <v>1.9895833333333328E-2</v>
      </c>
      <c r="E19" s="86">
        <v>5.6018518518518518E-3</v>
      </c>
      <c r="F19" s="86">
        <v>3.998842592592592E-2</v>
      </c>
      <c r="G19" s="86">
        <v>6.6666666666666671E-3</v>
      </c>
      <c r="H19" s="86">
        <v>2.5578703703703705E-3</v>
      </c>
      <c r="I19" s="86"/>
      <c r="J19" s="86"/>
      <c r="K19" s="88">
        <f t="shared" si="0"/>
        <v>9.1296296296296292E-2</v>
      </c>
    </row>
    <row r="20" spans="2:11" x14ac:dyDescent="0.25">
      <c r="B20" s="8" t="s">
        <v>14</v>
      </c>
      <c r="C20" s="86">
        <v>6.2847222222222228E-3</v>
      </c>
      <c r="D20" s="86">
        <v>9.3750000000000014E-3</v>
      </c>
      <c r="E20" s="86">
        <v>5.8333333333333327E-3</v>
      </c>
      <c r="F20" s="86">
        <v>1.8865740740740742E-3</v>
      </c>
      <c r="G20" s="86"/>
      <c r="H20" s="86">
        <v>8.2175925925925917E-4</v>
      </c>
      <c r="I20" s="86"/>
      <c r="J20" s="86"/>
      <c r="K20" s="88">
        <f t="shared" si="0"/>
        <v>2.420138888888889E-2</v>
      </c>
    </row>
    <row r="21" spans="2:11" x14ac:dyDescent="0.25">
      <c r="B21" s="8" t="s">
        <v>11</v>
      </c>
      <c r="C21" s="86">
        <v>6.1782407407407404E-2</v>
      </c>
      <c r="D21" s="86">
        <v>1.2858796296296297E-2</v>
      </c>
      <c r="E21" s="86">
        <v>1.3240740740740739E-2</v>
      </c>
      <c r="F21" s="86">
        <v>2.0474537037037038E-2</v>
      </c>
      <c r="G21" s="86">
        <v>3.666666666666666E-2</v>
      </c>
      <c r="H21" s="86">
        <v>5.0567129629629635E-2</v>
      </c>
      <c r="I21" s="86"/>
      <c r="J21" s="86"/>
      <c r="K21" s="88">
        <f t="shared" si="0"/>
        <v>0.19559027777777777</v>
      </c>
    </row>
    <row r="22" spans="2:11" x14ac:dyDescent="0.25">
      <c r="B22" s="8" t="s">
        <v>15</v>
      </c>
      <c r="C22" s="86">
        <v>8.0324074074074082E-3</v>
      </c>
      <c r="D22" s="86">
        <v>1.0231481481481482E-2</v>
      </c>
      <c r="E22" s="86">
        <v>1.5625E-2</v>
      </c>
      <c r="F22" s="86">
        <v>2.2222222222222222E-3</v>
      </c>
      <c r="G22" s="86">
        <v>1.6354166666666666E-2</v>
      </c>
      <c r="H22" s="86">
        <v>5.5439814814814813E-3</v>
      </c>
      <c r="I22" s="86"/>
      <c r="J22" s="86"/>
      <c r="K22" s="88">
        <f t="shared" si="0"/>
        <v>5.800925925925926E-2</v>
      </c>
    </row>
    <row r="23" spans="2:11" x14ac:dyDescent="0.25">
      <c r="B23" s="8" t="s">
        <v>94</v>
      </c>
      <c r="C23" s="86">
        <v>2.4837962962962964E-2</v>
      </c>
      <c r="D23" s="86">
        <v>8.5763888888888886E-3</v>
      </c>
      <c r="E23" s="86"/>
      <c r="F23" s="86">
        <v>3.0555555555555553E-3</v>
      </c>
      <c r="G23" s="86">
        <v>1.0277777777777776E-2</v>
      </c>
      <c r="H23" s="86">
        <v>3.8912037037037044E-2</v>
      </c>
      <c r="I23" s="86"/>
      <c r="J23" s="86"/>
      <c r="K23" s="88">
        <f t="shared" si="0"/>
        <v>8.5659722222222234E-2</v>
      </c>
    </row>
    <row r="24" spans="2:11" x14ac:dyDescent="0.25">
      <c r="B24" s="8" t="s">
        <v>12</v>
      </c>
      <c r="C24" s="86">
        <v>6.9907407407407409E-3</v>
      </c>
      <c r="D24" s="86">
        <v>1.7569444444444447E-2</v>
      </c>
      <c r="E24" s="86">
        <v>8.2175925925925917E-4</v>
      </c>
      <c r="F24" s="86">
        <v>1.7743055555555557E-2</v>
      </c>
      <c r="G24" s="86">
        <v>2.5810185185185183E-2</v>
      </c>
      <c r="H24" s="86">
        <v>1.5972222222222221E-3</v>
      </c>
      <c r="I24" s="86"/>
      <c r="J24" s="86"/>
      <c r="K24" s="88">
        <f t="shared" si="0"/>
        <v>7.0532407407407405E-2</v>
      </c>
    </row>
    <row r="25" spans="2:11" x14ac:dyDescent="0.25">
      <c r="B25" s="8" t="s">
        <v>5</v>
      </c>
      <c r="C25" s="86">
        <v>6.7129629629629631E-3</v>
      </c>
      <c r="D25" s="86">
        <v>7.1064814814814819E-3</v>
      </c>
      <c r="E25" s="86">
        <v>5.2083333333333333E-4</v>
      </c>
      <c r="F25" s="86"/>
      <c r="G25" s="86">
        <v>2.4675925925925928E-2</v>
      </c>
      <c r="H25" s="86"/>
      <c r="I25" s="86"/>
      <c r="J25" s="86"/>
      <c r="K25" s="88">
        <f t="shared" si="0"/>
        <v>3.9016203703703706E-2</v>
      </c>
    </row>
    <row r="26" spans="2:11" x14ac:dyDescent="0.25">
      <c r="B26" s="8" t="s">
        <v>6</v>
      </c>
      <c r="C26" s="86">
        <v>5.8796296296296305E-3</v>
      </c>
      <c r="D26" s="86">
        <v>7.6851851851851855E-3</v>
      </c>
      <c r="E26" s="86"/>
      <c r="F26" s="86"/>
      <c r="G26" s="86"/>
      <c r="H26" s="86">
        <v>2.627314814814815E-3</v>
      </c>
      <c r="I26" s="86"/>
      <c r="J26" s="86"/>
      <c r="K26" s="88">
        <f t="shared" si="0"/>
        <v>1.6192129629629633E-2</v>
      </c>
    </row>
    <row r="27" spans="2:11" x14ac:dyDescent="0.25">
      <c r="B27" s="8" t="s">
        <v>109</v>
      </c>
      <c r="C27" s="86"/>
      <c r="D27" s="86"/>
      <c r="E27" s="86"/>
      <c r="F27" s="86"/>
      <c r="G27" s="86">
        <v>3.6458333333333334E-3</v>
      </c>
      <c r="H27" s="86"/>
      <c r="I27" s="86"/>
      <c r="J27" s="86"/>
      <c r="K27" s="88">
        <f t="shared" si="0"/>
        <v>3.6458333333333334E-3</v>
      </c>
    </row>
    <row r="28" spans="2:11" x14ac:dyDescent="0.25">
      <c r="B28" s="8" t="s">
        <v>17</v>
      </c>
      <c r="C28" s="86">
        <v>8.0092592592592594E-3</v>
      </c>
      <c r="D28" s="86"/>
      <c r="E28" s="86">
        <v>8.564814814814815E-4</v>
      </c>
      <c r="F28" s="86"/>
      <c r="G28" s="86">
        <v>4.0046296296296297E-3</v>
      </c>
      <c r="H28" s="86">
        <v>7.7546296296296304E-4</v>
      </c>
      <c r="I28" s="86"/>
      <c r="J28" s="86"/>
      <c r="K28" s="88">
        <f t="shared" si="0"/>
        <v>1.3645833333333333E-2</v>
      </c>
    </row>
    <row r="29" spans="2:11" x14ac:dyDescent="0.25">
      <c r="B29" s="8"/>
      <c r="C29" s="90"/>
      <c r="D29" s="90"/>
      <c r="E29" s="91"/>
      <c r="F29" s="91"/>
      <c r="G29" s="91"/>
      <c r="H29" s="91"/>
      <c r="I29" s="90"/>
      <c r="J29" s="90"/>
      <c r="K29" s="96"/>
    </row>
    <row r="30" spans="2:11" x14ac:dyDescent="0.25">
      <c r="B30" s="53" t="s">
        <v>29</v>
      </c>
      <c r="C30" s="92">
        <f>SUM(C7:C28)</f>
        <v>0.31165509259259261</v>
      </c>
      <c r="D30" s="92">
        <f t="shared" ref="D30:H30" si="1">SUM(D7:D28)</f>
        <v>0.19520833333333334</v>
      </c>
      <c r="E30" s="92">
        <f t="shared" si="1"/>
        <v>0.19712962962962971</v>
      </c>
      <c r="F30" s="92">
        <f t="shared" si="1"/>
        <v>0.11864583333333333</v>
      </c>
      <c r="G30" s="92">
        <f t="shared" si="1"/>
        <v>0.26719907407407406</v>
      </c>
      <c r="H30" s="92">
        <f t="shared" si="1"/>
        <v>0.1579976851851852</v>
      </c>
      <c r="I30" s="92"/>
      <c r="J30" s="86"/>
      <c r="K30" s="93">
        <f>SUM(K7:K28)</f>
        <v>1.2478356481481481</v>
      </c>
    </row>
    <row r="31" spans="2:11" x14ac:dyDescent="0.25">
      <c r="B31" s="53"/>
      <c r="C31" s="52"/>
      <c r="D31" s="52"/>
      <c r="E31" s="51"/>
      <c r="F31" s="51"/>
      <c r="G31" s="51"/>
      <c r="H31" s="51"/>
      <c r="I31" s="52"/>
      <c r="J31" s="52"/>
      <c r="K31" s="48"/>
    </row>
    <row r="32" spans="2:11" ht="66" customHeight="1" thickBot="1" x14ac:dyDescent="0.3">
      <c r="B32" s="207" t="s">
        <v>83</v>
      </c>
      <c r="C32" s="208"/>
      <c r="D32" s="208"/>
      <c r="E32" s="208"/>
      <c r="F32" s="208"/>
      <c r="G32" s="208"/>
      <c r="H32" s="208"/>
      <c r="I32" s="208"/>
      <c r="J32" s="208"/>
      <c r="K32" s="209"/>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&amp;R48</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A13" zoomScale="110" zoomScaleNormal="110" zoomScaleSheetLayoutView="100" workbookViewId="0"/>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72" t="s">
        <v>114</v>
      </c>
      <c r="C3" s="173"/>
      <c r="D3" s="173"/>
      <c r="E3" s="173"/>
      <c r="F3" s="173"/>
      <c r="G3" s="173"/>
      <c r="H3" s="173"/>
      <c r="I3" s="173"/>
      <c r="J3" s="173"/>
      <c r="K3" s="174"/>
    </row>
    <row r="4" spans="2:11" x14ac:dyDescent="0.25">
      <c r="B4" s="175" t="s">
        <v>125</v>
      </c>
      <c r="C4" s="176"/>
      <c r="D4" s="176"/>
      <c r="E4" s="176"/>
      <c r="F4" s="176"/>
      <c r="G4" s="176"/>
      <c r="H4" s="176"/>
      <c r="I4" s="176"/>
      <c r="J4" s="176"/>
      <c r="K4" s="177"/>
    </row>
    <row r="5" spans="2:11" x14ac:dyDescent="0.25">
      <c r="B5" s="42"/>
      <c r="C5" s="43" t="s">
        <v>75</v>
      </c>
      <c r="D5" s="43" t="s">
        <v>76</v>
      </c>
      <c r="E5" s="43" t="s">
        <v>77</v>
      </c>
      <c r="F5" s="43" t="s">
        <v>78</v>
      </c>
      <c r="G5" s="43" t="s">
        <v>79</v>
      </c>
      <c r="H5" s="43" t="s">
        <v>80</v>
      </c>
      <c r="I5" s="43" t="s">
        <v>81</v>
      </c>
      <c r="J5" s="43" t="s">
        <v>82</v>
      </c>
      <c r="K5" s="82" t="s">
        <v>22</v>
      </c>
    </row>
    <row r="6" spans="2:11" x14ac:dyDescent="0.25">
      <c r="B6" s="3" t="s">
        <v>23</v>
      </c>
      <c r="C6" s="43" t="s">
        <v>24</v>
      </c>
      <c r="D6" s="43" t="s">
        <v>24</v>
      </c>
      <c r="E6" s="43" t="s">
        <v>24</v>
      </c>
      <c r="F6" s="43" t="s">
        <v>24</v>
      </c>
      <c r="G6" s="43" t="s">
        <v>24</v>
      </c>
      <c r="H6" s="43" t="s">
        <v>24</v>
      </c>
      <c r="I6" s="43" t="s">
        <v>24</v>
      </c>
      <c r="J6" s="43" t="s">
        <v>24</v>
      </c>
      <c r="K6" s="82" t="s">
        <v>24</v>
      </c>
    </row>
    <row r="7" spans="2:11" x14ac:dyDescent="0.25">
      <c r="B7" s="8" t="s">
        <v>10</v>
      </c>
      <c r="C7" s="86"/>
      <c r="D7" s="86"/>
      <c r="E7" s="86"/>
      <c r="F7" s="86"/>
      <c r="G7" s="86"/>
      <c r="H7" s="86"/>
      <c r="I7" s="86"/>
      <c r="J7" s="86"/>
      <c r="K7" s="88"/>
    </row>
    <row r="8" spans="2:11" x14ac:dyDescent="0.25">
      <c r="B8" s="8" t="s">
        <v>13</v>
      </c>
      <c r="C8" s="86"/>
      <c r="D8" s="86"/>
      <c r="E8" s="86"/>
      <c r="F8" s="86"/>
      <c r="G8" s="86"/>
      <c r="H8" s="86"/>
      <c r="I8" s="86"/>
      <c r="J8" s="86"/>
      <c r="K8" s="88"/>
    </row>
    <row r="9" spans="2:11" x14ac:dyDescent="0.25">
      <c r="B9" s="8" t="s">
        <v>0</v>
      </c>
      <c r="C9" s="86"/>
      <c r="D9" s="86"/>
      <c r="E9" s="86"/>
      <c r="F9" s="86"/>
      <c r="G9" s="86"/>
      <c r="H9" s="86"/>
      <c r="I9" s="86"/>
      <c r="J9" s="86"/>
      <c r="K9" s="88"/>
    </row>
    <row r="10" spans="2:11" x14ac:dyDescent="0.25">
      <c r="B10" s="8" t="s">
        <v>8</v>
      </c>
      <c r="C10" s="86"/>
      <c r="D10" s="86"/>
      <c r="E10" s="86"/>
      <c r="F10" s="86"/>
      <c r="G10" s="86"/>
      <c r="H10" s="86"/>
      <c r="I10" s="86"/>
      <c r="J10" s="86"/>
      <c r="K10" s="88"/>
    </row>
    <row r="11" spans="2:11" x14ac:dyDescent="0.25">
      <c r="B11" s="8" t="s">
        <v>26</v>
      </c>
      <c r="C11" s="86"/>
      <c r="D11" s="86"/>
      <c r="E11" s="86"/>
      <c r="F11" s="86"/>
      <c r="G11" s="86"/>
      <c r="H11" s="86"/>
      <c r="I11" s="86"/>
      <c r="J11" s="86"/>
      <c r="K11" s="88"/>
    </row>
    <row r="12" spans="2:11" x14ac:dyDescent="0.25">
      <c r="B12" s="8" t="s">
        <v>3</v>
      </c>
      <c r="C12" s="86"/>
      <c r="D12" s="86"/>
      <c r="E12" s="86"/>
      <c r="F12" s="86"/>
      <c r="G12" s="86"/>
      <c r="H12" s="86"/>
      <c r="I12" s="86"/>
      <c r="J12" s="86"/>
      <c r="K12" s="88"/>
    </row>
    <row r="13" spans="2:11" x14ac:dyDescent="0.25">
      <c r="B13" s="8" t="s">
        <v>7</v>
      </c>
      <c r="C13" s="86"/>
      <c r="D13" s="86"/>
      <c r="E13" s="86"/>
      <c r="F13" s="86"/>
      <c r="G13" s="86"/>
      <c r="H13" s="86"/>
      <c r="I13" s="86"/>
      <c r="J13" s="86"/>
      <c r="K13" s="88"/>
    </row>
    <row r="14" spans="2:11" x14ac:dyDescent="0.25">
      <c r="B14" s="8" t="s">
        <v>2</v>
      </c>
      <c r="C14" s="86"/>
      <c r="D14" s="86"/>
      <c r="E14" s="86"/>
      <c r="F14" s="86"/>
      <c r="G14" s="86"/>
      <c r="H14" s="86"/>
      <c r="I14" s="86"/>
      <c r="J14" s="86"/>
      <c r="K14" s="88"/>
    </row>
    <row r="15" spans="2:11" x14ac:dyDescent="0.25">
      <c r="B15" s="8" t="s">
        <v>9</v>
      </c>
      <c r="C15" s="86"/>
      <c r="D15" s="86"/>
      <c r="E15" s="86"/>
      <c r="F15" s="86"/>
      <c r="G15" s="86"/>
      <c r="H15" s="86"/>
      <c r="I15" s="86"/>
      <c r="J15" s="86"/>
      <c r="K15" s="88"/>
    </row>
    <row r="16" spans="2:11" x14ac:dyDescent="0.25">
      <c r="B16" s="8" t="s">
        <v>1</v>
      </c>
      <c r="C16" s="86"/>
      <c r="D16" s="86"/>
      <c r="E16" s="86"/>
      <c r="F16" s="86"/>
      <c r="G16" s="86"/>
      <c r="H16" s="86"/>
      <c r="I16" s="86"/>
      <c r="J16" s="86"/>
      <c r="K16" s="88"/>
    </row>
    <row r="17" spans="2:11" x14ac:dyDescent="0.25">
      <c r="B17" s="8" t="s">
        <v>27</v>
      </c>
      <c r="C17" s="86"/>
      <c r="D17" s="86"/>
      <c r="E17" s="86"/>
      <c r="F17" s="86"/>
      <c r="G17" s="86"/>
      <c r="H17" s="86"/>
      <c r="I17" s="86"/>
      <c r="J17" s="86"/>
      <c r="K17" s="88"/>
    </row>
    <row r="18" spans="2:11" x14ac:dyDescent="0.25">
      <c r="B18" s="8" t="s">
        <v>16</v>
      </c>
      <c r="C18" s="86"/>
      <c r="D18" s="86"/>
      <c r="E18" s="86"/>
      <c r="F18" s="86"/>
      <c r="G18" s="86"/>
      <c r="H18" s="86"/>
      <c r="I18" s="86"/>
      <c r="J18" s="86"/>
      <c r="K18" s="88"/>
    </row>
    <row r="19" spans="2:11" x14ac:dyDescent="0.25">
      <c r="B19" s="8" t="s">
        <v>4</v>
      </c>
      <c r="C19" s="86"/>
      <c r="D19" s="86"/>
      <c r="E19" s="86"/>
      <c r="F19" s="86"/>
      <c r="G19" s="86"/>
      <c r="H19" s="86"/>
      <c r="I19" s="86"/>
      <c r="J19" s="86"/>
      <c r="K19" s="88"/>
    </row>
    <row r="20" spans="2:11" x14ac:dyDescent="0.25">
      <c r="B20" s="8" t="s">
        <v>14</v>
      </c>
      <c r="C20" s="86"/>
      <c r="D20" s="86"/>
      <c r="E20" s="86"/>
      <c r="F20" s="86"/>
      <c r="G20" s="86"/>
      <c r="H20" s="86"/>
      <c r="I20" s="86"/>
      <c r="J20" s="86"/>
      <c r="K20" s="88"/>
    </row>
    <row r="21" spans="2:11" x14ac:dyDescent="0.25">
      <c r="B21" s="8" t="s">
        <v>11</v>
      </c>
      <c r="C21" s="86"/>
      <c r="D21" s="86"/>
      <c r="E21" s="86"/>
      <c r="F21" s="86"/>
      <c r="G21" s="86"/>
      <c r="H21" s="86"/>
      <c r="I21" s="86"/>
      <c r="J21" s="86"/>
      <c r="K21" s="88"/>
    </row>
    <row r="22" spans="2:11" x14ac:dyDescent="0.25">
      <c r="B22" s="8" t="s">
        <v>15</v>
      </c>
      <c r="C22" s="86"/>
      <c r="D22" s="86"/>
      <c r="E22" s="86"/>
      <c r="F22" s="86"/>
      <c r="G22" s="86"/>
      <c r="H22" s="86"/>
      <c r="I22" s="86"/>
      <c r="J22" s="86"/>
      <c r="K22" s="88"/>
    </row>
    <row r="23" spans="2:11" x14ac:dyDescent="0.25">
      <c r="B23" s="8" t="s">
        <v>94</v>
      </c>
      <c r="C23" s="86"/>
      <c r="D23" s="86"/>
      <c r="E23" s="86"/>
      <c r="F23" s="86"/>
      <c r="G23" s="86"/>
      <c r="H23" s="86"/>
      <c r="I23" s="86"/>
      <c r="J23" s="86"/>
      <c r="K23" s="88"/>
    </row>
    <row r="24" spans="2:11" x14ac:dyDescent="0.25">
      <c r="B24" s="8" t="s">
        <v>12</v>
      </c>
      <c r="C24" s="86"/>
      <c r="D24" s="86"/>
      <c r="E24" s="86"/>
      <c r="F24" s="86"/>
      <c r="G24" s="86"/>
      <c r="H24" s="86"/>
      <c r="I24" s="86"/>
      <c r="J24" s="86"/>
      <c r="K24" s="88"/>
    </row>
    <row r="25" spans="2:11" x14ac:dyDescent="0.25">
      <c r="B25" s="8" t="s">
        <v>5</v>
      </c>
      <c r="C25" s="86"/>
      <c r="D25" s="86"/>
      <c r="E25" s="86"/>
      <c r="F25" s="86"/>
      <c r="G25" s="86"/>
      <c r="H25" s="86"/>
      <c r="I25" s="86"/>
      <c r="J25" s="86"/>
      <c r="K25" s="88"/>
    </row>
    <row r="26" spans="2:11" x14ac:dyDescent="0.25">
      <c r="B26" s="8" t="s">
        <v>6</v>
      </c>
      <c r="C26" s="86"/>
      <c r="D26" s="86"/>
      <c r="E26" s="86"/>
      <c r="F26" s="86"/>
      <c r="G26" s="86"/>
      <c r="H26" s="86"/>
      <c r="I26" s="86"/>
      <c r="J26" s="86"/>
      <c r="K26" s="88"/>
    </row>
    <row r="27" spans="2:11" x14ac:dyDescent="0.25">
      <c r="B27" s="8" t="s">
        <v>109</v>
      </c>
      <c r="C27" s="86"/>
      <c r="D27" s="86"/>
      <c r="E27" s="86"/>
      <c r="F27" s="86"/>
      <c r="G27" s="86"/>
      <c r="H27" s="86"/>
      <c r="I27" s="86"/>
      <c r="J27" s="86"/>
      <c r="K27" s="88"/>
    </row>
    <row r="28" spans="2:11" x14ac:dyDescent="0.25">
      <c r="B28" s="8" t="s">
        <v>17</v>
      </c>
      <c r="C28" s="86"/>
      <c r="D28" s="86"/>
      <c r="E28" s="86"/>
      <c r="F28" s="86"/>
      <c r="G28" s="86"/>
      <c r="H28" s="86"/>
      <c r="I28" s="86"/>
      <c r="J28" s="86"/>
      <c r="K28" s="88"/>
    </row>
    <row r="29" spans="2:11" x14ac:dyDescent="0.25">
      <c r="B29" s="8"/>
      <c r="C29" s="90"/>
      <c r="D29" s="90"/>
      <c r="E29" s="91"/>
      <c r="F29" s="91"/>
      <c r="G29" s="91"/>
      <c r="H29" s="91"/>
      <c r="I29" s="90"/>
      <c r="J29" s="90"/>
      <c r="K29" s="96"/>
    </row>
    <row r="30" spans="2:11" x14ac:dyDescent="0.25">
      <c r="B30" s="53" t="s">
        <v>29</v>
      </c>
      <c r="C30" s="92"/>
      <c r="D30" s="92"/>
      <c r="E30" s="92"/>
      <c r="F30" s="92"/>
      <c r="G30" s="92"/>
      <c r="H30" s="92"/>
      <c r="I30" s="92"/>
      <c r="J30" s="86"/>
      <c r="K30" s="93"/>
    </row>
    <row r="31" spans="2:11" x14ac:dyDescent="0.25">
      <c r="B31" s="53"/>
      <c r="C31" s="52"/>
      <c r="D31" s="52"/>
      <c r="E31" s="51"/>
      <c r="F31" s="51"/>
      <c r="G31" s="51"/>
      <c r="H31" s="51"/>
      <c r="I31" s="52"/>
      <c r="J31" s="52"/>
      <c r="K31" s="48"/>
    </row>
    <row r="32" spans="2:11" ht="66" customHeight="1" thickBot="1" x14ac:dyDescent="0.3">
      <c r="B32" s="207" t="s">
        <v>83</v>
      </c>
      <c r="C32" s="208"/>
      <c r="D32" s="208"/>
      <c r="E32" s="208"/>
      <c r="F32" s="208"/>
      <c r="G32" s="208"/>
      <c r="H32" s="208"/>
      <c r="I32" s="208"/>
      <c r="J32" s="208"/>
      <c r="K32" s="209"/>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&amp;R51</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A4" zoomScale="110" zoomScaleNormal="110" zoomScaleSheetLayoutView="100" workbookViewId="0"/>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72" t="s">
        <v>115</v>
      </c>
      <c r="C3" s="173"/>
      <c r="D3" s="173"/>
      <c r="E3" s="173"/>
      <c r="F3" s="173"/>
      <c r="G3" s="173"/>
      <c r="H3" s="173"/>
      <c r="I3" s="173"/>
      <c r="J3" s="173"/>
      <c r="K3" s="174"/>
    </row>
    <row r="4" spans="2:11" x14ac:dyDescent="0.25">
      <c r="B4" s="175" t="s">
        <v>125</v>
      </c>
      <c r="C4" s="176"/>
      <c r="D4" s="176"/>
      <c r="E4" s="176"/>
      <c r="F4" s="176"/>
      <c r="G4" s="176"/>
      <c r="H4" s="176"/>
      <c r="I4" s="176"/>
      <c r="J4" s="176"/>
      <c r="K4" s="177"/>
    </row>
    <row r="5" spans="2:11" x14ac:dyDescent="0.25">
      <c r="B5" s="42"/>
      <c r="C5" s="43" t="s">
        <v>75</v>
      </c>
      <c r="D5" s="43" t="s">
        <v>76</v>
      </c>
      <c r="E5" s="43" t="s">
        <v>77</v>
      </c>
      <c r="F5" s="43" t="s">
        <v>78</v>
      </c>
      <c r="G5" s="43" t="s">
        <v>79</v>
      </c>
      <c r="H5" s="43" t="s">
        <v>80</v>
      </c>
      <c r="I5" s="43" t="s">
        <v>81</v>
      </c>
      <c r="J5" s="43" t="s">
        <v>82</v>
      </c>
      <c r="K5" s="82" t="s">
        <v>22</v>
      </c>
    </row>
    <row r="6" spans="2:11" x14ac:dyDescent="0.25">
      <c r="B6" s="3" t="s">
        <v>23</v>
      </c>
      <c r="C6" s="43" t="s">
        <v>24</v>
      </c>
      <c r="D6" s="43" t="s">
        <v>24</v>
      </c>
      <c r="E6" s="43" t="s">
        <v>24</v>
      </c>
      <c r="F6" s="43" t="s">
        <v>24</v>
      </c>
      <c r="G6" s="43" t="s">
        <v>24</v>
      </c>
      <c r="H6" s="43" t="s">
        <v>24</v>
      </c>
      <c r="I6" s="43" t="s">
        <v>24</v>
      </c>
      <c r="J6" s="43" t="s">
        <v>24</v>
      </c>
      <c r="K6" s="82" t="s">
        <v>24</v>
      </c>
    </row>
    <row r="7" spans="2:11" x14ac:dyDescent="0.25">
      <c r="B7" s="8" t="s">
        <v>10</v>
      </c>
      <c r="C7" s="86"/>
      <c r="D7" s="86"/>
      <c r="E7" s="87"/>
      <c r="F7" s="86"/>
      <c r="G7" s="86"/>
      <c r="H7" s="86"/>
      <c r="I7" s="86"/>
      <c r="J7" s="86"/>
      <c r="K7" s="88"/>
    </row>
    <row r="8" spans="2:11" x14ac:dyDescent="0.25">
      <c r="B8" s="8" t="s">
        <v>13</v>
      </c>
      <c r="C8" s="86"/>
      <c r="D8" s="86"/>
      <c r="E8" s="86"/>
      <c r="F8" s="86"/>
      <c r="G8" s="86"/>
      <c r="H8" s="86"/>
      <c r="I8" s="86"/>
      <c r="J8" s="86"/>
      <c r="K8" s="88"/>
    </row>
    <row r="9" spans="2:11" x14ac:dyDescent="0.25">
      <c r="B9" s="8" t="s">
        <v>0</v>
      </c>
      <c r="C9" s="86"/>
      <c r="D9" s="86"/>
      <c r="E9" s="86"/>
      <c r="F9" s="86"/>
      <c r="G9" s="86"/>
      <c r="H9" s="86"/>
      <c r="I9" s="86"/>
      <c r="J9" s="86"/>
      <c r="K9" s="88"/>
    </row>
    <row r="10" spans="2:11" x14ac:dyDescent="0.25">
      <c r="B10" s="8" t="s">
        <v>8</v>
      </c>
      <c r="C10" s="86"/>
      <c r="D10" s="86"/>
      <c r="E10" s="86"/>
      <c r="F10" s="86"/>
      <c r="G10" s="86"/>
      <c r="H10" s="86"/>
      <c r="I10" s="86"/>
      <c r="J10" s="86"/>
      <c r="K10" s="88"/>
    </row>
    <row r="11" spans="2:11" x14ac:dyDescent="0.25">
      <c r="B11" s="8" t="s">
        <v>26</v>
      </c>
      <c r="C11" s="86"/>
      <c r="D11" s="86"/>
      <c r="E11" s="86"/>
      <c r="F11" s="86"/>
      <c r="G11" s="86"/>
      <c r="H11" s="86"/>
      <c r="I11" s="86"/>
      <c r="J11" s="86"/>
      <c r="K11" s="88"/>
    </row>
    <row r="12" spans="2:11" x14ac:dyDescent="0.25">
      <c r="B12" s="8" t="s">
        <v>3</v>
      </c>
      <c r="C12" s="86"/>
      <c r="D12" s="86"/>
      <c r="E12" s="86"/>
      <c r="F12" s="86"/>
      <c r="G12" s="86"/>
      <c r="H12" s="86"/>
      <c r="I12" s="86"/>
      <c r="J12" s="86"/>
      <c r="K12" s="88"/>
    </row>
    <row r="13" spans="2:11" x14ac:dyDescent="0.25">
      <c r="B13" s="8" t="s">
        <v>7</v>
      </c>
      <c r="C13" s="86"/>
      <c r="D13" s="86"/>
      <c r="E13" s="86"/>
      <c r="F13" s="86"/>
      <c r="G13" s="86"/>
      <c r="H13" s="86"/>
      <c r="I13" s="86"/>
      <c r="J13" s="86"/>
      <c r="K13" s="88"/>
    </row>
    <row r="14" spans="2:11" x14ac:dyDescent="0.25">
      <c r="B14" s="8" t="s">
        <v>2</v>
      </c>
      <c r="C14" s="86"/>
      <c r="D14" s="86"/>
      <c r="E14" s="86"/>
      <c r="F14" s="86"/>
      <c r="G14" s="86"/>
      <c r="H14" s="86"/>
      <c r="I14" s="86"/>
      <c r="J14" s="86"/>
      <c r="K14" s="88"/>
    </row>
    <row r="15" spans="2:11" x14ac:dyDescent="0.25">
      <c r="B15" s="8" t="s">
        <v>9</v>
      </c>
      <c r="C15" s="86"/>
      <c r="D15" s="86"/>
      <c r="E15" s="86"/>
      <c r="F15" s="86"/>
      <c r="G15" s="86"/>
      <c r="H15" s="86"/>
      <c r="I15" s="86"/>
      <c r="J15" s="86"/>
      <c r="K15" s="88"/>
    </row>
    <row r="16" spans="2:11" x14ac:dyDescent="0.25">
      <c r="B16" s="8" t="s">
        <v>1</v>
      </c>
      <c r="C16" s="86"/>
      <c r="D16" s="86"/>
      <c r="E16" s="86"/>
      <c r="F16" s="86"/>
      <c r="G16" s="86"/>
      <c r="H16" s="86"/>
      <c r="I16" s="86"/>
      <c r="J16" s="86"/>
      <c r="K16" s="88"/>
    </row>
    <row r="17" spans="2:11" x14ac:dyDescent="0.25">
      <c r="B17" s="8" t="s">
        <v>27</v>
      </c>
      <c r="C17" s="86"/>
      <c r="D17" s="86"/>
      <c r="E17" s="86"/>
      <c r="F17" s="86"/>
      <c r="G17" s="86"/>
      <c r="H17" s="86"/>
      <c r="I17" s="86"/>
      <c r="J17" s="86"/>
      <c r="K17" s="88"/>
    </row>
    <row r="18" spans="2:11" x14ac:dyDescent="0.25">
      <c r="B18" s="8" t="s">
        <v>16</v>
      </c>
      <c r="C18" s="86"/>
      <c r="D18" s="86"/>
      <c r="E18" s="86"/>
      <c r="F18" s="86"/>
      <c r="G18" s="86"/>
      <c r="H18" s="86"/>
      <c r="I18" s="86"/>
      <c r="J18" s="86"/>
      <c r="K18" s="88"/>
    </row>
    <row r="19" spans="2:11" x14ac:dyDescent="0.25">
      <c r="B19" s="8" t="s">
        <v>4</v>
      </c>
      <c r="C19" s="86"/>
      <c r="D19" s="86"/>
      <c r="E19" s="86"/>
      <c r="F19" s="86"/>
      <c r="G19" s="86"/>
      <c r="H19" s="86"/>
      <c r="I19" s="86"/>
      <c r="J19" s="86"/>
      <c r="K19" s="88"/>
    </row>
    <row r="20" spans="2:11" x14ac:dyDescent="0.25">
      <c r="B20" s="8" t="s">
        <v>14</v>
      </c>
      <c r="C20" s="86"/>
      <c r="D20" s="86"/>
      <c r="E20" s="86"/>
      <c r="F20" s="86"/>
      <c r="G20" s="86"/>
      <c r="H20" s="86"/>
      <c r="I20" s="86"/>
      <c r="J20" s="86"/>
      <c r="K20" s="88"/>
    </row>
    <row r="21" spans="2:11" x14ac:dyDescent="0.25">
      <c r="B21" s="8" t="s">
        <v>11</v>
      </c>
      <c r="C21" s="86"/>
      <c r="D21" s="86"/>
      <c r="E21" s="86"/>
      <c r="F21" s="86"/>
      <c r="G21" s="86"/>
      <c r="H21" s="86"/>
      <c r="I21" s="86"/>
      <c r="J21" s="86"/>
      <c r="K21" s="88"/>
    </row>
    <row r="22" spans="2:11" x14ac:dyDescent="0.25">
      <c r="B22" s="8" t="s">
        <v>15</v>
      </c>
      <c r="C22" s="86"/>
      <c r="D22" s="86"/>
      <c r="E22" s="86"/>
      <c r="F22" s="86"/>
      <c r="G22" s="86"/>
      <c r="H22" s="86"/>
      <c r="I22" s="86"/>
      <c r="J22" s="86"/>
      <c r="K22" s="88"/>
    </row>
    <row r="23" spans="2:11" x14ac:dyDescent="0.25">
      <c r="B23" s="8" t="s">
        <v>94</v>
      </c>
      <c r="C23" s="86"/>
      <c r="D23" s="86"/>
      <c r="E23" s="86"/>
      <c r="F23" s="86"/>
      <c r="G23" s="86"/>
      <c r="H23" s="86"/>
      <c r="I23" s="86"/>
      <c r="J23" s="86"/>
      <c r="K23" s="88"/>
    </row>
    <row r="24" spans="2:11" x14ac:dyDescent="0.25">
      <c r="B24" s="8" t="s">
        <v>12</v>
      </c>
      <c r="C24" s="86"/>
      <c r="D24" s="86"/>
      <c r="E24" s="86"/>
      <c r="F24" s="86"/>
      <c r="G24" s="86"/>
      <c r="H24" s="86"/>
      <c r="I24" s="86"/>
      <c r="J24" s="86"/>
      <c r="K24" s="88"/>
    </row>
    <row r="25" spans="2:11" x14ac:dyDescent="0.25">
      <c r="B25" s="8" t="s">
        <v>5</v>
      </c>
      <c r="C25" s="86"/>
      <c r="D25" s="86"/>
      <c r="E25" s="86"/>
      <c r="F25" s="86"/>
      <c r="G25" s="86"/>
      <c r="H25" s="86"/>
      <c r="I25" s="86"/>
      <c r="J25" s="86"/>
      <c r="K25" s="88"/>
    </row>
    <row r="26" spans="2:11" x14ac:dyDescent="0.25">
      <c r="B26" s="8" t="s">
        <v>6</v>
      </c>
      <c r="C26" s="86"/>
      <c r="D26" s="86"/>
      <c r="E26" s="86"/>
      <c r="F26" s="86"/>
      <c r="G26" s="86"/>
      <c r="H26" s="86"/>
      <c r="I26" s="86"/>
      <c r="J26" s="86"/>
      <c r="K26" s="88"/>
    </row>
    <row r="27" spans="2:11" x14ac:dyDescent="0.25">
      <c r="B27" s="8" t="s">
        <v>109</v>
      </c>
      <c r="C27" s="86"/>
      <c r="D27" s="86"/>
      <c r="E27" s="86"/>
      <c r="F27" s="86"/>
      <c r="G27" s="86"/>
      <c r="H27" s="86"/>
      <c r="I27" s="86"/>
      <c r="J27" s="86"/>
      <c r="K27" s="88"/>
    </row>
    <row r="28" spans="2:11" x14ac:dyDescent="0.25">
      <c r="B28" s="8" t="s">
        <v>17</v>
      </c>
      <c r="C28" s="86"/>
      <c r="D28" s="86"/>
      <c r="E28" s="86"/>
      <c r="F28" s="86"/>
      <c r="G28" s="86"/>
      <c r="H28" s="86"/>
      <c r="I28" s="86"/>
      <c r="J28" s="86"/>
      <c r="K28" s="88"/>
    </row>
    <row r="29" spans="2:11" x14ac:dyDescent="0.25">
      <c r="B29" s="8"/>
      <c r="C29" s="90"/>
      <c r="D29" s="90"/>
      <c r="E29" s="91"/>
      <c r="F29" s="91"/>
      <c r="G29" s="91"/>
      <c r="H29" s="91"/>
      <c r="I29" s="90"/>
      <c r="J29" s="90"/>
      <c r="K29" s="96"/>
    </row>
    <row r="30" spans="2:11" x14ac:dyDescent="0.25">
      <c r="B30" s="53" t="s">
        <v>29</v>
      </c>
      <c r="C30" s="92"/>
      <c r="D30" s="92"/>
      <c r="E30" s="92"/>
      <c r="F30" s="92"/>
      <c r="G30" s="92"/>
      <c r="H30" s="92"/>
      <c r="I30" s="92"/>
      <c r="J30" s="86"/>
      <c r="K30" s="93"/>
    </row>
    <row r="31" spans="2:11" x14ac:dyDescent="0.25">
      <c r="B31" s="53"/>
      <c r="C31" s="52"/>
      <c r="D31" s="52"/>
      <c r="E31" s="51"/>
      <c r="F31" s="51"/>
      <c r="G31" s="51"/>
      <c r="H31" s="51"/>
      <c r="I31" s="52"/>
      <c r="J31" s="52"/>
      <c r="K31" s="48"/>
    </row>
    <row r="32" spans="2:11" ht="66" customHeight="1" thickBot="1" x14ac:dyDescent="0.3">
      <c r="B32" s="207" t="s">
        <v>83</v>
      </c>
      <c r="C32" s="208"/>
      <c r="D32" s="208"/>
      <c r="E32" s="208"/>
      <c r="F32" s="208"/>
      <c r="G32" s="208"/>
      <c r="H32" s="208"/>
      <c r="I32" s="208"/>
      <c r="J32" s="208"/>
      <c r="K32" s="209"/>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&amp;R55</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A4" zoomScale="110" zoomScaleNormal="110" zoomScaleSheetLayoutView="100" workbookViewId="0"/>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72" t="s">
        <v>116</v>
      </c>
      <c r="C3" s="173"/>
      <c r="D3" s="173"/>
      <c r="E3" s="173"/>
      <c r="F3" s="173"/>
      <c r="G3" s="173"/>
      <c r="H3" s="173"/>
      <c r="I3" s="173"/>
      <c r="J3" s="173"/>
      <c r="K3" s="174"/>
    </row>
    <row r="4" spans="2:11" x14ac:dyDescent="0.25">
      <c r="B4" s="175" t="s">
        <v>125</v>
      </c>
      <c r="C4" s="176"/>
      <c r="D4" s="176"/>
      <c r="E4" s="176"/>
      <c r="F4" s="176"/>
      <c r="G4" s="176"/>
      <c r="H4" s="176"/>
      <c r="I4" s="176"/>
      <c r="J4" s="176"/>
      <c r="K4" s="177"/>
    </row>
    <row r="5" spans="2:11" x14ac:dyDescent="0.25">
      <c r="B5" s="42"/>
      <c r="C5" s="43" t="s">
        <v>75</v>
      </c>
      <c r="D5" s="43" t="s">
        <v>76</v>
      </c>
      <c r="E5" s="43" t="s">
        <v>77</v>
      </c>
      <c r="F5" s="43" t="s">
        <v>78</v>
      </c>
      <c r="G5" s="43" t="s">
        <v>79</v>
      </c>
      <c r="H5" s="43" t="s">
        <v>80</v>
      </c>
      <c r="I5" s="43" t="s">
        <v>81</v>
      </c>
      <c r="J5" s="43" t="s">
        <v>82</v>
      </c>
      <c r="K5" s="82" t="s">
        <v>22</v>
      </c>
    </row>
    <row r="6" spans="2:11" x14ac:dyDescent="0.25">
      <c r="B6" s="3" t="s">
        <v>23</v>
      </c>
      <c r="C6" s="43" t="s">
        <v>24</v>
      </c>
      <c r="D6" s="43" t="s">
        <v>24</v>
      </c>
      <c r="E6" s="43" t="s">
        <v>24</v>
      </c>
      <c r="F6" s="43" t="s">
        <v>24</v>
      </c>
      <c r="G6" s="43" t="s">
        <v>24</v>
      </c>
      <c r="H6" s="43" t="s">
        <v>24</v>
      </c>
      <c r="I6" s="43" t="s">
        <v>24</v>
      </c>
      <c r="J6" s="43" t="s">
        <v>24</v>
      </c>
      <c r="K6" s="82" t="s">
        <v>24</v>
      </c>
    </row>
    <row r="7" spans="2:11" x14ac:dyDescent="0.25">
      <c r="B7" s="8" t="s">
        <v>10</v>
      </c>
      <c r="C7" s="86"/>
      <c r="D7" s="86"/>
      <c r="E7" s="87"/>
      <c r="F7" s="86"/>
      <c r="G7" s="86"/>
      <c r="H7" s="86"/>
      <c r="I7" s="86"/>
      <c r="J7" s="86"/>
      <c r="K7" s="95"/>
    </row>
    <row r="8" spans="2:11" x14ac:dyDescent="0.25">
      <c r="B8" s="8" t="s">
        <v>13</v>
      </c>
      <c r="C8" s="86">
        <v>1.0648148148148149E-3</v>
      </c>
      <c r="D8" s="86"/>
      <c r="E8" s="86"/>
      <c r="F8" s="86"/>
      <c r="G8" s="86"/>
      <c r="H8" s="86"/>
      <c r="I8" s="86"/>
      <c r="J8" s="86"/>
      <c r="K8" s="95">
        <f t="shared" ref="K8:K14" si="0">C8</f>
        <v>1.0648148148148149E-3</v>
      </c>
    </row>
    <row r="9" spans="2:11" x14ac:dyDescent="0.25">
      <c r="B9" s="8" t="s">
        <v>0</v>
      </c>
      <c r="C9" s="86">
        <v>5.0925925925925921E-3</v>
      </c>
      <c r="D9" s="86"/>
      <c r="E9" s="86"/>
      <c r="F9" s="86"/>
      <c r="G9" s="86"/>
      <c r="H9" s="86"/>
      <c r="I9" s="86"/>
      <c r="J9" s="86"/>
      <c r="K9" s="95">
        <f t="shared" si="0"/>
        <v>5.0925925925925921E-3</v>
      </c>
    </row>
    <row r="10" spans="2:11" x14ac:dyDescent="0.25">
      <c r="B10" s="8" t="s">
        <v>8</v>
      </c>
      <c r="C10" s="86"/>
      <c r="D10" s="86"/>
      <c r="E10" s="86"/>
      <c r="F10" s="86"/>
      <c r="G10" s="86"/>
      <c r="H10" s="86"/>
      <c r="I10" s="86"/>
      <c r="J10" s="86"/>
      <c r="K10" s="95"/>
    </row>
    <row r="11" spans="2:11" x14ac:dyDescent="0.25">
      <c r="B11" s="8" t="s">
        <v>26</v>
      </c>
      <c r="C11" s="86">
        <v>1.423611111111111E-3</v>
      </c>
      <c r="D11" s="86"/>
      <c r="E11" s="86"/>
      <c r="F11" s="86"/>
      <c r="G11" s="86"/>
      <c r="H11" s="86"/>
      <c r="I11" s="86"/>
      <c r="J11" s="86"/>
      <c r="K11" s="95">
        <f t="shared" si="0"/>
        <v>1.423611111111111E-3</v>
      </c>
    </row>
    <row r="12" spans="2:11" x14ac:dyDescent="0.25">
      <c r="B12" s="8" t="s">
        <v>3</v>
      </c>
      <c r="C12" s="86">
        <v>5.393518518518518E-3</v>
      </c>
      <c r="D12" s="86"/>
      <c r="E12" s="86"/>
      <c r="F12" s="86"/>
      <c r="G12" s="86"/>
      <c r="H12" s="86"/>
      <c r="I12" s="86"/>
      <c r="J12" s="86"/>
      <c r="K12" s="95">
        <f t="shared" si="0"/>
        <v>5.393518518518518E-3</v>
      </c>
    </row>
    <row r="13" spans="2:11" x14ac:dyDescent="0.25">
      <c r="B13" s="8" t="s">
        <v>7</v>
      </c>
      <c r="C13" s="86">
        <v>1.273148148148148E-3</v>
      </c>
      <c r="D13" s="86"/>
      <c r="E13" s="86"/>
      <c r="F13" s="86"/>
      <c r="G13" s="86"/>
      <c r="H13" s="86"/>
      <c r="I13" s="86"/>
      <c r="J13" s="86"/>
      <c r="K13" s="95">
        <f t="shared" si="0"/>
        <v>1.273148148148148E-3</v>
      </c>
    </row>
    <row r="14" spans="2:11" x14ac:dyDescent="0.25">
      <c r="B14" s="8" t="s">
        <v>2</v>
      </c>
      <c r="C14" s="86">
        <v>3.8194444444444441E-4</v>
      </c>
      <c r="D14" s="86"/>
      <c r="E14" s="86"/>
      <c r="F14" s="86"/>
      <c r="G14" s="86"/>
      <c r="H14" s="86"/>
      <c r="I14" s="86"/>
      <c r="J14" s="86"/>
      <c r="K14" s="95">
        <f t="shared" si="0"/>
        <v>3.8194444444444441E-4</v>
      </c>
    </row>
    <row r="15" spans="2:11" x14ac:dyDescent="0.25">
      <c r="B15" s="8" t="s">
        <v>9</v>
      </c>
      <c r="C15" s="86"/>
      <c r="D15" s="86"/>
      <c r="E15" s="86"/>
      <c r="F15" s="86"/>
      <c r="G15" s="86"/>
      <c r="H15" s="86"/>
      <c r="I15" s="86"/>
      <c r="J15" s="86"/>
      <c r="K15" s="95"/>
    </row>
    <row r="16" spans="2:11" x14ac:dyDescent="0.25">
      <c r="B16" s="8" t="s">
        <v>1</v>
      </c>
      <c r="C16" s="86">
        <v>1.435185185185185E-3</v>
      </c>
      <c r="D16" s="86"/>
      <c r="E16" s="86"/>
      <c r="F16" s="86"/>
      <c r="G16" s="86"/>
      <c r="H16" s="86"/>
      <c r="I16" s="86"/>
      <c r="J16" s="86"/>
      <c r="K16" s="95">
        <f t="shared" ref="K16:K28" si="1">G16+C16</f>
        <v>1.435185185185185E-3</v>
      </c>
    </row>
    <row r="17" spans="2:11" x14ac:dyDescent="0.25">
      <c r="B17" s="8" t="s">
        <v>27</v>
      </c>
      <c r="C17" s="86">
        <v>2.9050925925925928E-3</v>
      </c>
      <c r="D17" s="86"/>
      <c r="E17" s="86"/>
      <c r="F17" s="86"/>
      <c r="G17" s="86"/>
      <c r="H17" s="86"/>
      <c r="I17" s="86"/>
      <c r="J17" s="86"/>
      <c r="K17" s="95">
        <f t="shared" si="1"/>
        <v>2.9050925925925928E-3</v>
      </c>
    </row>
    <row r="18" spans="2:11" x14ac:dyDescent="0.25">
      <c r="B18" s="8" t="s">
        <v>16</v>
      </c>
      <c r="C18" s="86"/>
      <c r="D18" s="86"/>
      <c r="E18" s="86"/>
      <c r="F18" s="86"/>
      <c r="G18" s="86"/>
      <c r="H18" s="86"/>
      <c r="I18" s="86"/>
      <c r="J18" s="86"/>
      <c r="K18" s="95"/>
    </row>
    <row r="19" spans="2:11" x14ac:dyDescent="0.25">
      <c r="B19" s="8" t="s">
        <v>4</v>
      </c>
      <c r="C19" s="86">
        <v>6.5393518518518517E-3</v>
      </c>
      <c r="D19" s="86"/>
      <c r="E19" s="86"/>
      <c r="F19" s="86"/>
      <c r="G19" s="86"/>
      <c r="H19" s="86"/>
      <c r="I19" s="86"/>
      <c r="J19" s="86"/>
      <c r="K19" s="95">
        <f t="shared" si="1"/>
        <v>6.5393518518518517E-3</v>
      </c>
    </row>
    <row r="20" spans="2:11" x14ac:dyDescent="0.25">
      <c r="B20" s="8" t="s">
        <v>14</v>
      </c>
      <c r="C20" s="86">
        <v>4.5486111111111109E-3</v>
      </c>
      <c r="D20" s="86"/>
      <c r="E20" s="86"/>
      <c r="F20" s="86"/>
      <c r="G20" s="86"/>
      <c r="H20" s="86"/>
      <c r="I20" s="86"/>
      <c r="J20" s="86"/>
      <c r="K20" s="95">
        <f t="shared" si="1"/>
        <v>4.5486111111111109E-3</v>
      </c>
    </row>
    <row r="21" spans="2:11" x14ac:dyDescent="0.25">
      <c r="B21" s="8" t="s">
        <v>11</v>
      </c>
      <c r="C21" s="86">
        <v>9.9537037037037042E-4</v>
      </c>
      <c r="D21" s="86"/>
      <c r="E21" s="86"/>
      <c r="F21" s="86"/>
      <c r="G21" s="86"/>
      <c r="H21" s="86"/>
      <c r="I21" s="86"/>
      <c r="J21" s="86"/>
      <c r="K21" s="95">
        <f t="shared" si="1"/>
        <v>9.9537037037037042E-4</v>
      </c>
    </row>
    <row r="22" spans="2:11" x14ac:dyDescent="0.25">
      <c r="B22" s="8" t="s">
        <v>15</v>
      </c>
      <c r="C22" s="86">
        <v>7.7199074074074071E-3</v>
      </c>
      <c r="D22" s="86"/>
      <c r="E22" s="86"/>
      <c r="F22" s="86"/>
      <c r="G22" s="86"/>
      <c r="H22" s="86"/>
      <c r="I22" s="86"/>
      <c r="J22" s="86"/>
      <c r="K22" s="95">
        <f t="shared" si="1"/>
        <v>7.7199074074074071E-3</v>
      </c>
    </row>
    <row r="23" spans="2:11" x14ac:dyDescent="0.25">
      <c r="B23" s="8" t="s">
        <v>94</v>
      </c>
      <c r="C23" s="86">
        <v>5.3587962962962955E-3</v>
      </c>
      <c r="D23" s="86"/>
      <c r="E23" s="86"/>
      <c r="F23" s="86"/>
      <c r="G23" s="86"/>
      <c r="H23" s="86"/>
      <c r="I23" s="86"/>
      <c r="J23" s="86"/>
      <c r="K23" s="95">
        <f t="shared" si="1"/>
        <v>5.3587962962962955E-3</v>
      </c>
    </row>
    <row r="24" spans="2:11" x14ac:dyDescent="0.25">
      <c r="B24" s="8" t="s">
        <v>12</v>
      </c>
      <c r="C24" s="86">
        <v>3.2407407407407406E-4</v>
      </c>
      <c r="D24" s="86"/>
      <c r="E24" s="86"/>
      <c r="F24" s="86"/>
      <c r="G24" s="86"/>
      <c r="H24" s="86"/>
      <c r="I24" s="86"/>
      <c r="J24" s="86"/>
      <c r="K24" s="95">
        <f t="shared" si="1"/>
        <v>3.2407407407407406E-4</v>
      </c>
    </row>
    <row r="25" spans="2:11" x14ac:dyDescent="0.25">
      <c r="B25" s="8" t="s">
        <v>5</v>
      </c>
      <c r="C25" s="86">
        <v>4.0509259259259258E-4</v>
      </c>
      <c r="D25" s="86"/>
      <c r="E25" s="86"/>
      <c r="F25" s="86"/>
      <c r="G25" s="86"/>
      <c r="H25" s="86"/>
      <c r="I25" s="86"/>
      <c r="J25" s="86"/>
      <c r="K25" s="95">
        <f t="shared" si="1"/>
        <v>4.0509259259259258E-4</v>
      </c>
    </row>
    <row r="26" spans="2:11" x14ac:dyDescent="0.25">
      <c r="B26" s="8" t="s">
        <v>6</v>
      </c>
      <c r="C26" s="86"/>
      <c r="D26" s="86"/>
      <c r="E26" s="86"/>
      <c r="F26" s="86"/>
      <c r="G26" s="86"/>
      <c r="H26" s="86"/>
      <c r="I26" s="86"/>
      <c r="J26" s="86"/>
      <c r="K26" s="95"/>
    </row>
    <row r="27" spans="2:11" x14ac:dyDescent="0.25">
      <c r="B27" s="8" t="s">
        <v>109</v>
      </c>
      <c r="C27" s="86"/>
      <c r="D27" s="86"/>
      <c r="E27" s="86"/>
      <c r="F27" s="86"/>
      <c r="G27" s="86"/>
      <c r="H27" s="86"/>
      <c r="I27" s="86"/>
      <c r="J27" s="86"/>
      <c r="K27" s="95"/>
    </row>
    <row r="28" spans="2:11" x14ac:dyDescent="0.25">
      <c r="B28" s="8" t="s">
        <v>17</v>
      </c>
      <c r="C28" s="86">
        <v>5.9027777777777778E-4</v>
      </c>
      <c r="D28" s="86"/>
      <c r="E28" s="86"/>
      <c r="F28" s="86"/>
      <c r="G28" s="86"/>
      <c r="H28" s="86"/>
      <c r="I28" s="86"/>
      <c r="J28" s="86"/>
      <c r="K28" s="95">
        <f t="shared" si="1"/>
        <v>5.9027777777777778E-4</v>
      </c>
    </row>
    <row r="29" spans="2:11" x14ac:dyDescent="0.25">
      <c r="B29" s="8"/>
      <c r="C29" s="90"/>
      <c r="D29" s="90"/>
      <c r="E29" s="91"/>
      <c r="F29" s="91"/>
      <c r="G29" s="91"/>
      <c r="H29" s="91"/>
      <c r="I29" s="90"/>
      <c r="J29" s="90"/>
      <c r="K29" s="96"/>
    </row>
    <row r="30" spans="2:11" x14ac:dyDescent="0.25">
      <c r="B30" s="53" t="s">
        <v>29</v>
      </c>
      <c r="C30" s="92">
        <f>SUM(C7:C28)</f>
        <v>4.5451388888888895E-2</v>
      </c>
      <c r="D30" s="92"/>
      <c r="E30" s="92"/>
      <c r="F30" s="92"/>
      <c r="G30" s="92"/>
      <c r="H30" s="92"/>
      <c r="I30" s="92"/>
      <c r="J30" s="86"/>
      <c r="K30" s="93">
        <f>SUM(K7:K28)</f>
        <v>4.5451388888888895E-2</v>
      </c>
    </row>
    <row r="31" spans="2:11" x14ac:dyDescent="0.25">
      <c r="B31" s="53"/>
      <c r="C31" s="52"/>
      <c r="D31" s="52"/>
      <c r="E31" s="51"/>
      <c r="F31" s="51"/>
      <c r="G31" s="51"/>
      <c r="H31" s="51"/>
      <c r="I31" s="52"/>
      <c r="J31" s="52"/>
      <c r="K31" s="48"/>
    </row>
    <row r="32" spans="2:11" ht="66" customHeight="1" thickBot="1" x14ac:dyDescent="0.3">
      <c r="B32" s="207" t="s">
        <v>83</v>
      </c>
      <c r="C32" s="208"/>
      <c r="D32" s="208"/>
      <c r="E32" s="208"/>
      <c r="F32" s="208"/>
      <c r="G32" s="208"/>
      <c r="H32" s="208"/>
      <c r="I32" s="208"/>
      <c r="J32" s="208"/>
      <c r="K32" s="209"/>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&amp;R56</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110" zoomScaleNormal="110" zoomScaleSheetLayoutView="100" workbookViewId="0"/>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72" t="s">
        <v>117</v>
      </c>
      <c r="C3" s="173"/>
      <c r="D3" s="173"/>
      <c r="E3" s="173"/>
      <c r="F3" s="173"/>
      <c r="G3" s="173"/>
      <c r="H3" s="173"/>
      <c r="I3" s="173"/>
      <c r="J3" s="173"/>
      <c r="K3" s="174"/>
    </row>
    <row r="4" spans="2:11" x14ac:dyDescent="0.25">
      <c r="B4" s="175" t="s">
        <v>125</v>
      </c>
      <c r="C4" s="176"/>
      <c r="D4" s="176"/>
      <c r="E4" s="176"/>
      <c r="F4" s="176"/>
      <c r="G4" s="176"/>
      <c r="H4" s="176"/>
      <c r="I4" s="176"/>
      <c r="J4" s="176"/>
      <c r="K4" s="177"/>
    </row>
    <row r="5" spans="2:11" x14ac:dyDescent="0.25">
      <c r="B5" s="42"/>
      <c r="C5" s="43" t="s">
        <v>75</v>
      </c>
      <c r="D5" s="43" t="s">
        <v>76</v>
      </c>
      <c r="E5" s="43" t="s">
        <v>77</v>
      </c>
      <c r="F5" s="43" t="s">
        <v>78</v>
      </c>
      <c r="G5" s="43" t="s">
        <v>79</v>
      </c>
      <c r="H5" s="43" t="s">
        <v>80</v>
      </c>
      <c r="I5" s="43" t="s">
        <v>81</v>
      </c>
      <c r="J5" s="43" t="s">
        <v>82</v>
      </c>
      <c r="K5" s="82" t="s">
        <v>22</v>
      </c>
    </row>
    <row r="6" spans="2:11" x14ac:dyDescent="0.25">
      <c r="B6" s="3" t="s">
        <v>23</v>
      </c>
      <c r="C6" s="43" t="s">
        <v>24</v>
      </c>
      <c r="D6" s="43" t="s">
        <v>24</v>
      </c>
      <c r="E6" s="43" t="s">
        <v>24</v>
      </c>
      <c r="F6" s="43" t="s">
        <v>24</v>
      </c>
      <c r="G6" s="43" t="s">
        <v>24</v>
      </c>
      <c r="H6" s="43" t="s">
        <v>24</v>
      </c>
      <c r="I6" s="43" t="s">
        <v>24</v>
      </c>
      <c r="J6" s="43" t="s">
        <v>24</v>
      </c>
      <c r="K6" s="82" t="s">
        <v>24</v>
      </c>
    </row>
    <row r="7" spans="2:11" x14ac:dyDescent="0.25">
      <c r="B7" s="8" t="s">
        <v>10</v>
      </c>
      <c r="C7" s="86"/>
      <c r="D7" s="86"/>
      <c r="E7" s="86"/>
      <c r="F7" s="86"/>
      <c r="G7" s="86"/>
      <c r="H7" s="86"/>
      <c r="I7" s="86"/>
      <c r="J7" s="86"/>
      <c r="K7" s="88"/>
    </row>
    <row r="8" spans="2:11" x14ac:dyDescent="0.25">
      <c r="B8" s="8" t="s">
        <v>13</v>
      </c>
      <c r="C8" s="86"/>
      <c r="D8" s="86"/>
      <c r="E8" s="86"/>
      <c r="F8" s="86"/>
      <c r="G8" s="86">
        <v>6.828703703703704E-3</v>
      </c>
      <c r="H8" s="86">
        <v>2.199074074074074E-4</v>
      </c>
      <c r="I8" s="86"/>
      <c r="J8" s="86"/>
      <c r="K8" s="88">
        <f t="shared" ref="K8:K27" si="0">J8+I8+H8+G8+F8+E8+D8+C8</f>
        <v>7.0486111111111114E-3</v>
      </c>
    </row>
    <row r="9" spans="2:11" x14ac:dyDescent="0.25">
      <c r="B9" s="8" t="s">
        <v>0</v>
      </c>
      <c r="C9" s="86"/>
      <c r="D9" s="86"/>
      <c r="E9" s="86"/>
      <c r="F9" s="86"/>
      <c r="G9" s="86">
        <v>6.7013888888888887E-3</v>
      </c>
      <c r="H9" s="86"/>
      <c r="I9" s="86"/>
      <c r="J9" s="86"/>
      <c r="K9" s="88">
        <f t="shared" si="0"/>
        <v>6.7013888888888887E-3</v>
      </c>
    </row>
    <row r="10" spans="2:11" x14ac:dyDescent="0.25">
      <c r="B10" s="8" t="s">
        <v>8</v>
      </c>
      <c r="C10" s="86"/>
      <c r="D10" s="86"/>
      <c r="E10" s="86"/>
      <c r="F10" s="86"/>
      <c r="G10" s="86">
        <v>3.8657407407407399E-3</v>
      </c>
      <c r="H10" s="86"/>
      <c r="I10" s="86"/>
      <c r="J10" s="86"/>
      <c r="K10" s="88">
        <f t="shared" si="0"/>
        <v>3.8657407407407399E-3</v>
      </c>
    </row>
    <row r="11" spans="2:11" x14ac:dyDescent="0.25">
      <c r="B11" s="8" t="s">
        <v>26</v>
      </c>
      <c r="C11" s="86"/>
      <c r="D11" s="86"/>
      <c r="E11" s="86"/>
      <c r="F11" s="86"/>
      <c r="G11" s="86"/>
      <c r="H11" s="86"/>
      <c r="I11" s="86"/>
      <c r="J11" s="86"/>
      <c r="K11" s="88"/>
    </row>
    <row r="12" spans="2:11" x14ac:dyDescent="0.25">
      <c r="B12" s="8" t="s">
        <v>3</v>
      </c>
      <c r="C12" s="86"/>
      <c r="D12" s="86"/>
      <c r="E12" s="86"/>
      <c r="F12" s="86"/>
      <c r="G12" s="86">
        <v>6.0879629629629645E-2</v>
      </c>
      <c r="H12" s="86">
        <v>2.8935185185185189E-4</v>
      </c>
      <c r="I12" s="86"/>
      <c r="J12" s="86"/>
      <c r="K12" s="88">
        <f t="shared" si="0"/>
        <v>6.1168981481481498E-2</v>
      </c>
    </row>
    <row r="13" spans="2:11" x14ac:dyDescent="0.25">
      <c r="B13" s="8" t="s">
        <v>7</v>
      </c>
      <c r="C13" s="86"/>
      <c r="D13" s="86"/>
      <c r="E13" s="86"/>
      <c r="F13" s="86"/>
      <c r="G13" s="86">
        <v>3.4953703703703702E-2</v>
      </c>
      <c r="H13" s="86"/>
      <c r="I13" s="86"/>
      <c r="J13" s="86"/>
      <c r="K13" s="88">
        <f t="shared" si="0"/>
        <v>3.4953703703703702E-2</v>
      </c>
    </row>
    <row r="14" spans="2:11" x14ac:dyDescent="0.25">
      <c r="B14" s="8" t="s">
        <v>2</v>
      </c>
      <c r="C14" s="86"/>
      <c r="D14" s="86"/>
      <c r="E14" s="86"/>
      <c r="F14" s="86"/>
      <c r="G14" s="86">
        <v>5.9375000000000001E-3</v>
      </c>
      <c r="H14" s="86"/>
      <c r="I14" s="86"/>
      <c r="J14" s="86"/>
      <c r="K14" s="88">
        <f t="shared" si="0"/>
        <v>5.9375000000000001E-3</v>
      </c>
    </row>
    <row r="15" spans="2:11" x14ac:dyDescent="0.25">
      <c r="B15" s="8" t="s">
        <v>9</v>
      </c>
      <c r="C15" s="86"/>
      <c r="D15" s="86"/>
      <c r="E15" s="86"/>
      <c r="F15" s="86"/>
      <c r="G15" s="86">
        <v>1.9942129629629633E-2</v>
      </c>
      <c r="H15" s="86"/>
      <c r="I15" s="86"/>
      <c r="J15" s="86"/>
      <c r="K15" s="88">
        <f t="shared" si="0"/>
        <v>1.9942129629629633E-2</v>
      </c>
    </row>
    <row r="16" spans="2:11" x14ac:dyDescent="0.25">
      <c r="B16" s="8" t="s">
        <v>1</v>
      </c>
      <c r="C16" s="86"/>
      <c r="D16" s="86"/>
      <c r="E16" s="86"/>
      <c r="F16" s="86"/>
      <c r="G16" s="86">
        <v>2.2361111111111113E-2</v>
      </c>
      <c r="H16" s="86"/>
      <c r="I16" s="86"/>
      <c r="J16" s="86"/>
      <c r="K16" s="88">
        <f t="shared" si="0"/>
        <v>2.2361111111111113E-2</v>
      </c>
    </row>
    <row r="17" spans="2:11" x14ac:dyDescent="0.25">
      <c r="B17" s="8" t="s">
        <v>27</v>
      </c>
      <c r="C17" s="86"/>
      <c r="D17" s="86"/>
      <c r="E17" s="86"/>
      <c r="F17" s="86"/>
      <c r="G17" s="86">
        <v>1.193287037037037E-2</v>
      </c>
      <c r="H17" s="86"/>
      <c r="I17" s="86"/>
      <c r="J17" s="86"/>
      <c r="K17" s="88">
        <f t="shared" si="0"/>
        <v>1.193287037037037E-2</v>
      </c>
    </row>
    <row r="18" spans="2:11" x14ac:dyDescent="0.25">
      <c r="B18" s="8" t="s">
        <v>16</v>
      </c>
      <c r="C18" s="86"/>
      <c r="D18" s="86"/>
      <c r="E18" s="86"/>
      <c r="F18" s="86"/>
      <c r="G18" s="86"/>
      <c r="H18" s="86"/>
      <c r="I18" s="86"/>
      <c r="J18" s="86"/>
      <c r="K18" s="88"/>
    </row>
    <row r="19" spans="2:11" x14ac:dyDescent="0.25">
      <c r="B19" s="8" t="s">
        <v>4</v>
      </c>
      <c r="C19" s="86"/>
      <c r="D19" s="86"/>
      <c r="E19" s="86"/>
      <c r="F19" s="86"/>
      <c r="G19" s="86">
        <v>2.1712962962962962E-2</v>
      </c>
      <c r="H19" s="86"/>
      <c r="I19" s="86"/>
      <c r="J19" s="86"/>
      <c r="K19" s="88">
        <f t="shared" si="0"/>
        <v>2.1712962962962962E-2</v>
      </c>
    </row>
    <row r="20" spans="2:11" x14ac:dyDescent="0.25">
      <c r="B20" s="8" t="s">
        <v>14</v>
      </c>
      <c r="C20" s="86"/>
      <c r="D20" s="86"/>
      <c r="E20" s="86"/>
      <c r="F20" s="86"/>
      <c r="G20" s="86">
        <v>4.7222222222222231E-3</v>
      </c>
      <c r="H20" s="86"/>
      <c r="I20" s="86"/>
      <c r="J20" s="86"/>
      <c r="K20" s="88">
        <f t="shared" si="0"/>
        <v>4.7222222222222231E-3</v>
      </c>
    </row>
    <row r="21" spans="2:11" x14ac:dyDescent="0.25">
      <c r="B21" s="8" t="s">
        <v>11</v>
      </c>
      <c r="C21" s="86">
        <v>3.4953703703703705E-3</v>
      </c>
      <c r="D21" s="86">
        <v>1.684027777777778E-2</v>
      </c>
      <c r="E21" s="86"/>
      <c r="F21" s="86">
        <v>8.0439814814814818E-3</v>
      </c>
      <c r="G21" s="86">
        <v>0.18887731481481496</v>
      </c>
      <c r="H21" s="86"/>
      <c r="I21" s="86"/>
      <c r="J21" s="86"/>
      <c r="K21" s="88">
        <f t="shared" si="0"/>
        <v>0.21725694444444457</v>
      </c>
    </row>
    <row r="22" spans="2:11" x14ac:dyDescent="0.25">
      <c r="B22" s="8" t="s">
        <v>15</v>
      </c>
      <c r="C22" s="86"/>
      <c r="D22" s="86"/>
      <c r="E22" s="86"/>
      <c r="F22" s="86"/>
      <c r="G22" s="86">
        <v>1.3159722222222224E-2</v>
      </c>
      <c r="H22" s="86"/>
      <c r="I22" s="86"/>
      <c r="J22" s="86"/>
      <c r="K22" s="88">
        <f t="shared" si="0"/>
        <v>1.3159722222222224E-2</v>
      </c>
    </row>
    <row r="23" spans="2:11" x14ac:dyDescent="0.25">
      <c r="B23" s="8" t="s">
        <v>94</v>
      </c>
      <c r="C23" s="86"/>
      <c r="D23" s="86">
        <v>7.2222222222222228E-3</v>
      </c>
      <c r="E23" s="86"/>
      <c r="F23" s="86"/>
      <c r="G23" s="86">
        <v>3.1504629629629632E-2</v>
      </c>
      <c r="H23" s="86"/>
      <c r="I23" s="86"/>
      <c r="J23" s="86"/>
      <c r="K23" s="88">
        <f t="shared" si="0"/>
        <v>3.8726851851851853E-2</v>
      </c>
    </row>
    <row r="24" spans="2:11" x14ac:dyDescent="0.25">
      <c r="B24" s="8" t="s">
        <v>12</v>
      </c>
      <c r="C24" s="86"/>
      <c r="D24" s="86"/>
      <c r="E24" s="86"/>
      <c r="F24" s="86"/>
      <c r="G24" s="86">
        <v>3.8993055555555559E-2</v>
      </c>
      <c r="H24" s="86"/>
      <c r="I24" s="86"/>
      <c r="J24" s="86"/>
      <c r="K24" s="88">
        <f t="shared" si="0"/>
        <v>3.8993055555555559E-2</v>
      </c>
    </row>
    <row r="25" spans="2:11" x14ac:dyDescent="0.25">
      <c r="B25" s="8" t="s">
        <v>5</v>
      </c>
      <c r="C25" s="86"/>
      <c r="D25" s="86"/>
      <c r="E25" s="86"/>
      <c r="F25" s="86"/>
      <c r="G25" s="86">
        <v>3.8530092592592588E-2</v>
      </c>
      <c r="H25" s="86"/>
      <c r="I25" s="86"/>
      <c r="J25" s="86"/>
      <c r="K25" s="88">
        <f t="shared" si="0"/>
        <v>3.8530092592592588E-2</v>
      </c>
    </row>
    <row r="26" spans="2:11" x14ac:dyDescent="0.25">
      <c r="B26" s="8" t="s">
        <v>6</v>
      </c>
      <c r="C26" s="86"/>
      <c r="D26" s="86"/>
      <c r="E26" s="86"/>
      <c r="F26" s="86"/>
      <c r="G26" s="86">
        <v>1.5601851851851853E-2</v>
      </c>
      <c r="H26" s="86"/>
      <c r="I26" s="86"/>
      <c r="J26" s="86"/>
      <c r="K26" s="88">
        <f t="shared" si="0"/>
        <v>1.5601851851851853E-2</v>
      </c>
    </row>
    <row r="27" spans="2:11" x14ac:dyDescent="0.25">
      <c r="B27" s="8" t="s">
        <v>109</v>
      </c>
      <c r="C27" s="86"/>
      <c r="D27" s="86"/>
      <c r="E27" s="86"/>
      <c r="F27" s="86"/>
      <c r="G27" s="86">
        <v>1.3171296296296297E-2</v>
      </c>
      <c r="H27" s="86"/>
      <c r="I27" s="86"/>
      <c r="J27" s="86"/>
      <c r="K27" s="88">
        <f t="shared" si="0"/>
        <v>1.3171296296296297E-2</v>
      </c>
    </row>
    <row r="28" spans="2:11" x14ac:dyDescent="0.25">
      <c r="B28" s="8" t="s">
        <v>17</v>
      </c>
      <c r="C28" s="86"/>
      <c r="D28" s="86"/>
      <c r="E28" s="86"/>
      <c r="F28" s="86"/>
      <c r="G28" s="86"/>
      <c r="H28" s="86"/>
      <c r="I28" s="86"/>
      <c r="J28" s="86"/>
      <c r="K28" s="88"/>
    </row>
    <row r="29" spans="2:11" x14ac:dyDescent="0.25">
      <c r="B29" s="53"/>
      <c r="C29" s="90"/>
      <c r="D29" s="90"/>
      <c r="E29" s="91"/>
      <c r="F29" s="91"/>
      <c r="G29" s="90"/>
      <c r="H29" s="90"/>
      <c r="I29" s="90"/>
      <c r="J29" s="90"/>
      <c r="K29" s="88"/>
    </row>
    <row r="30" spans="2:11" x14ac:dyDescent="0.25">
      <c r="B30" s="53" t="s">
        <v>29</v>
      </c>
      <c r="C30" s="94">
        <f t="shared" ref="C30:H30" si="1">SUM(C7:C28)</f>
        <v>3.4953703703703705E-3</v>
      </c>
      <c r="D30" s="94">
        <f t="shared" si="1"/>
        <v>2.4062500000000004E-2</v>
      </c>
      <c r="E30" s="92"/>
      <c r="F30" s="92">
        <f t="shared" si="1"/>
        <v>8.0439814814814818E-3</v>
      </c>
      <c r="G30" s="92">
        <f t="shared" si="1"/>
        <v>0.53967592592592606</v>
      </c>
      <c r="H30" s="92">
        <f t="shared" si="1"/>
        <v>5.0925925925925932E-4</v>
      </c>
      <c r="I30" s="92"/>
      <c r="J30" s="92"/>
      <c r="K30" s="93">
        <f>SUM(K7:K28)</f>
        <v>0.57578703703703715</v>
      </c>
    </row>
    <row r="31" spans="2:11" x14ac:dyDescent="0.25">
      <c r="B31" s="53"/>
      <c r="C31" s="52"/>
      <c r="D31" s="52"/>
      <c r="E31" s="51"/>
      <c r="F31" s="51"/>
      <c r="G31" s="51"/>
      <c r="H31" s="51"/>
      <c r="I31" s="52"/>
      <c r="J31" s="52"/>
      <c r="K31" s="48"/>
    </row>
    <row r="32" spans="2:11" ht="66" customHeight="1" thickBot="1" x14ac:dyDescent="0.3">
      <c r="B32" s="207" t="s">
        <v>83</v>
      </c>
      <c r="C32" s="208"/>
      <c r="D32" s="208"/>
      <c r="E32" s="208"/>
      <c r="F32" s="208"/>
      <c r="G32" s="208"/>
      <c r="H32" s="208"/>
      <c r="I32" s="208"/>
      <c r="J32" s="208"/>
      <c r="K32" s="209"/>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&amp;R58</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110" zoomScaleNormal="110" zoomScaleSheetLayoutView="100" workbookViewId="0"/>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72" t="s">
        <v>118</v>
      </c>
      <c r="C3" s="173"/>
      <c r="D3" s="173"/>
      <c r="E3" s="173"/>
      <c r="F3" s="173"/>
      <c r="G3" s="173"/>
      <c r="H3" s="173"/>
      <c r="I3" s="173"/>
      <c r="J3" s="173"/>
      <c r="K3" s="174"/>
    </row>
    <row r="4" spans="2:11" x14ac:dyDescent="0.25">
      <c r="B4" s="175" t="s">
        <v>125</v>
      </c>
      <c r="C4" s="176"/>
      <c r="D4" s="176"/>
      <c r="E4" s="176"/>
      <c r="F4" s="176"/>
      <c r="G4" s="176"/>
      <c r="H4" s="176"/>
      <c r="I4" s="176"/>
      <c r="J4" s="176"/>
      <c r="K4" s="177"/>
    </row>
    <row r="5" spans="2:11" x14ac:dyDescent="0.25">
      <c r="B5" s="42"/>
      <c r="C5" s="43" t="s">
        <v>75</v>
      </c>
      <c r="D5" s="43" t="s">
        <v>76</v>
      </c>
      <c r="E5" s="43" t="s">
        <v>77</v>
      </c>
      <c r="F5" s="43" t="s">
        <v>78</v>
      </c>
      <c r="G5" s="43" t="s">
        <v>79</v>
      </c>
      <c r="H5" s="43" t="s">
        <v>80</v>
      </c>
      <c r="I5" s="43" t="s">
        <v>81</v>
      </c>
      <c r="J5" s="43" t="s">
        <v>82</v>
      </c>
      <c r="K5" s="82" t="s">
        <v>22</v>
      </c>
    </row>
    <row r="6" spans="2:11" x14ac:dyDescent="0.25">
      <c r="B6" s="3" t="s">
        <v>23</v>
      </c>
      <c r="C6" s="43" t="s">
        <v>24</v>
      </c>
      <c r="D6" s="43" t="s">
        <v>24</v>
      </c>
      <c r="E6" s="43" t="s">
        <v>24</v>
      </c>
      <c r="F6" s="43" t="s">
        <v>24</v>
      </c>
      <c r="G6" s="43" t="s">
        <v>24</v>
      </c>
      <c r="H6" s="43" t="s">
        <v>24</v>
      </c>
      <c r="I6" s="43" t="s">
        <v>24</v>
      </c>
      <c r="J6" s="43" t="s">
        <v>24</v>
      </c>
      <c r="K6" s="82" t="s">
        <v>24</v>
      </c>
    </row>
    <row r="7" spans="2:11" x14ac:dyDescent="0.25">
      <c r="B7" s="8" t="s">
        <v>10</v>
      </c>
      <c r="C7" s="86"/>
      <c r="D7" s="86"/>
      <c r="E7" s="87"/>
      <c r="F7" s="86"/>
      <c r="G7" s="86"/>
      <c r="H7" s="86"/>
      <c r="I7" s="86"/>
      <c r="J7" s="86"/>
      <c r="K7" s="88"/>
    </row>
    <row r="8" spans="2:11" x14ac:dyDescent="0.25">
      <c r="B8" s="8" t="s">
        <v>13</v>
      </c>
      <c r="C8" s="86"/>
      <c r="D8" s="86"/>
      <c r="E8" s="86"/>
      <c r="F8" s="86"/>
      <c r="G8" s="86"/>
      <c r="H8" s="86"/>
      <c r="I8" s="86"/>
      <c r="J8" s="86"/>
      <c r="K8" s="88"/>
    </row>
    <row r="9" spans="2:11" x14ac:dyDescent="0.25">
      <c r="B9" s="8" t="s">
        <v>0</v>
      </c>
      <c r="C9" s="86"/>
      <c r="D9" s="86"/>
      <c r="E9" s="86"/>
      <c r="F9" s="86"/>
      <c r="G9" s="86"/>
      <c r="H9" s="86"/>
      <c r="I9" s="86"/>
      <c r="J9" s="86"/>
      <c r="K9" s="88"/>
    </row>
    <row r="10" spans="2:11" x14ac:dyDescent="0.25">
      <c r="B10" s="8" t="s">
        <v>8</v>
      </c>
      <c r="C10" s="86"/>
      <c r="D10" s="86"/>
      <c r="E10" s="86"/>
      <c r="F10" s="86"/>
      <c r="G10" s="86"/>
      <c r="H10" s="86"/>
      <c r="I10" s="86"/>
      <c r="J10" s="86"/>
      <c r="K10" s="88"/>
    </row>
    <row r="11" spans="2:11" x14ac:dyDescent="0.25">
      <c r="B11" s="8" t="s">
        <v>26</v>
      </c>
      <c r="C11" s="86"/>
      <c r="D11" s="86"/>
      <c r="E11" s="86"/>
      <c r="F11" s="86"/>
      <c r="G11" s="86"/>
      <c r="H11" s="86"/>
      <c r="I11" s="86"/>
      <c r="J11" s="86"/>
      <c r="K11" s="88"/>
    </row>
    <row r="12" spans="2:11" x14ac:dyDescent="0.25">
      <c r="B12" s="8" t="s">
        <v>3</v>
      </c>
      <c r="C12" s="86"/>
      <c r="D12" s="86"/>
      <c r="E12" s="86"/>
      <c r="F12" s="86"/>
      <c r="G12" s="86"/>
      <c r="H12" s="86">
        <v>2.9282407407407412E-3</v>
      </c>
      <c r="I12" s="86"/>
      <c r="J12" s="86"/>
      <c r="K12" s="88">
        <f t="shared" ref="K12" si="0">J12+I12+H12+G12+F12+E12+D12+C12</f>
        <v>2.9282407407407412E-3</v>
      </c>
    </row>
    <row r="13" spans="2:11" x14ac:dyDescent="0.25">
      <c r="B13" s="8" t="s">
        <v>7</v>
      </c>
      <c r="C13" s="86"/>
      <c r="D13" s="86"/>
      <c r="E13" s="86"/>
      <c r="F13" s="86"/>
      <c r="G13" s="86"/>
      <c r="H13" s="86"/>
      <c r="I13" s="86"/>
      <c r="J13" s="86"/>
      <c r="K13" s="88"/>
    </row>
    <row r="14" spans="2:11" x14ac:dyDescent="0.25">
      <c r="B14" s="8" t="s">
        <v>2</v>
      </c>
      <c r="C14" s="86"/>
      <c r="D14" s="86"/>
      <c r="E14" s="86"/>
      <c r="F14" s="86"/>
      <c r="G14" s="86"/>
      <c r="H14" s="86"/>
      <c r="I14" s="86"/>
      <c r="J14" s="86"/>
      <c r="K14" s="88"/>
    </row>
    <row r="15" spans="2:11" x14ac:dyDescent="0.25">
      <c r="B15" s="8" t="s">
        <v>9</v>
      </c>
      <c r="C15" s="86"/>
      <c r="D15" s="86"/>
      <c r="E15" s="86"/>
      <c r="F15" s="86"/>
      <c r="G15" s="86"/>
      <c r="H15" s="86"/>
      <c r="I15" s="86"/>
      <c r="J15" s="86"/>
      <c r="K15" s="88"/>
    </row>
    <row r="16" spans="2:11" x14ac:dyDescent="0.25">
      <c r="B16" s="8" t="s">
        <v>1</v>
      </c>
      <c r="C16" s="86"/>
      <c r="D16" s="86"/>
      <c r="E16" s="86"/>
      <c r="F16" s="86"/>
      <c r="G16" s="86"/>
      <c r="H16" s="86"/>
      <c r="I16" s="86"/>
      <c r="J16" s="86"/>
      <c r="K16" s="88"/>
    </row>
    <row r="17" spans="2:11" x14ac:dyDescent="0.25">
      <c r="B17" s="8" t="s">
        <v>27</v>
      </c>
      <c r="C17" s="86"/>
      <c r="D17" s="86"/>
      <c r="E17" s="86"/>
      <c r="F17" s="86"/>
      <c r="G17" s="86"/>
      <c r="H17" s="86"/>
      <c r="I17" s="86"/>
      <c r="J17" s="86"/>
      <c r="K17" s="88"/>
    </row>
    <row r="18" spans="2:11" x14ac:dyDescent="0.25">
      <c r="B18" s="8" t="s">
        <v>16</v>
      </c>
      <c r="C18" s="86"/>
      <c r="D18" s="86"/>
      <c r="E18" s="86"/>
      <c r="F18" s="86"/>
      <c r="G18" s="86"/>
      <c r="H18" s="86"/>
      <c r="I18" s="86"/>
      <c r="J18" s="86"/>
      <c r="K18" s="88"/>
    </row>
    <row r="19" spans="2:11" x14ac:dyDescent="0.25">
      <c r="B19" s="8" t="s">
        <v>4</v>
      </c>
      <c r="C19" s="86"/>
      <c r="D19" s="86"/>
      <c r="E19" s="86"/>
      <c r="F19" s="86"/>
      <c r="G19" s="86"/>
      <c r="H19" s="86"/>
      <c r="I19" s="86"/>
      <c r="J19" s="86"/>
      <c r="K19" s="88"/>
    </row>
    <row r="20" spans="2:11" x14ac:dyDescent="0.25">
      <c r="B20" s="8" t="s">
        <v>14</v>
      </c>
      <c r="C20" s="86"/>
      <c r="D20" s="86"/>
      <c r="E20" s="86"/>
      <c r="F20" s="86"/>
      <c r="G20" s="86"/>
      <c r="H20" s="86"/>
      <c r="I20" s="86"/>
      <c r="J20" s="86"/>
      <c r="K20" s="88"/>
    </row>
    <row r="21" spans="2:11" x14ac:dyDescent="0.25">
      <c r="B21" s="8" t="s">
        <v>11</v>
      </c>
      <c r="C21" s="86"/>
      <c r="D21" s="86"/>
      <c r="E21" s="86"/>
      <c r="F21" s="86"/>
      <c r="G21" s="86"/>
      <c r="H21" s="86"/>
      <c r="I21" s="86"/>
      <c r="J21" s="86"/>
      <c r="K21" s="88"/>
    </row>
    <row r="22" spans="2:11" x14ac:dyDescent="0.25">
      <c r="B22" s="8" t="s">
        <v>15</v>
      </c>
      <c r="C22" s="86"/>
      <c r="D22" s="86"/>
      <c r="E22" s="86"/>
      <c r="F22" s="86"/>
      <c r="G22" s="86"/>
      <c r="H22" s="86"/>
      <c r="I22" s="86"/>
      <c r="J22" s="86"/>
      <c r="K22" s="88"/>
    </row>
    <row r="23" spans="2:11" x14ac:dyDescent="0.25">
      <c r="B23" s="8" t="s">
        <v>94</v>
      </c>
      <c r="C23" s="86"/>
      <c r="D23" s="86"/>
      <c r="E23" s="86"/>
      <c r="F23" s="86"/>
      <c r="G23" s="86"/>
      <c r="H23" s="86"/>
      <c r="I23" s="86"/>
      <c r="J23" s="86"/>
      <c r="K23" s="88"/>
    </row>
    <row r="24" spans="2:11" x14ac:dyDescent="0.25">
      <c r="B24" s="8" t="s">
        <v>12</v>
      </c>
      <c r="C24" s="86"/>
      <c r="D24" s="86"/>
      <c r="E24" s="86"/>
      <c r="F24" s="86"/>
      <c r="G24" s="86"/>
      <c r="H24" s="86"/>
      <c r="I24" s="86"/>
      <c r="J24" s="86"/>
      <c r="K24" s="88"/>
    </row>
    <row r="25" spans="2:11" x14ac:dyDescent="0.25">
      <c r="B25" s="8" t="s">
        <v>5</v>
      </c>
      <c r="C25" s="86"/>
      <c r="D25" s="86"/>
      <c r="E25" s="86"/>
      <c r="F25" s="86"/>
      <c r="G25" s="86"/>
      <c r="H25" s="86"/>
      <c r="I25" s="86"/>
      <c r="J25" s="86"/>
      <c r="K25" s="88"/>
    </row>
    <row r="26" spans="2:11" x14ac:dyDescent="0.25">
      <c r="B26" s="8" t="s">
        <v>6</v>
      </c>
      <c r="C26" s="86"/>
      <c r="D26" s="86"/>
      <c r="E26" s="86"/>
      <c r="F26" s="86"/>
      <c r="G26" s="86"/>
      <c r="H26" s="86"/>
      <c r="I26" s="86"/>
      <c r="J26" s="86"/>
      <c r="K26" s="88"/>
    </row>
    <row r="27" spans="2:11" x14ac:dyDescent="0.25">
      <c r="B27" s="8" t="s">
        <v>109</v>
      </c>
      <c r="C27" s="86"/>
      <c r="D27" s="86"/>
      <c r="E27" s="86"/>
      <c r="F27" s="86"/>
      <c r="G27" s="86"/>
      <c r="H27" s="86"/>
      <c r="I27" s="86"/>
      <c r="J27" s="86"/>
      <c r="K27" s="88"/>
    </row>
    <row r="28" spans="2:11" x14ac:dyDescent="0.25">
      <c r="B28" s="8" t="s">
        <v>17</v>
      </c>
      <c r="C28" s="86"/>
      <c r="D28" s="86"/>
      <c r="E28" s="86"/>
      <c r="F28" s="86"/>
      <c r="G28" s="86"/>
      <c r="H28" s="86"/>
      <c r="I28" s="86"/>
      <c r="J28" s="86"/>
      <c r="K28" s="88"/>
    </row>
    <row r="29" spans="2:11" x14ac:dyDescent="0.25">
      <c r="B29" s="8"/>
      <c r="C29" s="90"/>
      <c r="D29" s="90"/>
      <c r="E29" s="91"/>
      <c r="F29" s="91"/>
      <c r="G29" s="91"/>
      <c r="H29" s="91"/>
      <c r="I29" s="90"/>
      <c r="J29" s="90"/>
      <c r="K29" s="88"/>
    </row>
    <row r="30" spans="2:11" x14ac:dyDescent="0.25">
      <c r="B30" s="53" t="s">
        <v>29</v>
      </c>
      <c r="C30" s="92"/>
      <c r="D30" s="92"/>
      <c r="E30" s="92"/>
      <c r="F30" s="92"/>
      <c r="G30" s="92"/>
      <c r="H30" s="92">
        <f t="shared" ref="H30" si="1">SUM(H7:H28)</f>
        <v>2.9282407407407412E-3</v>
      </c>
      <c r="I30" s="92"/>
      <c r="J30" s="86"/>
      <c r="K30" s="93">
        <f>SUM(K7:K28)</f>
        <v>2.9282407407407412E-3</v>
      </c>
    </row>
    <row r="31" spans="2:11" x14ac:dyDescent="0.25">
      <c r="B31" s="53"/>
      <c r="C31" s="52"/>
      <c r="D31" s="52"/>
      <c r="E31" s="51"/>
      <c r="F31" s="51"/>
      <c r="G31" s="51"/>
      <c r="H31" s="51"/>
      <c r="I31" s="52"/>
      <c r="J31" s="52"/>
      <c r="K31" s="48"/>
    </row>
    <row r="32" spans="2:11" ht="66" customHeight="1" thickBot="1" x14ac:dyDescent="0.3">
      <c r="B32" s="207" t="s">
        <v>83</v>
      </c>
      <c r="C32" s="208"/>
      <c r="D32" s="208"/>
      <c r="E32" s="208"/>
      <c r="F32" s="208"/>
      <c r="G32" s="208"/>
      <c r="H32" s="208"/>
      <c r="I32" s="208"/>
      <c r="J32" s="208"/>
      <c r="K32" s="209"/>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&amp;R49</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110" zoomScaleNormal="110" zoomScaleSheetLayoutView="100" workbookViewId="0"/>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72" t="s">
        <v>119</v>
      </c>
      <c r="C3" s="173"/>
      <c r="D3" s="173"/>
      <c r="E3" s="173"/>
      <c r="F3" s="173"/>
      <c r="G3" s="173"/>
      <c r="H3" s="173"/>
      <c r="I3" s="173"/>
      <c r="J3" s="173"/>
      <c r="K3" s="174"/>
    </row>
    <row r="4" spans="2:11" x14ac:dyDescent="0.25">
      <c r="B4" s="175" t="s">
        <v>125</v>
      </c>
      <c r="C4" s="176"/>
      <c r="D4" s="176"/>
      <c r="E4" s="176"/>
      <c r="F4" s="176"/>
      <c r="G4" s="176"/>
      <c r="H4" s="176"/>
      <c r="I4" s="176"/>
      <c r="J4" s="176"/>
      <c r="K4" s="177"/>
    </row>
    <row r="5" spans="2:11" x14ac:dyDescent="0.25">
      <c r="B5" s="42"/>
      <c r="C5" s="43" t="s">
        <v>75</v>
      </c>
      <c r="D5" s="43" t="s">
        <v>76</v>
      </c>
      <c r="E5" s="43" t="s">
        <v>77</v>
      </c>
      <c r="F5" s="43" t="s">
        <v>78</v>
      </c>
      <c r="G5" s="43" t="s">
        <v>79</v>
      </c>
      <c r="H5" s="43" t="s">
        <v>80</v>
      </c>
      <c r="I5" s="43" t="s">
        <v>81</v>
      </c>
      <c r="J5" s="43" t="s">
        <v>82</v>
      </c>
      <c r="K5" s="82" t="s">
        <v>22</v>
      </c>
    </row>
    <row r="6" spans="2:11" x14ac:dyDescent="0.25">
      <c r="B6" s="3" t="s">
        <v>23</v>
      </c>
      <c r="C6" s="43" t="s">
        <v>24</v>
      </c>
      <c r="D6" s="43" t="s">
        <v>24</v>
      </c>
      <c r="E6" s="43" t="s">
        <v>24</v>
      </c>
      <c r="F6" s="43" t="s">
        <v>24</v>
      </c>
      <c r="G6" s="43" t="s">
        <v>24</v>
      </c>
      <c r="H6" s="43" t="s">
        <v>24</v>
      </c>
      <c r="I6" s="43" t="s">
        <v>24</v>
      </c>
      <c r="J6" s="43" t="s">
        <v>24</v>
      </c>
      <c r="K6" s="82" t="s">
        <v>24</v>
      </c>
    </row>
    <row r="7" spans="2:11" x14ac:dyDescent="0.25">
      <c r="B7" s="8" t="s">
        <v>10</v>
      </c>
      <c r="C7" s="86"/>
      <c r="D7" s="86"/>
      <c r="E7" s="87"/>
      <c r="F7" s="86"/>
      <c r="G7" s="86"/>
      <c r="H7" s="86"/>
      <c r="I7" s="86"/>
      <c r="J7" s="86"/>
      <c r="K7" s="88"/>
    </row>
    <row r="8" spans="2:11" x14ac:dyDescent="0.25">
      <c r="B8" s="8" t="s">
        <v>13</v>
      </c>
      <c r="C8" s="86"/>
      <c r="D8" s="86"/>
      <c r="E8" s="86"/>
      <c r="F8" s="86"/>
      <c r="G8" s="86"/>
      <c r="H8" s="86"/>
      <c r="I8" s="86"/>
      <c r="J8" s="86"/>
      <c r="K8" s="88"/>
    </row>
    <row r="9" spans="2:11" x14ac:dyDescent="0.25">
      <c r="B9" s="8" t="s">
        <v>0</v>
      </c>
      <c r="C9" s="86"/>
      <c r="D9" s="86"/>
      <c r="E9" s="86"/>
      <c r="F9" s="86"/>
      <c r="G9" s="86"/>
      <c r="H9" s="86"/>
      <c r="I9" s="86"/>
      <c r="J9" s="86"/>
      <c r="K9" s="88"/>
    </row>
    <row r="10" spans="2:11" x14ac:dyDescent="0.25">
      <c r="B10" s="8" t="s">
        <v>8</v>
      </c>
      <c r="C10" s="86"/>
      <c r="D10" s="86"/>
      <c r="E10" s="86"/>
      <c r="F10" s="86"/>
      <c r="G10" s="86"/>
      <c r="H10" s="86"/>
      <c r="I10" s="86"/>
      <c r="J10" s="86"/>
      <c r="K10" s="88"/>
    </row>
    <row r="11" spans="2:11" x14ac:dyDescent="0.25">
      <c r="B11" s="8" t="s">
        <v>26</v>
      </c>
      <c r="C11" s="86"/>
      <c r="D11" s="86"/>
      <c r="E11" s="86"/>
      <c r="F11" s="86"/>
      <c r="G11" s="86"/>
      <c r="H11" s="86"/>
      <c r="I11" s="86"/>
      <c r="J11" s="86"/>
      <c r="K11" s="88"/>
    </row>
    <row r="12" spans="2:11" x14ac:dyDescent="0.25">
      <c r="B12" s="8" t="s">
        <v>3</v>
      </c>
      <c r="C12" s="86"/>
      <c r="D12" s="86"/>
      <c r="E12" s="86"/>
      <c r="F12" s="86"/>
      <c r="G12" s="86"/>
      <c r="H12" s="86"/>
      <c r="I12" s="86"/>
      <c r="J12" s="86"/>
      <c r="K12" s="88"/>
    </row>
    <row r="13" spans="2:11" x14ac:dyDescent="0.25">
      <c r="B13" s="8" t="s">
        <v>7</v>
      </c>
      <c r="C13" s="86"/>
      <c r="D13" s="86"/>
      <c r="E13" s="86"/>
      <c r="F13" s="86"/>
      <c r="G13" s="86"/>
      <c r="H13" s="86"/>
      <c r="I13" s="86"/>
      <c r="J13" s="86"/>
      <c r="K13" s="88"/>
    </row>
    <row r="14" spans="2:11" x14ac:dyDescent="0.25">
      <c r="B14" s="8" t="s">
        <v>2</v>
      </c>
      <c r="C14" s="86"/>
      <c r="D14" s="86"/>
      <c r="E14" s="86"/>
      <c r="F14" s="86"/>
      <c r="G14" s="86"/>
      <c r="H14" s="86"/>
      <c r="I14" s="86"/>
      <c r="J14" s="86"/>
      <c r="K14" s="88"/>
    </row>
    <row r="15" spans="2:11" x14ac:dyDescent="0.25">
      <c r="B15" s="8" t="s">
        <v>9</v>
      </c>
      <c r="C15" s="86"/>
      <c r="D15" s="86"/>
      <c r="E15" s="86"/>
      <c r="F15" s="86"/>
      <c r="G15" s="86"/>
      <c r="H15" s="86"/>
      <c r="I15" s="86"/>
      <c r="J15" s="86"/>
      <c r="K15" s="88"/>
    </row>
    <row r="16" spans="2:11" x14ac:dyDescent="0.25">
      <c r="B16" s="8" t="s">
        <v>1</v>
      </c>
      <c r="C16" s="86"/>
      <c r="D16" s="86"/>
      <c r="E16" s="86"/>
      <c r="F16" s="86"/>
      <c r="G16" s="86"/>
      <c r="H16" s="86"/>
      <c r="I16" s="86"/>
      <c r="J16" s="86"/>
      <c r="K16" s="88"/>
    </row>
    <row r="17" spans="2:11" x14ac:dyDescent="0.25">
      <c r="B17" s="8" t="s">
        <v>27</v>
      </c>
      <c r="C17" s="86"/>
      <c r="D17" s="86"/>
      <c r="E17" s="86"/>
      <c r="F17" s="86"/>
      <c r="G17" s="86"/>
      <c r="H17" s="86"/>
      <c r="I17" s="86"/>
      <c r="J17" s="86"/>
      <c r="K17" s="88"/>
    </row>
    <row r="18" spans="2:11" x14ac:dyDescent="0.25">
      <c r="B18" s="8" t="s">
        <v>16</v>
      </c>
      <c r="C18" s="86"/>
      <c r="D18" s="86"/>
      <c r="E18" s="86"/>
      <c r="F18" s="86"/>
      <c r="G18" s="86"/>
      <c r="H18" s="86"/>
      <c r="I18" s="86"/>
      <c r="J18" s="86"/>
      <c r="K18" s="88"/>
    </row>
    <row r="19" spans="2:11" x14ac:dyDescent="0.25">
      <c r="B19" s="8" t="s">
        <v>4</v>
      </c>
      <c r="C19" s="86"/>
      <c r="D19" s="86"/>
      <c r="E19" s="86"/>
      <c r="F19" s="86"/>
      <c r="G19" s="86"/>
      <c r="H19" s="86"/>
      <c r="I19" s="86"/>
      <c r="J19" s="86"/>
      <c r="K19" s="88"/>
    </row>
    <row r="20" spans="2:11" x14ac:dyDescent="0.25">
      <c r="B20" s="8" t="s">
        <v>14</v>
      </c>
      <c r="C20" s="86"/>
      <c r="D20" s="86"/>
      <c r="E20" s="86"/>
      <c r="F20" s="86"/>
      <c r="G20" s="86"/>
      <c r="H20" s="86"/>
      <c r="I20" s="86"/>
      <c r="J20" s="86"/>
      <c r="K20" s="88"/>
    </row>
    <row r="21" spans="2:11" x14ac:dyDescent="0.25">
      <c r="B21" s="8" t="s">
        <v>11</v>
      </c>
      <c r="C21" s="86"/>
      <c r="D21" s="86"/>
      <c r="E21" s="86"/>
      <c r="F21" s="86"/>
      <c r="G21" s="86"/>
      <c r="H21" s="86"/>
      <c r="I21" s="86"/>
      <c r="J21" s="86"/>
      <c r="K21" s="88"/>
    </row>
    <row r="22" spans="2:11" x14ac:dyDescent="0.25">
      <c r="B22" s="8" t="s">
        <v>15</v>
      </c>
      <c r="C22" s="86"/>
      <c r="D22" s="86"/>
      <c r="E22" s="86"/>
      <c r="F22" s="86"/>
      <c r="G22" s="86"/>
      <c r="H22" s="86"/>
      <c r="I22" s="86"/>
      <c r="J22" s="86"/>
      <c r="K22" s="88"/>
    </row>
    <row r="23" spans="2:11" x14ac:dyDescent="0.25">
      <c r="B23" s="8" t="s">
        <v>94</v>
      </c>
      <c r="C23" s="86"/>
      <c r="D23" s="86"/>
      <c r="E23" s="86"/>
      <c r="F23" s="86"/>
      <c r="G23" s="86"/>
      <c r="H23" s="86"/>
      <c r="I23" s="86"/>
      <c r="J23" s="86"/>
      <c r="K23" s="88"/>
    </row>
    <row r="24" spans="2:11" x14ac:dyDescent="0.25">
      <c r="B24" s="8" t="s">
        <v>12</v>
      </c>
      <c r="C24" s="86"/>
      <c r="D24" s="86"/>
      <c r="E24" s="86"/>
      <c r="F24" s="86"/>
      <c r="G24" s="86"/>
      <c r="H24" s="86"/>
      <c r="I24" s="86"/>
      <c r="J24" s="86"/>
      <c r="K24" s="88"/>
    </row>
    <row r="25" spans="2:11" x14ac:dyDescent="0.25">
      <c r="B25" s="8" t="s">
        <v>5</v>
      </c>
      <c r="C25" s="86"/>
      <c r="D25" s="86"/>
      <c r="E25" s="86"/>
      <c r="F25" s="86"/>
      <c r="G25" s="86"/>
      <c r="H25" s="86"/>
      <c r="I25" s="86"/>
      <c r="J25" s="86"/>
      <c r="K25" s="88"/>
    </row>
    <row r="26" spans="2:11" x14ac:dyDescent="0.25">
      <c r="B26" s="8" t="s">
        <v>6</v>
      </c>
      <c r="C26" s="86"/>
      <c r="D26" s="86"/>
      <c r="E26" s="86"/>
      <c r="F26" s="86"/>
      <c r="G26" s="86"/>
      <c r="H26" s="86"/>
      <c r="I26" s="86"/>
      <c r="J26" s="86"/>
      <c r="K26" s="88"/>
    </row>
    <row r="27" spans="2:11" x14ac:dyDescent="0.25">
      <c r="B27" s="8" t="s">
        <v>109</v>
      </c>
      <c r="C27" s="86"/>
      <c r="D27" s="86"/>
      <c r="E27" s="86"/>
      <c r="F27" s="86"/>
      <c r="G27" s="86"/>
      <c r="H27" s="86"/>
      <c r="I27" s="86"/>
      <c r="J27" s="86"/>
      <c r="K27" s="88"/>
    </row>
    <row r="28" spans="2:11" x14ac:dyDescent="0.25">
      <c r="B28" s="8" t="s">
        <v>17</v>
      </c>
      <c r="C28" s="86"/>
      <c r="D28" s="86"/>
      <c r="E28" s="86"/>
      <c r="F28" s="86"/>
      <c r="G28" s="86"/>
      <c r="H28" s="86"/>
      <c r="I28" s="86"/>
      <c r="J28" s="86"/>
      <c r="K28" s="88"/>
    </row>
    <row r="29" spans="2:11" x14ac:dyDescent="0.25">
      <c r="B29" s="8"/>
      <c r="C29" s="90"/>
      <c r="D29" s="90"/>
      <c r="E29" s="91"/>
      <c r="F29" s="91"/>
      <c r="G29" s="91"/>
      <c r="H29" s="91"/>
      <c r="I29" s="90"/>
      <c r="J29" s="90"/>
      <c r="K29" s="96"/>
    </row>
    <row r="30" spans="2:11" x14ac:dyDescent="0.25">
      <c r="B30" s="53" t="s">
        <v>29</v>
      </c>
      <c r="C30" s="92"/>
      <c r="D30" s="92"/>
      <c r="E30" s="92"/>
      <c r="F30" s="92"/>
      <c r="G30" s="92"/>
      <c r="H30" s="92"/>
      <c r="I30" s="92"/>
      <c r="J30" s="92"/>
      <c r="K30" s="93"/>
    </row>
    <row r="31" spans="2:11" x14ac:dyDescent="0.25">
      <c r="B31" s="53"/>
      <c r="C31" s="52"/>
      <c r="D31" s="52"/>
      <c r="E31" s="51"/>
      <c r="F31" s="51"/>
      <c r="G31" s="51"/>
      <c r="H31" s="51"/>
      <c r="I31" s="52"/>
      <c r="J31" s="52"/>
      <c r="K31" s="48"/>
    </row>
    <row r="32" spans="2:11" ht="66" customHeight="1" thickBot="1" x14ac:dyDescent="0.3">
      <c r="B32" s="207" t="s">
        <v>83</v>
      </c>
      <c r="C32" s="208"/>
      <c r="D32" s="208"/>
      <c r="E32" s="208"/>
      <c r="F32" s="208"/>
      <c r="G32" s="208"/>
      <c r="H32" s="208"/>
      <c r="I32" s="208"/>
      <c r="J32" s="208"/>
      <c r="K32" s="209"/>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&amp;R53</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110" zoomScaleNormal="110" zoomScaleSheetLayoutView="100" workbookViewId="0"/>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72" t="s">
        <v>120</v>
      </c>
      <c r="C3" s="173"/>
      <c r="D3" s="173"/>
      <c r="E3" s="173"/>
      <c r="F3" s="173"/>
      <c r="G3" s="173"/>
      <c r="H3" s="173"/>
      <c r="I3" s="173"/>
      <c r="J3" s="173"/>
      <c r="K3" s="174"/>
    </row>
    <row r="4" spans="2:11" x14ac:dyDescent="0.25">
      <c r="B4" s="175" t="s">
        <v>125</v>
      </c>
      <c r="C4" s="176"/>
      <c r="D4" s="176"/>
      <c r="E4" s="176"/>
      <c r="F4" s="176"/>
      <c r="G4" s="176"/>
      <c r="H4" s="176"/>
      <c r="I4" s="176"/>
      <c r="J4" s="176"/>
      <c r="K4" s="177"/>
    </row>
    <row r="5" spans="2:11" x14ac:dyDescent="0.25">
      <c r="B5" s="42"/>
      <c r="C5" s="43" t="s">
        <v>75</v>
      </c>
      <c r="D5" s="43" t="s">
        <v>76</v>
      </c>
      <c r="E5" s="43" t="s">
        <v>77</v>
      </c>
      <c r="F5" s="43" t="s">
        <v>78</v>
      </c>
      <c r="G5" s="43" t="s">
        <v>79</v>
      </c>
      <c r="H5" s="43" t="s">
        <v>80</v>
      </c>
      <c r="I5" s="43" t="s">
        <v>81</v>
      </c>
      <c r="J5" s="43" t="s">
        <v>82</v>
      </c>
      <c r="K5" s="82" t="s">
        <v>22</v>
      </c>
    </row>
    <row r="6" spans="2:11" x14ac:dyDescent="0.25">
      <c r="B6" s="3" t="s">
        <v>23</v>
      </c>
      <c r="C6" s="43" t="s">
        <v>24</v>
      </c>
      <c r="D6" s="43" t="s">
        <v>24</v>
      </c>
      <c r="E6" s="43" t="s">
        <v>24</v>
      </c>
      <c r="F6" s="43" t="s">
        <v>24</v>
      </c>
      <c r="G6" s="43" t="s">
        <v>24</v>
      </c>
      <c r="H6" s="43" t="s">
        <v>24</v>
      </c>
      <c r="I6" s="43" t="s">
        <v>24</v>
      </c>
      <c r="J6" s="43"/>
      <c r="K6" s="82" t="s">
        <v>24</v>
      </c>
    </row>
    <row r="7" spans="2:11" x14ac:dyDescent="0.25">
      <c r="B7" s="8" t="s">
        <v>10</v>
      </c>
      <c r="C7" s="86"/>
      <c r="D7" s="86"/>
      <c r="E7" s="86"/>
      <c r="F7" s="86"/>
      <c r="G7" s="86"/>
      <c r="H7" s="86"/>
      <c r="I7" s="86"/>
      <c r="J7" s="86"/>
      <c r="K7" s="88"/>
    </row>
    <row r="8" spans="2:11" x14ac:dyDescent="0.25">
      <c r="B8" s="8" t="s">
        <v>13</v>
      </c>
      <c r="C8" s="86"/>
      <c r="D8" s="86"/>
      <c r="E8" s="86"/>
      <c r="F8" s="86"/>
      <c r="G8" s="86"/>
      <c r="H8" s="86"/>
      <c r="I8" s="86"/>
      <c r="J8" s="86"/>
      <c r="K8" s="88"/>
    </row>
    <row r="9" spans="2:11" x14ac:dyDescent="0.25">
      <c r="B9" s="8" t="s">
        <v>0</v>
      </c>
      <c r="C9" s="86">
        <v>1.1805555555555556E-3</v>
      </c>
      <c r="D9" s="86"/>
      <c r="E9" s="86"/>
      <c r="F9" s="86"/>
      <c r="G9" s="86">
        <v>6.3657407407407404E-3</v>
      </c>
      <c r="H9" s="86"/>
      <c r="I9" s="86"/>
      <c r="J9" s="86"/>
      <c r="K9" s="88">
        <f t="shared" ref="K9:K28" si="0">J9+I9+H9+G9+F9+E9+D9+C9</f>
        <v>7.5462962962962957E-3</v>
      </c>
    </row>
    <row r="10" spans="2:11" x14ac:dyDescent="0.25">
      <c r="B10" s="8" t="s">
        <v>8</v>
      </c>
      <c r="C10" s="86">
        <v>1.6898148148148148E-3</v>
      </c>
      <c r="D10" s="86">
        <v>2.6157407407407405E-3</v>
      </c>
      <c r="E10" s="86"/>
      <c r="F10" s="86"/>
      <c r="G10" s="86">
        <v>4.7453703703703709E-4</v>
      </c>
      <c r="H10" s="86"/>
      <c r="I10" s="86"/>
      <c r="J10" s="86"/>
      <c r="K10" s="88">
        <f t="shared" si="0"/>
        <v>4.7800925925925927E-3</v>
      </c>
    </row>
    <row r="11" spans="2:11" x14ac:dyDescent="0.25">
      <c r="B11" s="8" t="s">
        <v>26</v>
      </c>
      <c r="C11" s="86">
        <v>1.2152777777777778E-3</v>
      </c>
      <c r="D11" s="86"/>
      <c r="E11" s="86"/>
      <c r="F11" s="86"/>
      <c r="G11" s="86">
        <v>1.8518518518518518E-4</v>
      </c>
      <c r="H11" s="86"/>
      <c r="I11" s="86"/>
      <c r="J11" s="86"/>
      <c r="K11" s="88">
        <f t="shared" si="0"/>
        <v>1.4004629629629629E-3</v>
      </c>
    </row>
    <row r="12" spans="2:11" x14ac:dyDescent="0.25">
      <c r="B12" s="8" t="s">
        <v>3</v>
      </c>
      <c r="C12" s="86">
        <v>4.7222222222222223E-3</v>
      </c>
      <c r="D12" s="86"/>
      <c r="E12" s="86"/>
      <c r="F12" s="86"/>
      <c r="G12" s="86">
        <v>8.6458333333333335E-3</v>
      </c>
      <c r="H12" s="86"/>
      <c r="I12" s="86"/>
      <c r="J12" s="86"/>
      <c r="K12" s="88">
        <f t="shared" si="0"/>
        <v>1.3368055555555557E-2</v>
      </c>
    </row>
    <row r="13" spans="2:11" x14ac:dyDescent="0.25">
      <c r="B13" s="8" t="s">
        <v>7</v>
      </c>
      <c r="C13" s="86">
        <v>1.2881944444444446E-2</v>
      </c>
      <c r="D13" s="86"/>
      <c r="E13" s="86"/>
      <c r="F13" s="86"/>
      <c r="G13" s="86">
        <v>1.7071759259259259E-2</v>
      </c>
      <c r="H13" s="86"/>
      <c r="I13" s="86"/>
      <c r="J13" s="86"/>
      <c r="K13" s="88">
        <f t="shared" si="0"/>
        <v>2.9953703703703705E-2</v>
      </c>
    </row>
    <row r="14" spans="2:11" x14ac:dyDescent="0.25">
      <c r="B14" s="8" t="s">
        <v>2</v>
      </c>
      <c r="C14" s="86">
        <v>2.2569444444444442E-3</v>
      </c>
      <c r="D14" s="86"/>
      <c r="E14" s="86"/>
      <c r="F14" s="86"/>
      <c r="G14" s="86"/>
      <c r="H14" s="86"/>
      <c r="I14" s="86"/>
      <c r="J14" s="86"/>
      <c r="K14" s="88">
        <f t="shared" si="0"/>
        <v>2.2569444444444442E-3</v>
      </c>
    </row>
    <row r="15" spans="2:11" x14ac:dyDescent="0.25">
      <c r="B15" s="8" t="s">
        <v>9</v>
      </c>
      <c r="C15" s="86">
        <v>3.8078703703703707E-3</v>
      </c>
      <c r="D15" s="86"/>
      <c r="E15" s="86"/>
      <c r="F15" s="86"/>
      <c r="G15" s="86"/>
      <c r="H15" s="86"/>
      <c r="I15" s="86"/>
      <c r="J15" s="86"/>
      <c r="K15" s="88">
        <f t="shared" si="0"/>
        <v>3.8078703703703707E-3</v>
      </c>
    </row>
    <row r="16" spans="2:11" x14ac:dyDescent="0.25">
      <c r="B16" s="8" t="s">
        <v>1</v>
      </c>
      <c r="C16" s="86">
        <v>9.9537037037037042E-4</v>
      </c>
      <c r="D16" s="86"/>
      <c r="E16" s="86"/>
      <c r="F16" s="86"/>
      <c r="G16" s="86"/>
      <c r="H16" s="86"/>
      <c r="I16" s="86"/>
      <c r="J16" s="86"/>
      <c r="K16" s="88">
        <f t="shared" si="0"/>
        <v>9.9537037037037042E-4</v>
      </c>
    </row>
    <row r="17" spans="2:11" x14ac:dyDescent="0.25">
      <c r="B17" s="8" t="s">
        <v>27</v>
      </c>
      <c r="C17" s="86">
        <v>4.7916666666666663E-3</v>
      </c>
      <c r="D17" s="86"/>
      <c r="E17" s="86"/>
      <c r="F17" s="86"/>
      <c r="G17" s="86"/>
      <c r="H17" s="86"/>
      <c r="I17" s="86"/>
      <c r="J17" s="86"/>
      <c r="K17" s="88">
        <f t="shared" si="0"/>
        <v>4.7916666666666663E-3</v>
      </c>
    </row>
    <row r="18" spans="2:11" x14ac:dyDescent="0.25">
      <c r="B18" s="8" t="s">
        <v>16</v>
      </c>
      <c r="C18" s="86"/>
      <c r="D18" s="86"/>
      <c r="E18" s="86"/>
      <c r="F18" s="86"/>
      <c r="G18" s="86"/>
      <c r="H18" s="86"/>
      <c r="I18" s="86"/>
      <c r="J18" s="86"/>
      <c r="K18" s="88"/>
    </row>
    <row r="19" spans="2:11" x14ac:dyDescent="0.25">
      <c r="B19" s="8" t="s">
        <v>4</v>
      </c>
      <c r="C19" s="86">
        <v>3.368055555555556E-3</v>
      </c>
      <c r="D19" s="86"/>
      <c r="E19" s="86"/>
      <c r="F19" s="86"/>
      <c r="G19" s="86">
        <v>8.9004629629629642E-3</v>
      </c>
      <c r="H19" s="86"/>
      <c r="I19" s="86"/>
      <c r="J19" s="86"/>
      <c r="K19" s="88">
        <f t="shared" si="0"/>
        <v>1.2268518518518521E-2</v>
      </c>
    </row>
    <row r="20" spans="2:11" x14ac:dyDescent="0.25">
      <c r="B20" s="8" t="s">
        <v>14</v>
      </c>
      <c r="C20" s="86">
        <v>1.8749999999999999E-3</v>
      </c>
      <c r="D20" s="86"/>
      <c r="E20" s="86"/>
      <c r="F20" s="86"/>
      <c r="G20" s="86"/>
      <c r="H20" s="86"/>
      <c r="I20" s="86"/>
      <c r="J20" s="86"/>
      <c r="K20" s="88">
        <f t="shared" si="0"/>
        <v>1.8749999999999999E-3</v>
      </c>
    </row>
    <row r="21" spans="2:11" x14ac:dyDescent="0.25">
      <c r="B21" s="8" t="s">
        <v>11</v>
      </c>
      <c r="C21" s="86">
        <v>4.9363425925925943E-2</v>
      </c>
      <c r="D21" s="86">
        <v>1.8287037037037037E-3</v>
      </c>
      <c r="E21" s="86"/>
      <c r="F21" s="86"/>
      <c r="G21" s="86">
        <v>7.784722222222222E-2</v>
      </c>
      <c r="H21" s="86"/>
      <c r="I21" s="86"/>
      <c r="J21" s="86"/>
      <c r="K21" s="88">
        <f t="shared" si="0"/>
        <v>0.12903935185185186</v>
      </c>
    </row>
    <row r="22" spans="2:11" x14ac:dyDescent="0.25">
      <c r="B22" s="8" t="s">
        <v>15</v>
      </c>
      <c r="C22" s="86">
        <v>1.3726851851851853E-2</v>
      </c>
      <c r="D22" s="86">
        <v>5.7407407407407407E-3</v>
      </c>
      <c r="E22" s="86"/>
      <c r="F22" s="86"/>
      <c r="G22" s="86"/>
      <c r="H22" s="86"/>
      <c r="I22" s="86"/>
      <c r="J22" s="86"/>
      <c r="K22" s="88">
        <f t="shared" si="0"/>
        <v>1.9467592592592592E-2</v>
      </c>
    </row>
    <row r="23" spans="2:11" x14ac:dyDescent="0.25">
      <c r="B23" s="8" t="s">
        <v>94</v>
      </c>
      <c r="C23" s="86">
        <v>8.3680555555555557E-3</v>
      </c>
      <c r="D23" s="86">
        <v>1.0856481481481483E-2</v>
      </c>
      <c r="E23" s="86"/>
      <c r="F23" s="86"/>
      <c r="G23" s="86"/>
      <c r="H23" s="86"/>
      <c r="I23" s="86">
        <v>7.6388888888888893E-4</v>
      </c>
      <c r="J23" s="86"/>
      <c r="K23" s="88">
        <f t="shared" si="0"/>
        <v>1.9988425925925927E-2</v>
      </c>
    </row>
    <row r="24" spans="2:11" x14ac:dyDescent="0.25">
      <c r="B24" s="8" t="s">
        <v>12</v>
      </c>
      <c r="C24" s="86">
        <v>1.4398148148148148E-2</v>
      </c>
      <c r="D24" s="86">
        <v>2.1643518518518518E-3</v>
      </c>
      <c r="E24" s="86">
        <v>3.9699074074074072E-3</v>
      </c>
      <c r="F24" s="86"/>
      <c r="G24" s="86">
        <v>1.2604166666666668E-2</v>
      </c>
      <c r="H24" s="86"/>
      <c r="I24" s="86">
        <v>3.4722222222222218E-4</v>
      </c>
      <c r="J24" s="86"/>
      <c r="K24" s="88">
        <f t="shared" si="0"/>
        <v>3.3483796296296296E-2</v>
      </c>
    </row>
    <row r="25" spans="2:11" x14ac:dyDescent="0.25">
      <c r="B25" s="8" t="s">
        <v>5</v>
      </c>
      <c r="C25" s="86">
        <v>8.9467592592592585E-3</v>
      </c>
      <c r="D25" s="86">
        <v>2.7083333333333334E-3</v>
      </c>
      <c r="E25" s="86"/>
      <c r="F25" s="86"/>
      <c r="G25" s="86">
        <v>6.9675925925925921E-3</v>
      </c>
      <c r="H25" s="86"/>
      <c r="I25" s="86"/>
      <c r="J25" s="86"/>
      <c r="K25" s="88">
        <f t="shared" si="0"/>
        <v>1.8622685185185183E-2</v>
      </c>
    </row>
    <row r="26" spans="2:11" x14ac:dyDescent="0.25">
      <c r="B26" s="8" t="s">
        <v>6</v>
      </c>
      <c r="C26" s="86">
        <v>4.0509259259259266E-3</v>
      </c>
      <c r="D26" s="86"/>
      <c r="E26" s="86"/>
      <c r="F26" s="86"/>
      <c r="G26" s="86">
        <v>2.5462962962962961E-4</v>
      </c>
      <c r="H26" s="86"/>
      <c r="I26" s="86"/>
      <c r="J26" s="86"/>
      <c r="K26" s="88">
        <f t="shared" si="0"/>
        <v>4.3055555555555564E-3</v>
      </c>
    </row>
    <row r="27" spans="2:11" x14ac:dyDescent="0.25">
      <c r="B27" s="8" t="s">
        <v>109</v>
      </c>
      <c r="C27" s="86">
        <v>3.4606481481481476E-3</v>
      </c>
      <c r="D27" s="86"/>
      <c r="E27" s="86"/>
      <c r="F27" s="86"/>
      <c r="G27" s="86">
        <v>7.7546296296296304E-4</v>
      </c>
      <c r="H27" s="86"/>
      <c r="I27" s="86"/>
      <c r="J27" s="86"/>
      <c r="K27" s="88">
        <f t="shared" si="0"/>
        <v>4.2361111111111106E-3</v>
      </c>
    </row>
    <row r="28" spans="2:11" x14ac:dyDescent="0.25">
      <c r="B28" s="8" t="s">
        <v>17</v>
      </c>
      <c r="C28" s="86"/>
      <c r="D28" s="86"/>
      <c r="E28" s="86"/>
      <c r="F28" s="86"/>
      <c r="G28" s="86">
        <v>6.4351851851851853E-3</v>
      </c>
      <c r="H28" s="86"/>
      <c r="I28" s="86"/>
      <c r="J28" s="86"/>
      <c r="K28" s="88">
        <f t="shared" si="0"/>
        <v>6.4351851851851853E-3</v>
      </c>
    </row>
    <row r="29" spans="2:11" x14ac:dyDescent="0.25">
      <c r="B29" s="53"/>
      <c r="C29" s="90"/>
      <c r="D29" s="90"/>
      <c r="E29" s="91"/>
      <c r="F29" s="91"/>
      <c r="G29" s="90"/>
      <c r="H29" s="90"/>
      <c r="I29" s="90"/>
      <c r="J29" s="90"/>
      <c r="K29" s="88"/>
    </row>
    <row r="30" spans="2:11" x14ac:dyDescent="0.25">
      <c r="B30" s="53" t="s">
        <v>29</v>
      </c>
      <c r="C30" s="92">
        <f>SUM(C7:C28)</f>
        <v>0.14109953703703706</v>
      </c>
      <c r="D30" s="92">
        <f t="shared" ref="D30:G30" si="1">SUM(D7:D28)</f>
        <v>2.5914351851851852E-2</v>
      </c>
      <c r="E30" s="92">
        <f t="shared" si="1"/>
        <v>3.9699074074074072E-3</v>
      </c>
      <c r="F30" s="92"/>
      <c r="G30" s="92">
        <f t="shared" si="1"/>
        <v>0.14652777777777776</v>
      </c>
      <c r="H30" s="92"/>
      <c r="I30" s="92"/>
      <c r="J30" s="92"/>
      <c r="K30" s="93">
        <f>SUM(K7:K28)</f>
        <v>0.31862268518518522</v>
      </c>
    </row>
    <row r="31" spans="2:11" x14ac:dyDescent="0.25">
      <c r="B31" s="53"/>
      <c r="C31" s="52"/>
      <c r="D31" s="52"/>
      <c r="E31" s="51"/>
      <c r="F31" s="51"/>
      <c r="G31" s="51"/>
      <c r="H31" s="51"/>
      <c r="I31" s="52"/>
      <c r="J31" s="52"/>
      <c r="K31" s="48"/>
    </row>
    <row r="32" spans="2:11" ht="66" customHeight="1" thickBot="1" x14ac:dyDescent="0.3">
      <c r="B32" s="207" t="s">
        <v>83</v>
      </c>
      <c r="C32" s="208"/>
      <c r="D32" s="208"/>
      <c r="E32" s="208"/>
      <c r="F32" s="208"/>
      <c r="G32" s="208"/>
      <c r="H32" s="208"/>
      <c r="I32" s="208"/>
      <c r="J32" s="208"/>
      <c r="K32" s="209"/>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&amp;R57</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zoomScale="110" zoomScaleNormal="110" zoomScaleSheetLayoutView="100" zoomScalePageLayoutView="110" workbookViewId="0"/>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44" t="s">
        <v>84</v>
      </c>
      <c r="C3" s="145"/>
      <c r="D3" s="145"/>
      <c r="E3" s="145"/>
      <c r="F3" s="146"/>
      <c r="G3" s="145"/>
      <c r="H3" s="146"/>
    </row>
    <row r="4" spans="2:8" s="1" customFormat="1" x14ac:dyDescent="0.25">
      <c r="B4" s="147" t="s">
        <v>125</v>
      </c>
      <c r="C4" s="148"/>
      <c r="D4" s="148"/>
      <c r="E4" s="148"/>
      <c r="F4" s="148"/>
      <c r="G4" s="148"/>
      <c r="H4" s="149"/>
    </row>
    <row r="5" spans="2:8" s="1" customFormat="1" x14ac:dyDescent="0.25">
      <c r="B5" s="2"/>
      <c r="C5" s="150" t="s">
        <v>36</v>
      </c>
      <c r="D5" s="148"/>
      <c r="E5" s="150" t="s">
        <v>37</v>
      </c>
      <c r="F5" s="165"/>
      <c r="G5" s="148" t="s">
        <v>38</v>
      </c>
      <c r="H5" s="149"/>
    </row>
    <row r="6" spans="2:8" s="1" customFormat="1" x14ac:dyDescent="0.25">
      <c r="B6" s="3" t="s">
        <v>23</v>
      </c>
      <c r="C6" s="5" t="s">
        <v>24</v>
      </c>
      <c r="D6" s="5" t="s">
        <v>25</v>
      </c>
      <c r="E6" s="5" t="s">
        <v>24</v>
      </c>
      <c r="F6" s="5" t="s">
        <v>25</v>
      </c>
      <c r="G6" s="5" t="s">
        <v>24</v>
      </c>
      <c r="H6" s="39" t="s">
        <v>25</v>
      </c>
    </row>
    <row r="7" spans="2:8" s="1" customFormat="1" x14ac:dyDescent="0.25">
      <c r="B7" s="8" t="s">
        <v>10</v>
      </c>
      <c r="C7" s="100">
        <v>3.9814814814814808E-3</v>
      </c>
      <c r="D7" s="98">
        <f>C7/$C$30</f>
        <v>1.5133518103031094E-2</v>
      </c>
      <c r="E7" s="100">
        <v>1.7361111111111112E-4</v>
      </c>
      <c r="F7" s="98">
        <f>E7/$E$30</f>
        <v>1.9447685725398683E-3</v>
      </c>
      <c r="G7" s="100">
        <f t="shared" ref="G7:G28" si="0">C7+E7</f>
        <v>4.1550925925925922E-3</v>
      </c>
      <c r="H7" s="99">
        <f t="shared" ref="H7:H28" si="1">G7/$G$30</f>
        <v>1.179214295099198E-2</v>
      </c>
    </row>
    <row r="8" spans="2:8" s="1" customFormat="1" x14ac:dyDescent="0.25">
      <c r="B8" s="8" t="s">
        <v>13</v>
      </c>
      <c r="C8" s="100">
        <v>6.7013888888888895E-3</v>
      </c>
      <c r="D8" s="98">
        <f t="shared" ref="D8:D28" si="2">C8/$C$30</f>
        <v>2.5471822621090132E-2</v>
      </c>
      <c r="E8" s="100"/>
      <c r="F8" s="98"/>
      <c r="G8" s="100">
        <f t="shared" si="0"/>
        <v>6.7013888888888895E-3</v>
      </c>
      <c r="H8" s="99">
        <f t="shared" si="1"/>
        <v>1.9018525817895145E-2</v>
      </c>
    </row>
    <row r="9" spans="2:8" s="1" customFormat="1" x14ac:dyDescent="0.25">
      <c r="B9" s="8" t="s">
        <v>0</v>
      </c>
      <c r="C9" s="100">
        <v>3.369212962962953E-2</v>
      </c>
      <c r="D9" s="98">
        <f t="shared" si="2"/>
        <v>0.12806299766838194</v>
      </c>
      <c r="E9" s="100">
        <v>1.2083333333333326E-2</v>
      </c>
      <c r="F9" s="98">
        <f t="shared" ref="F9:F16" si="3">E9/$E$30</f>
        <v>0.13535589264877473</v>
      </c>
      <c r="G9" s="100">
        <f t="shared" si="0"/>
        <v>4.5775462962962858E-2</v>
      </c>
      <c r="H9" s="99">
        <f t="shared" si="1"/>
        <v>0.12991065563000886</v>
      </c>
    </row>
    <row r="10" spans="2:8" s="1" customFormat="1" x14ac:dyDescent="0.25">
      <c r="B10" s="8" t="s">
        <v>8</v>
      </c>
      <c r="C10" s="100">
        <v>5.7407407407407381E-3</v>
      </c>
      <c r="D10" s="98">
        <f t="shared" si="2"/>
        <v>2.1820421450882036E-2</v>
      </c>
      <c r="E10" s="100">
        <v>3.3333333333333327E-3</v>
      </c>
      <c r="F10" s="98">
        <f t="shared" si="3"/>
        <v>3.7339556592765465E-2</v>
      </c>
      <c r="G10" s="100">
        <f t="shared" si="0"/>
        <v>9.0740740740740712E-3</v>
      </c>
      <c r="H10" s="99">
        <f t="shared" si="1"/>
        <v>2.5752200762054905E-2</v>
      </c>
    </row>
    <row r="11" spans="2:8" s="1" customFormat="1" x14ac:dyDescent="0.25">
      <c r="B11" s="8" t="s">
        <v>26</v>
      </c>
      <c r="C11" s="100">
        <v>2.9976851851851844E-3</v>
      </c>
      <c r="D11" s="98">
        <f t="shared" si="2"/>
        <v>1.1394131362456549E-2</v>
      </c>
      <c r="E11" s="100">
        <v>3.3564814814814812E-4</v>
      </c>
      <c r="F11" s="98">
        <f t="shared" si="3"/>
        <v>3.7598859069104115E-3</v>
      </c>
      <c r="G11" s="100">
        <f t="shared" si="0"/>
        <v>3.3333333333333327E-3</v>
      </c>
      <c r="H11" s="99">
        <f t="shared" si="1"/>
        <v>9.4599921166732305E-3</v>
      </c>
    </row>
    <row r="12" spans="2:8" s="1" customFormat="1" x14ac:dyDescent="0.25">
      <c r="B12" s="8" t="s">
        <v>3</v>
      </c>
      <c r="C12" s="100">
        <v>9.6180555555555498E-3</v>
      </c>
      <c r="D12" s="98">
        <f t="shared" si="2"/>
        <v>3.6558004487264054E-2</v>
      </c>
      <c r="E12" s="100">
        <v>5.5902777777777782E-3</v>
      </c>
      <c r="F12" s="98">
        <f t="shared" si="3"/>
        <v>6.2621548035783764E-2</v>
      </c>
      <c r="G12" s="100">
        <f t="shared" si="0"/>
        <v>1.5208333333333327E-2</v>
      </c>
      <c r="H12" s="99">
        <f t="shared" si="1"/>
        <v>4.3161214032321607E-2</v>
      </c>
    </row>
    <row r="13" spans="2:8" s="1" customFormat="1" x14ac:dyDescent="0.25">
      <c r="B13" s="8" t="s">
        <v>7</v>
      </c>
      <c r="C13" s="100">
        <v>5.6597222222222214E-3</v>
      </c>
      <c r="D13" s="98">
        <f t="shared" si="2"/>
        <v>2.1512471954599433E-2</v>
      </c>
      <c r="E13" s="100">
        <v>4.0856481481481481E-3</v>
      </c>
      <c r="F13" s="98">
        <f t="shared" si="3"/>
        <v>4.5766887073771564E-2</v>
      </c>
      <c r="G13" s="100">
        <f t="shared" si="0"/>
        <v>9.7453703703703695E-3</v>
      </c>
      <c r="H13" s="99">
        <f t="shared" si="1"/>
        <v>2.765733806332938E-2</v>
      </c>
    </row>
    <row r="14" spans="2:8" s="1" customFormat="1" x14ac:dyDescent="0.25">
      <c r="B14" s="8" t="s">
        <v>2</v>
      </c>
      <c r="C14" s="100">
        <v>1.3657407407407406E-2</v>
      </c>
      <c r="D14" s="98">
        <f t="shared" si="2"/>
        <v>5.1911486516211316E-2</v>
      </c>
      <c r="E14" s="100">
        <v>3.0208333333333333E-3</v>
      </c>
      <c r="F14" s="98">
        <f t="shared" si="3"/>
        <v>3.3838973162193704E-2</v>
      </c>
      <c r="G14" s="100">
        <f t="shared" si="0"/>
        <v>1.667824074074074E-2</v>
      </c>
      <c r="H14" s="99">
        <f t="shared" si="1"/>
        <v>4.7332807778215719E-2</v>
      </c>
    </row>
    <row r="15" spans="2:8" s="1" customFormat="1" x14ac:dyDescent="0.25">
      <c r="B15" s="8" t="s">
        <v>9</v>
      </c>
      <c r="C15" s="100">
        <v>7.9976851851851823E-3</v>
      </c>
      <c r="D15" s="98">
        <f t="shared" si="2"/>
        <v>3.0399014561611874E-2</v>
      </c>
      <c r="E15" s="100">
        <v>4.0393518518518513E-3</v>
      </c>
      <c r="F15" s="98">
        <f t="shared" si="3"/>
        <v>4.524828212109426E-2</v>
      </c>
      <c r="G15" s="100">
        <f t="shared" si="0"/>
        <v>1.2037037037037034E-2</v>
      </c>
      <c r="H15" s="99">
        <f t="shared" si="1"/>
        <v>3.4161082643542222E-2</v>
      </c>
    </row>
    <row r="16" spans="2:8" s="1" customFormat="1" x14ac:dyDescent="0.25">
      <c r="B16" s="8" t="s">
        <v>1</v>
      </c>
      <c r="C16" s="100">
        <v>1.4907407407407397E-2</v>
      </c>
      <c r="D16" s="98">
        <f t="shared" si="2"/>
        <v>5.6662707316000115E-2</v>
      </c>
      <c r="E16" s="100">
        <v>6.4583333333333359E-3</v>
      </c>
      <c r="F16" s="98">
        <f t="shared" si="3"/>
        <v>7.2345390898483131E-2</v>
      </c>
      <c r="G16" s="100">
        <f t="shared" si="0"/>
        <v>2.1365740740740734E-2</v>
      </c>
      <c r="H16" s="99">
        <f t="shared" si="1"/>
        <v>6.0635921692287438E-2</v>
      </c>
    </row>
    <row r="17" spans="2:8" s="1" customFormat="1" x14ac:dyDescent="0.25">
      <c r="B17" s="8" t="s">
        <v>27</v>
      </c>
      <c r="C17" s="100">
        <v>2.6620370370370357E-3</v>
      </c>
      <c r="D17" s="98">
        <f t="shared" si="2"/>
        <v>1.011834059214288E-2</v>
      </c>
      <c r="E17" s="100">
        <v>3.9583333333333328E-3</v>
      </c>
      <c r="F17" s="98">
        <f t="shared" ref="F17:F28" si="4">E17/$E$30</f>
        <v>4.4340723453908992E-2</v>
      </c>
      <c r="G17" s="100">
        <f t="shared" si="0"/>
        <v>6.6203703703703685E-3</v>
      </c>
      <c r="H17" s="99">
        <f t="shared" si="1"/>
        <v>1.8788595453948221E-2</v>
      </c>
    </row>
    <row r="18" spans="2:8" s="1" customFormat="1" x14ac:dyDescent="0.25">
      <c r="B18" s="8" t="s">
        <v>16</v>
      </c>
      <c r="C18" s="100">
        <v>1.273148148148148E-3</v>
      </c>
      <c r="D18" s="98">
        <f t="shared" si="2"/>
        <v>4.8392063701552922E-3</v>
      </c>
      <c r="E18" s="100"/>
      <c r="F18" s="98"/>
      <c r="G18" s="100">
        <f t="shared" si="0"/>
        <v>1.273148148148148E-3</v>
      </c>
      <c r="H18" s="99">
        <f t="shared" si="1"/>
        <v>3.6131914334515815E-3</v>
      </c>
    </row>
    <row r="19" spans="2:8" s="1" customFormat="1" x14ac:dyDescent="0.25">
      <c r="B19" s="8" t="s">
        <v>4</v>
      </c>
      <c r="C19" s="100">
        <v>8.6574074074074019E-3</v>
      </c>
      <c r="D19" s="98">
        <f t="shared" si="2"/>
        <v>3.2906603317055971E-2</v>
      </c>
      <c r="E19" s="100">
        <v>8.6805555555555551E-4</v>
      </c>
      <c r="F19" s="98">
        <f t="shared" si="4"/>
        <v>9.7238428626993407E-3</v>
      </c>
      <c r="G19" s="100">
        <f t="shared" si="0"/>
        <v>9.5254629629629578E-3</v>
      </c>
      <c r="H19" s="99">
        <f t="shared" si="1"/>
        <v>2.7033241361187732E-2</v>
      </c>
    </row>
    <row r="20" spans="2:8" s="1" customFormat="1" x14ac:dyDescent="0.25">
      <c r="B20" s="8" t="s">
        <v>14</v>
      </c>
      <c r="C20" s="100">
        <v>2.5462962962962965E-3</v>
      </c>
      <c r="D20" s="98">
        <f t="shared" si="2"/>
        <v>9.6784127403105862E-3</v>
      </c>
      <c r="E20" s="100">
        <v>2.4305555555555555E-4</v>
      </c>
      <c r="F20" s="98">
        <f t="shared" si="4"/>
        <v>2.7226760015558152E-3</v>
      </c>
      <c r="G20" s="100">
        <f t="shared" si="0"/>
        <v>2.7893518518518519E-3</v>
      </c>
      <c r="H20" s="99">
        <f t="shared" si="1"/>
        <v>7.9161739587439214E-3</v>
      </c>
    </row>
    <row r="21" spans="2:8" s="1" customFormat="1" x14ac:dyDescent="0.25">
      <c r="B21" s="8" t="s">
        <v>11</v>
      </c>
      <c r="C21" s="100">
        <v>1.9444444444444448E-3</v>
      </c>
      <c r="D21" s="98">
        <f t="shared" si="2"/>
        <v>7.3907879107826301E-3</v>
      </c>
      <c r="E21" s="100">
        <v>1.667824074074074E-2</v>
      </c>
      <c r="F21" s="98">
        <f t="shared" si="4"/>
        <v>0.18682743420199666</v>
      </c>
      <c r="G21" s="100">
        <f t="shared" si="0"/>
        <v>1.8622685185185187E-2</v>
      </c>
      <c r="H21" s="99">
        <f t="shared" si="1"/>
        <v>5.2851136512941779E-2</v>
      </c>
    </row>
    <row r="22" spans="2:8" s="1" customFormat="1" x14ac:dyDescent="0.25">
      <c r="B22" s="8" t="s">
        <v>15</v>
      </c>
      <c r="C22" s="100">
        <v>1.6087962962962963E-3</v>
      </c>
      <c r="D22" s="98">
        <f t="shared" si="2"/>
        <v>6.1149971404689607E-3</v>
      </c>
      <c r="E22" s="100">
        <v>3.7037037037037041E-4</v>
      </c>
      <c r="F22" s="98">
        <f t="shared" si="4"/>
        <v>4.148839621418386E-3</v>
      </c>
      <c r="G22" s="100">
        <f t="shared" si="0"/>
        <v>1.9791666666666668E-3</v>
      </c>
      <c r="H22" s="99">
        <f t="shared" si="1"/>
        <v>5.616870319274732E-3</v>
      </c>
    </row>
    <row r="23" spans="2:8" s="1" customFormat="1" x14ac:dyDescent="0.25">
      <c r="B23" s="8" t="s">
        <v>94</v>
      </c>
      <c r="C23" s="100">
        <v>1.1226851851851855E-3</v>
      </c>
      <c r="D23" s="98">
        <f t="shared" si="2"/>
        <v>4.2673001627733052E-3</v>
      </c>
      <c r="E23" s="100">
        <v>3.2407407407407415E-3</v>
      </c>
      <c r="F23" s="98">
        <f t="shared" si="4"/>
        <v>3.6302346687410884E-2</v>
      </c>
      <c r="G23" s="100">
        <f t="shared" si="0"/>
        <v>4.3634259259259268E-3</v>
      </c>
      <c r="H23" s="99">
        <f t="shared" si="1"/>
        <v>1.238339245828406E-2</v>
      </c>
    </row>
    <row r="24" spans="2:8" s="1" customFormat="1" x14ac:dyDescent="0.25">
      <c r="B24" s="8" t="s">
        <v>12</v>
      </c>
      <c r="C24" s="100">
        <v>1.5277777777777776E-3</v>
      </c>
      <c r="D24" s="98">
        <f t="shared" si="2"/>
        <v>5.807047644186351E-3</v>
      </c>
      <c r="E24" s="100">
        <v>1.1574074074074073E-4</v>
      </c>
      <c r="F24" s="98">
        <f t="shared" si="4"/>
        <v>1.2965123816932455E-3</v>
      </c>
      <c r="G24" s="100">
        <f t="shared" si="0"/>
        <v>1.6435185185185183E-3</v>
      </c>
      <c r="H24" s="99">
        <f t="shared" si="1"/>
        <v>4.6643016686374961E-3</v>
      </c>
    </row>
    <row r="25" spans="2:8" s="1" customFormat="1" x14ac:dyDescent="0.25">
      <c r="B25" s="8" t="s">
        <v>5</v>
      </c>
      <c r="C25" s="100">
        <v>3.2870370370370375E-3</v>
      </c>
      <c r="D25" s="98">
        <f t="shared" si="2"/>
        <v>1.2493950992037303E-2</v>
      </c>
      <c r="E25" s="100">
        <v>7.6388888888888882E-4</v>
      </c>
      <c r="F25" s="98">
        <f t="shared" si="4"/>
        <v>8.5569817191754188E-3</v>
      </c>
      <c r="G25" s="100">
        <f t="shared" si="0"/>
        <v>4.0509259259259266E-3</v>
      </c>
      <c r="H25" s="99">
        <f t="shared" si="1"/>
        <v>1.1496518197345944E-2</v>
      </c>
    </row>
    <row r="26" spans="2:8" s="1" customFormat="1" x14ac:dyDescent="0.25">
      <c r="B26" s="8" t="s">
        <v>6</v>
      </c>
      <c r="C26" s="100">
        <v>5.5115740740740916E-2</v>
      </c>
      <c r="D26" s="98">
        <f t="shared" si="2"/>
        <v>0.20949364304254162</v>
      </c>
      <c r="E26" s="100">
        <v>1.0567129629629626E-2</v>
      </c>
      <c r="F26" s="98">
        <f t="shared" si="4"/>
        <v>0.11837158044859326</v>
      </c>
      <c r="G26" s="100">
        <f t="shared" si="0"/>
        <v>6.5682870370370544E-2</v>
      </c>
      <c r="H26" s="99">
        <f t="shared" si="1"/>
        <v>0.18640783077125256</v>
      </c>
    </row>
    <row r="27" spans="2:8" s="1" customFormat="1" x14ac:dyDescent="0.25">
      <c r="B27" s="8" t="s">
        <v>109</v>
      </c>
      <c r="C27" s="100">
        <v>7.3229166666666762E-2</v>
      </c>
      <c r="D27" s="98">
        <f t="shared" si="2"/>
        <v>0.27834235185429612</v>
      </c>
      <c r="E27" s="100">
        <v>6.7939814814814807E-3</v>
      </c>
      <c r="F27" s="98">
        <f t="shared" si="4"/>
        <v>7.6105276805393501E-2</v>
      </c>
      <c r="G27" s="100">
        <f t="shared" si="0"/>
        <v>8.0023148148148246E-2</v>
      </c>
      <c r="H27" s="99">
        <f t="shared" si="1"/>
        <v>0.22710550518985698</v>
      </c>
    </row>
    <row r="28" spans="2:8" s="1" customFormat="1" x14ac:dyDescent="0.25">
      <c r="B28" s="36" t="s">
        <v>17</v>
      </c>
      <c r="C28" s="110">
        <v>5.1620370370370362E-3</v>
      </c>
      <c r="D28" s="116">
        <f t="shared" si="2"/>
        <v>1.9620782191720545E-2</v>
      </c>
      <c r="E28" s="110">
        <v>6.5509259259259271E-3</v>
      </c>
      <c r="F28" s="116">
        <f t="shared" si="4"/>
        <v>7.3382600803837711E-2</v>
      </c>
      <c r="G28" s="110">
        <f t="shared" si="0"/>
        <v>1.1712962962962963E-2</v>
      </c>
      <c r="H28" s="111">
        <f t="shared" si="1"/>
        <v>3.3241361187754552E-2</v>
      </c>
    </row>
    <row r="29" spans="2:8" s="1" customFormat="1" x14ac:dyDescent="0.25">
      <c r="B29" s="8"/>
      <c r="C29" s="101"/>
      <c r="D29" s="112"/>
      <c r="E29" s="101"/>
      <c r="F29" s="101"/>
      <c r="G29" s="101"/>
      <c r="H29" s="102"/>
    </row>
    <row r="30" spans="2:8" s="1" customFormat="1" x14ac:dyDescent="0.25">
      <c r="B30" s="37" t="s">
        <v>29</v>
      </c>
      <c r="C30" s="113">
        <f t="shared" ref="C30:H30" si="5">SUM(C7:C28)</f>
        <v>0.26309027777777788</v>
      </c>
      <c r="D30" s="114">
        <f t="shared" si="5"/>
        <v>1</v>
      </c>
      <c r="E30" s="113">
        <f t="shared" si="5"/>
        <v>8.9270833333333313E-2</v>
      </c>
      <c r="F30" s="114">
        <f t="shared" si="5"/>
        <v>1</v>
      </c>
      <c r="G30" s="113">
        <f t="shared" si="5"/>
        <v>0.35236111111111124</v>
      </c>
      <c r="H30" s="117">
        <f t="shared" si="5"/>
        <v>1</v>
      </c>
    </row>
    <row r="31" spans="2:8" s="1" customFormat="1" ht="66" customHeight="1" thickBot="1" x14ac:dyDescent="0.3">
      <c r="B31" s="141" t="s">
        <v>39</v>
      </c>
      <c r="C31" s="142"/>
      <c r="D31" s="142"/>
      <c r="E31" s="142"/>
      <c r="F31" s="143"/>
      <c r="G31" s="142"/>
      <c r="H31" s="143"/>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&amp;R13</oddHeader>
  </headerFooter>
  <colBreaks count="1" manualBreakCount="1">
    <brk id="8" max="1048575" man="1"/>
  </colBreaks>
  <extLst>
    <ext xmlns:mx="http://schemas.microsoft.com/office/mac/excel/2008/main" uri="{64002731-A6B0-56B0-2670-7721B7C09600}">
      <mx:PLV Mode="0" OnePage="0" WScale="0"/>
    </ext>
  </extLst>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A2" zoomScale="110" zoomScaleNormal="110" zoomScaleSheetLayoutView="100" workbookViewId="0"/>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72" t="s">
        <v>121</v>
      </c>
      <c r="C3" s="173"/>
      <c r="D3" s="173"/>
      <c r="E3" s="173"/>
      <c r="F3" s="173"/>
      <c r="G3" s="173"/>
      <c r="H3" s="173"/>
      <c r="I3" s="173"/>
      <c r="J3" s="173"/>
      <c r="K3" s="174"/>
    </row>
    <row r="4" spans="2:11" x14ac:dyDescent="0.25">
      <c r="B4" s="175" t="s">
        <v>125</v>
      </c>
      <c r="C4" s="176"/>
      <c r="D4" s="176"/>
      <c r="E4" s="176"/>
      <c r="F4" s="176"/>
      <c r="G4" s="176"/>
      <c r="H4" s="176"/>
      <c r="I4" s="176"/>
      <c r="J4" s="176"/>
      <c r="K4" s="177"/>
    </row>
    <row r="5" spans="2:11" x14ac:dyDescent="0.25">
      <c r="B5" s="42"/>
      <c r="C5" s="43" t="s">
        <v>75</v>
      </c>
      <c r="D5" s="43" t="s">
        <v>76</v>
      </c>
      <c r="E5" s="43" t="s">
        <v>77</v>
      </c>
      <c r="F5" s="43" t="s">
        <v>78</v>
      </c>
      <c r="G5" s="43" t="s">
        <v>79</v>
      </c>
      <c r="H5" s="43" t="s">
        <v>80</v>
      </c>
      <c r="I5" s="43" t="s">
        <v>81</v>
      </c>
      <c r="J5" s="43" t="s">
        <v>82</v>
      </c>
      <c r="K5" s="82" t="s">
        <v>22</v>
      </c>
    </row>
    <row r="6" spans="2:11" x14ac:dyDescent="0.25">
      <c r="B6" s="3" t="s">
        <v>23</v>
      </c>
      <c r="C6" s="43" t="s">
        <v>24</v>
      </c>
      <c r="D6" s="43" t="s">
        <v>24</v>
      </c>
      <c r="E6" s="43" t="s">
        <v>24</v>
      </c>
      <c r="F6" s="43" t="s">
        <v>24</v>
      </c>
      <c r="G6" s="43" t="s">
        <v>24</v>
      </c>
      <c r="H6" s="43" t="s">
        <v>24</v>
      </c>
      <c r="I6" s="43" t="s">
        <v>24</v>
      </c>
      <c r="J6" s="43" t="s">
        <v>24</v>
      </c>
      <c r="K6" s="82" t="s">
        <v>24</v>
      </c>
    </row>
    <row r="7" spans="2:11" x14ac:dyDescent="0.25">
      <c r="B7" s="8" t="s">
        <v>10</v>
      </c>
      <c r="C7" s="86"/>
      <c r="D7" s="86"/>
      <c r="E7" s="87"/>
      <c r="F7" s="86"/>
      <c r="G7" s="86"/>
      <c r="H7" s="86"/>
      <c r="I7" s="86"/>
      <c r="J7" s="86"/>
      <c r="K7" s="88"/>
    </row>
    <row r="8" spans="2:11" x14ac:dyDescent="0.25">
      <c r="B8" s="8" t="s">
        <v>13</v>
      </c>
      <c r="C8" s="86"/>
      <c r="D8" s="86"/>
      <c r="E8" s="86"/>
      <c r="F8" s="86"/>
      <c r="G8" s="86"/>
      <c r="H8" s="86"/>
      <c r="I8" s="86"/>
      <c r="J8" s="86"/>
      <c r="K8" s="88"/>
    </row>
    <row r="9" spans="2:11" x14ac:dyDescent="0.25">
      <c r="B9" s="8" t="s">
        <v>0</v>
      </c>
      <c r="C9" s="86"/>
      <c r="D9" s="86"/>
      <c r="E9" s="86"/>
      <c r="F9" s="86"/>
      <c r="G9" s="86"/>
      <c r="H9" s="86"/>
      <c r="I9" s="86"/>
      <c r="J9" s="86"/>
      <c r="K9" s="88"/>
    </row>
    <row r="10" spans="2:11" x14ac:dyDescent="0.25">
      <c r="B10" s="8" t="s">
        <v>8</v>
      </c>
      <c r="C10" s="86"/>
      <c r="D10" s="86"/>
      <c r="E10" s="86"/>
      <c r="F10" s="86"/>
      <c r="G10" s="86"/>
      <c r="H10" s="86"/>
      <c r="I10" s="86"/>
      <c r="J10" s="86"/>
      <c r="K10" s="88"/>
    </row>
    <row r="11" spans="2:11" x14ac:dyDescent="0.25">
      <c r="B11" s="8" t="s">
        <v>26</v>
      </c>
      <c r="C11" s="86"/>
      <c r="D11" s="86"/>
      <c r="E11" s="86"/>
      <c r="F11" s="86"/>
      <c r="G11" s="86"/>
      <c r="H11" s="86"/>
      <c r="I11" s="86"/>
      <c r="J11" s="86"/>
      <c r="K11" s="88"/>
    </row>
    <row r="12" spans="2:11" x14ac:dyDescent="0.25">
      <c r="B12" s="8" t="s">
        <v>3</v>
      </c>
      <c r="C12" s="86"/>
      <c r="D12" s="86"/>
      <c r="E12" s="86"/>
      <c r="F12" s="86"/>
      <c r="G12" s="86"/>
      <c r="H12" s="86"/>
      <c r="I12" s="86"/>
      <c r="J12" s="86"/>
      <c r="K12" s="88"/>
    </row>
    <row r="13" spans="2:11" x14ac:dyDescent="0.25">
      <c r="B13" s="8" t="s">
        <v>7</v>
      </c>
      <c r="C13" s="86"/>
      <c r="D13" s="86"/>
      <c r="E13" s="86"/>
      <c r="F13" s="86"/>
      <c r="G13" s="86"/>
      <c r="H13" s="86"/>
      <c r="I13" s="86"/>
      <c r="J13" s="86"/>
      <c r="K13" s="88"/>
    </row>
    <row r="14" spans="2:11" x14ac:dyDescent="0.25">
      <c r="B14" s="8" t="s">
        <v>2</v>
      </c>
      <c r="C14" s="86"/>
      <c r="D14" s="86"/>
      <c r="E14" s="86"/>
      <c r="F14" s="86"/>
      <c r="G14" s="86"/>
      <c r="H14" s="86"/>
      <c r="I14" s="86"/>
      <c r="J14" s="86"/>
      <c r="K14" s="88"/>
    </row>
    <row r="15" spans="2:11" x14ac:dyDescent="0.25">
      <c r="B15" s="8" t="s">
        <v>9</v>
      </c>
      <c r="C15" s="86"/>
      <c r="D15" s="86"/>
      <c r="E15" s="86"/>
      <c r="F15" s="86"/>
      <c r="G15" s="86"/>
      <c r="H15" s="86"/>
      <c r="I15" s="86"/>
      <c r="J15" s="86"/>
      <c r="K15" s="88"/>
    </row>
    <row r="16" spans="2:11" x14ac:dyDescent="0.25">
      <c r="B16" s="8" t="s">
        <v>1</v>
      </c>
      <c r="C16" s="86"/>
      <c r="D16" s="86"/>
      <c r="E16" s="86"/>
      <c r="F16" s="86"/>
      <c r="G16" s="86"/>
      <c r="H16" s="86"/>
      <c r="I16" s="86"/>
      <c r="J16" s="86"/>
      <c r="K16" s="88"/>
    </row>
    <row r="17" spans="2:11" x14ac:dyDescent="0.25">
      <c r="B17" s="8" t="s">
        <v>27</v>
      </c>
      <c r="C17" s="86"/>
      <c r="D17" s="86"/>
      <c r="E17" s="86"/>
      <c r="F17" s="86"/>
      <c r="G17" s="86"/>
      <c r="H17" s="86"/>
      <c r="I17" s="86"/>
      <c r="J17" s="86"/>
      <c r="K17" s="88"/>
    </row>
    <row r="18" spans="2:11" x14ac:dyDescent="0.25">
      <c r="B18" s="8" t="s">
        <v>16</v>
      </c>
      <c r="C18" s="86"/>
      <c r="D18" s="86"/>
      <c r="E18" s="86"/>
      <c r="F18" s="86"/>
      <c r="G18" s="86"/>
      <c r="H18" s="86"/>
      <c r="I18" s="86"/>
      <c r="J18" s="86"/>
      <c r="K18" s="88"/>
    </row>
    <row r="19" spans="2:11" x14ac:dyDescent="0.25">
      <c r="B19" s="8" t="s">
        <v>4</v>
      </c>
      <c r="C19" s="86"/>
      <c r="D19" s="86"/>
      <c r="E19" s="86"/>
      <c r="F19" s="86"/>
      <c r="G19" s="86"/>
      <c r="H19" s="86"/>
      <c r="I19" s="86"/>
      <c r="J19" s="86"/>
      <c r="K19" s="88"/>
    </row>
    <row r="20" spans="2:11" x14ac:dyDescent="0.25">
      <c r="B20" s="8" t="s">
        <v>14</v>
      </c>
      <c r="C20" s="86"/>
      <c r="D20" s="86"/>
      <c r="E20" s="86"/>
      <c r="F20" s="86"/>
      <c r="G20" s="86"/>
      <c r="H20" s="86"/>
      <c r="I20" s="86"/>
      <c r="J20" s="86"/>
      <c r="K20" s="88"/>
    </row>
    <row r="21" spans="2:11" x14ac:dyDescent="0.25">
      <c r="B21" s="8" t="s">
        <v>11</v>
      </c>
      <c r="C21" s="86"/>
      <c r="D21" s="86"/>
      <c r="E21" s="86"/>
      <c r="F21" s="86"/>
      <c r="G21" s="86"/>
      <c r="H21" s="86"/>
      <c r="I21" s="86"/>
      <c r="J21" s="86"/>
      <c r="K21" s="88"/>
    </row>
    <row r="22" spans="2:11" x14ac:dyDescent="0.25">
      <c r="B22" s="8" t="s">
        <v>15</v>
      </c>
      <c r="C22" s="86"/>
      <c r="D22" s="86"/>
      <c r="E22" s="86"/>
      <c r="F22" s="86"/>
      <c r="G22" s="86"/>
      <c r="H22" s="86"/>
      <c r="I22" s="86"/>
      <c r="J22" s="86"/>
      <c r="K22" s="88"/>
    </row>
    <row r="23" spans="2:11" x14ac:dyDescent="0.25">
      <c r="B23" s="8" t="s">
        <v>94</v>
      </c>
      <c r="C23" s="86"/>
      <c r="D23" s="86"/>
      <c r="E23" s="86"/>
      <c r="F23" s="86"/>
      <c r="G23" s="86"/>
      <c r="H23" s="86"/>
      <c r="I23" s="86"/>
      <c r="J23" s="86"/>
      <c r="K23" s="88"/>
    </row>
    <row r="24" spans="2:11" x14ac:dyDescent="0.25">
      <c r="B24" s="8" t="s">
        <v>12</v>
      </c>
      <c r="C24" s="86"/>
      <c r="D24" s="86"/>
      <c r="E24" s="86"/>
      <c r="F24" s="86"/>
      <c r="G24" s="86"/>
      <c r="H24" s="86"/>
      <c r="I24" s="86"/>
      <c r="J24" s="86"/>
      <c r="K24" s="88"/>
    </row>
    <row r="25" spans="2:11" x14ac:dyDescent="0.25">
      <c r="B25" s="8" t="s">
        <v>5</v>
      </c>
      <c r="C25" s="86"/>
      <c r="D25" s="86"/>
      <c r="E25" s="86"/>
      <c r="F25" s="86"/>
      <c r="G25" s="86"/>
      <c r="H25" s="86"/>
      <c r="I25" s="86"/>
      <c r="J25" s="86"/>
      <c r="K25" s="88"/>
    </row>
    <row r="26" spans="2:11" x14ac:dyDescent="0.25">
      <c r="B26" s="8" t="s">
        <v>6</v>
      </c>
      <c r="C26" s="86"/>
      <c r="D26" s="86"/>
      <c r="E26" s="86"/>
      <c r="F26" s="86"/>
      <c r="G26" s="86"/>
      <c r="H26" s="86"/>
      <c r="I26" s="86"/>
      <c r="J26" s="86"/>
      <c r="K26" s="88"/>
    </row>
    <row r="27" spans="2:11" x14ac:dyDescent="0.25">
      <c r="B27" s="8" t="s">
        <v>109</v>
      </c>
      <c r="C27" s="86"/>
      <c r="D27" s="86"/>
      <c r="E27" s="86"/>
      <c r="F27" s="86"/>
      <c r="G27" s="86"/>
      <c r="H27" s="86"/>
      <c r="I27" s="86"/>
      <c r="J27" s="86"/>
      <c r="K27" s="88"/>
    </row>
    <row r="28" spans="2:11" x14ac:dyDescent="0.25">
      <c r="B28" s="8" t="s">
        <v>17</v>
      </c>
      <c r="C28" s="86"/>
      <c r="D28" s="86"/>
      <c r="E28" s="86"/>
      <c r="F28" s="86"/>
      <c r="G28" s="86"/>
      <c r="H28" s="86"/>
      <c r="I28" s="86"/>
      <c r="J28" s="86"/>
      <c r="K28" s="88"/>
    </row>
    <row r="29" spans="2:11" x14ac:dyDescent="0.25">
      <c r="B29" s="8"/>
      <c r="C29" s="90"/>
      <c r="D29" s="90"/>
      <c r="E29" s="91"/>
      <c r="F29" s="91"/>
      <c r="G29" s="91"/>
      <c r="H29" s="91"/>
      <c r="I29" s="90"/>
      <c r="J29" s="90"/>
      <c r="K29" s="96"/>
    </row>
    <row r="30" spans="2:11" x14ac:dyDescent="0.25">
      <c r="B30" s="53" t="s">
        <v>29</v>
      </c>
      <c r="C30" s="92"/>
      <c r="D30" s="92"/>
      <c r="E30" s="92"/>
      <c r="F30" s="92"/>
      <c r="G30" s="92"/>
      <c r="H30" s="92"/>
      <c r="I30" s="92"/>
      <c r="J30" s="86"/>
      <c r="K30" s="93"/>
    </row>
    <row r="31" spans="2:11" x14ac:dyDescent="0.25">
      <c r="B31" s="53"/>
      <c r="C31" s="52"/>
      <c r="D31" s="52"/>
      <c r="E31" s="51"/>
      <c r="F31" s="51"/>
      <c r="G31" s="51"/>
      <c r="H31" s="51"/>
      <c r="I31" s="52"/>
      <c r="J31" s="52"/>
      <c r="K31" s="48"/>
    </row>
    <row r="32" spans="2:11" ht="66" customHeight="1" thickBot="1" x14ac:dyDescent="0.3">
      <c r="B32" s="207" t="s">
        <v>83</v>
      </c>
      <c r="C32" s="208"/>
      <c r="D32" s="208"/>
      <c r="E32" s="208"/>
      <c r="F32" s="208"/>
      <c r="G32" s="208"/>
      <c r="H32" s="208"/>
      <c r="I32" s="208"/>
      <c r="J32" s="208"/>
      <c r="K32" s="209"/>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&amp;R50</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A4" zoomScale="110" zoomScaleNormal="110" zoomScaleSheetLayoutView="100" workbookViewId="0"/>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72" t="s">
        <v>122</v>
      </c>
      <c r="C3" s="173"/>
      <c r="D3" s="173"/>
      <c r="E3" s="173"/>
      <c r="F3" s="173"/>
      <c r="G3" s="173"/>
      <c r="H3" s="173"/>
      <c r="I3" s="173"/>
      <c r="J3" s="173"/>
      <c r="K3" s="174"/>
    </row>
    <row r="4" spans="2:11" x14ac:dyDescent="0.25">
      <c r="B4" s="175" t="s">
        <v>125</v>
      </c>
      <c r="C4" s="176"/>
      <c r="D4" s="176"/>
      <c r="E4" s="176"/>
      <c r="F4" s="176"/>
      <c r="G4" s="176"/>
      <c r="H4" s="176"/>
      <c r="I4" s="176"/>
      <c r="J4" s="176"/>
      <c r="K4" s="177"/>
    </row>
    <row r="5" spans="2:11" x14ac:dyDescent="0.25">
      <c r="B5" s="42"/>
      <c r="C5" s="43" t="s">
        <v>75</v>
      </c>
      <c r="D5" s="43" t="s">
        <v>76</v>
      </c>
      <c r="E5" s="43" t="s">
        <v>77</v>
      </c>
      <c r="F5" s="43" t="s">
        <v>78</v>
      </c>
      <c r="G5" s="43" t="s">
        <v>79</v>
      </c>
      <c r="H5" s="43" t="s">
        <v>80</v>
      </c>
      <c r="I5" s="43" t="s">
        <v>81</v>
      </c>
      <c r="J5" s="43" t="s">
        <v>82</v>
      </c>
      <c r="K5" s="82" t="s">
        <v>22</v>
      </c>
    </row>
    <row r="6" spans="2:11" x14ac:dyDescent="0.25">
      <c r="B6" s="3" t="s">
        <v>23</v>
      </c>
      <c r="C6" s="43" t="s">
        <v>24</v>
      </c>
      <c r="D6" s="43" t="s">
        <v>24</v>
      </c>
      <c r="E6" s="43" t="s">
        <v>24</v>
      </c>
      <c r="F6" s="43" t="s">
        <v>24</v>
      </c>
      <c r="G6" s="43" t="s">
        <v>24</v>
      </c>
      <c r="H6" s="43" t="s">
        <v>24</v>
      </c>
      <c r="I6" s="43" t="s">
        <v>24</v>
      </c>
      <c r="J6" s="43" t="s">
        <v>24</v>
      </c>
      <c r="K6" s="82" t="s">
        <v>24</v>
      </c>
    </row>
    <row r="7" spans="2:11" x14ac:dyDescent="0.25">
      <c r="B7" s="8" t="s">
        <v>10</v>
      </c>
      <c r="C7" s="86"/>
      <c r="D7" s="86"/>
      <c r="E7" s="86"/>
      <c r="F7" s="86"/>
      <c r="G7" s="86"/>
      <c r="H7" s="86"/>
      <c r="I7" s="86"/>
      <c r="J7" s="86"/>
      <c r="K7" s="88"/>
    </row>
    <row r="8" spans="2:11" x14ac:dyDescent="0.25">
      <c r="B8" s="8" t="s">
        <v>13</v>
      </c>
      <c r="C8" s="86"/>
      <c r="D8" s="86"/>
      <c r="E8" s="86"/>
      <c r="F8" s="86"/>
      <c r="G8" s="86"/>
      <c r="H8" s="86"/>
      <c r="I8" s="86"/>
      <c r="J8" s="86"/>
      <c r="K8" s="88"/>
    </row>
    <row r="9" spans="2:11" x14ac:dyDescent="0.25">
      <c r="B9" s="8" t="s">
        <v>0</v>
      </c>
      <c r="C9" s="86">
        <v>7.7962962962962956E-2</v>
      </c>
      <c r="D9" s="86">
        <v>2.3495370370370371E-3</v>
      </c>
      <c r="E9" s="86"/>
      <c r="F9" s="86"/>
      <c r="G9" s="86"/>
      <c r="H9" s="86"/>
      <c r="I9" s="86"/>
      <c r="J9" s="86"/>
      <c r="K9" s="88">
        <f t="shared" ref="K9:K27" si="0">SUM(C9:J9)</f>
        <v>8.0312499999999995E-2</v>
      </c>
    </row>
    <row r="10" spans="2:11" x14ac:dyDescent="0.25">
      <c r="B10" s="8" t="s">
        <v>8</v>
      </c>
      <c r="C10" s="86">
        <v>4.8726851851851856E-3</v>
      </c>
      <c r="D10" s="86"/>
      <c r="E10" s="86"/>
      <c r="F10" s="86"/>
      <c r="G10" s="86"/>
      <c r="H10" s="86"/>
      <c r="I10" s="86"/>
      <c r="J10" s="86"/>
      <c r="K10" s="88">
        <f t="shared" si="0"/>
        <v>4.8726851851851856E-3</v>
      </c>
    </row>
    <row r="11" spans="2:11" x14ac:dyDescent="0.25">
      <c r="B11" s="8" t="s">
        <v>26</v>
      </c>
      <c r="C11" s="86"/>
      <c r="D11" s="86"/>
      <c r="E11" s="86"/>
      <c r="F11" s="86"/>
      <c r="G11" s="86"/>
      <c r="H11" s="86"/>
      <c r="I11" s="86"/>
      <c r="J11" s="86"/>
      <c r="K11" s="88"/>
    </row>
    <row r="12" spans="2:11" x14ac:dyDescent="0.25">
      <c r="B12" s="8" t="s">
        <v>3</v>
      </c>
      <c r="C12" s="86">
        <v>4.6412037037037038E-3</v>
      </c>
      <c r="D12" s="86"/>
      <c r="E12" s="86"/>
      <c r="F12" s="86"/>
      <c r="G12" s="86"/>
      <c r="H12" s="86"/>
      <c r="I12" s="86"/>
      <c r="J12" s="86"/>
      <c r="K12" s="88">
        <f t="shared" si="0"/>
        <v>4.6412037037037038E-3</v>
      </c>
    </row>
    <row r="13" spans="2:11" x14ac:dyDescent="0.25">
      <c r="B13" s="8" t="s">
        <v>7</v>
      </c>
      <c r="C13" s="86">
        <v>6.9444444444444441E-3</v>
      </c>
      <c r="D13" s="86"/>
      <c r="E13" s="86"/>
      <c r="F13" s="86"/>
      <c r="G13" s="86"/>
      <c r="H13" s="86"/>
      <c r="I13" s="86"/>
      <c r="J13" s="86"/>
      <c r="K13" s="88">
        <f t="shared" si="0"/>
        <v>6.9444444444444441E-3</v>
      </c>
    </row>
    <row r="14" spans="2:11" x14ac:dyDescent="0.25">
      <c r="B14" s="8" t="s">
        <v>2</v>
      </c>
      <c r="C14" s="86">
        <v>2.1064814814814813E-3</v>
      </c>
      <c r="D14" s="86"/>
      <c r="E14" s="86"/>
      <c r="F14" s="86"/>
      <c r="G14" s="86"/>
      <c r="H14" s="86"/>
      <c r="I14" s="86"/>
      <c r="J14" s="86"/>
      <c r="K14" s="88">
        <f t="shared" si="0"/>
        <v>2.1064814814814813E-3</v>
      </c>
    </row>
    <row r="15" spans="2:11" x14ac:dyDescent="0.25">
      <c r="B15" s="8" t="s">
        <v>9</v>
      </c>
      <c r="C15" s="86">
        <v>4.8148148148148152E-3</v>
      </c>
      <c r="D15" s="86"/>
      <c r="E15" s="86"/>
      <c r="F15" s="86"/>
      <c r="G15" s="86"/>
      <c r="H15" s="86"/>
      <c r="I15" s="86"/>
      <c r="J15" s="86"/>
      <c r="K15" s="88">
        <f t="shared" si="0"/>
        <v>4.8148148148148152E-3</v>
      </c>
    </row>
    <row r="16" spans="2:11" x14ac:dyDescent="0.25">
      <c r="B16" s="8" t="s">
        <v>1</v>
      </c>
      <c r="C16" s="86">
        <v>1.398148148148148E-2</v>
      </c>
      <c r="D16" s="86"/>
      <c r="E16" s="86"/>
      <c r="F16" s="86"/>
      <c r="G16" s="86"/>
      <c r="H16" s="86"/>
      <c r="I16" s="86"/>
      <c r="J16" s="86"/>
      <c r="K16" s="88">
        <f t="shared" si="0"/>
        <v>1.398148148148148E-2</v>
      </c>
    </row>
    <row r="17" spans="2:11" x14ac:dyDescent="0.25">
      <c r="B17" s="8" t="s">
        <v>27</v>
      </c>
      <c r="C17" s="86">
        <v>1.1307870370370369E-2</v>
      </c>
      <c r="D17" s="86"/>
      <c r="E17" s="86"/>
      <c r="F17" s="86"/>
      <c r="G17" s="86"/>
      <c r="H17" s="86"/>
      <c r="I17" s="86"/>
      <c r="J17" s="86"/>
      <c r="K17" s="88">
        <f t="shared" si="0"/>
        <v>1.1307870370370369E-2</v>
      </c>
    </row>
    <row r="18" spans="2:11" x14ac:dyDescent="0.25">
      <c r="B18" s="8" t="s">
        <v>16</v>
      </c>
      <c r="C18" s="86"/>
      <c r="D18" s="86"/>
      <c r="E18" s="86"/>
      <c r="F18" s="86"/>
      <c r="G18" s="86"/>
      <c r="H18" s="86"/>
      <c r="I18" s="86"/>
      <c r="J18" s="86"/>
      <c r="K18" s="88"/>
    </row>
    <row r="19" spans="2:11" x14ac:dyDescent="0.25">
      <c r="B19" s="8" t="s">
        <v>4</v>
      </c>
      <c r="C19" s="86">
        <v>2.6620370370370367E-2</v>
      </c>
      <c r="D19" s="86"/>
      <c r="E19" s="86"/>
      <c r="F19" s="86">
        <v>2.627314814814815E-3</v>
      </c>
      <c r="G19" s="86">
        <v>2.0023148148148153E-3</v>
      </c>
      <c r="H19" s="86"/>
      <c r="I19" s="86"/>
      <c r="J19" s="86"/>
      <c r="K19" s="88">
        <f t="shared" si="0"/>
        <v>3.1249999999999997E-2</v>
      </c>
    </row>
    <row r="20" spans="2:11" x14ac:dyDescent="0.25">
      <c r="B20" s="8" t="s">
        <v>14</v>
      </c>
      <c r="C20" s="86">
        <v>9.780092592592592E-3</v>
      </c>
      <c r="D20" s="86"/>
      <c r="E20" s="86"/>
      <c r="F20" s="86"/>
      <c r="G20" s="86"/>
      <c r="H20" s="86"/>
      <c r="I20" s="86"/>
      <c r="J20" s="86"/>
      <c r="K20" s="88">
        <f t="shared" si="0"/>
        <v>9.780092592592592E-3</v>
      </c>
    </row>
    <row r="21" spans="2:11" x14ac:dyDescent="0.25">
      <c r="B21" s="8" t="s">
        <v>11</v>
      </c>
      <c r="C21" s="86">
        <v>0.16197916666666667</v>
      </c>
      <c r="D21" s="86"/>
      <c r="E21" s="86"/>
      <c r="F21" s="86"/>
      <c r="G21" s="86"/>
      <c r="H21" s="86"/>
      <c r="I21" s="86"/>
      <c r="J21" s="86"/>
      <c r="K21" s="88">
        <f t="shared" si="0"/>
        <v>0.16197916666666667</v>
      </c>
    </row>
    <row r="22" spans="2:11" x14ac:dyDescent="0.25">
      <c r="B22" s="8" t="s">
        <v>15</v>
      </c>
      <c r="C22" s="86">
        <v>2.1064814814814814E-2</v>
      </c>
      <c r="D22" s="86"/>
      <c r="E22" s="86"/>
      <c r="F22" s="86"/>
      <c r="G22" s="86"/>
      <c r="H22" s="86"/>
      <c r="I22" s="86"/>
      <c r="J22" s="86"/>
      <c r="K22" s="88">
        <f t="shared" si="0"/>
        <v>2.1064814814814814E-2</v>
      </c>
    </row>
    <row r="23" spans="2:11" x14ac:dyDescent="0.25">
      <c r="B23" s="8" t="s">
        <v>94</v>
      </c>
      <c r="C23" s="86">
        <v>5.8055555555555562E-2</v>
      </c>
      <c r="D23" s="86"/>
      <c r="E23" s="86"/>
      <c r="F23" s="86"/>
      <c r="G23" s="86"/>
      <c r="H23" s="86"/>
      <c r="I23" s="86"/>
      <c r="J23" s="86"/>
      <c r="K23" s="88">
        <f t="shared" si="0"/>
        <v>5.8055555555555562E-2</v>
      </c>
    </row>
    <row r="24" spans="2:11" x14ac:dyDescent="0.25">
      <c r="B24" s="8" t="s">
        <v>12</v>
      </c>
      <c r="C24" s="86">
        <v>3.2291666666666666E-3</v>
      </c>
      <c r="D24" s="86"/>
      <c r="E24" s="86"/>
      <c r="F24" s="86"/>
      <c r="G24" s="86"/>
      <c r="H24" s="86"/>
      <c r="I24" s="86"/>
      <c r="J24" s="86"/>
      <c r="K24" s="88">
        <f t="shared" si="0"/>
        <v>3.2291666666666666E-3</v>
      </c>
    </row>
    <row r="25" spans="2:11" x14ac:dyDescent="0.25">
      <c r="B25" s="8" t="s">
        <v>5</v>
      </c>
      <c r="C25" s="86">
        <v>7.1412037037037043E-3</v>
      </c>
      <c r="D25" s="86"/>
      <c r="E25" s="86"/>
      <c r="F25" s="86"/>
      <c r="G25" s="86"/>
      <c r="H25" s="86"/>
      <c r="I25" s="86"/>
      <c r="J25" s="86"/>
      <c r="K25" s="88">
        <f t="shared" si="0"/>
        <v>7.1412037037037043E-3</v>
      </c>
    </row>
    <row r="26" spans="2:11" x14ac:dyDescent="0.25">
      <c r="B26" s="8" t="s">
        <v>6</v>
      </c>
      <c r="C26" s="86">
        <v>1.9791666666666664E-3</v>
      </c>
      <c r="D26" s="86"/>
      <c r="E26" s="86"/>
      <c r="F26" s="86"/>
      <c r="G26" s="86"/>
      <c r="H26" s="86"/>
      <c r="I26" s="86"/>
      <c r="J26" s="86"/>
      <c r="K26" s="88">
        <f t="shared" si="0"/>
        <v>1.9791666666666664E-3</v>
      </c>
    </row>
    <row r="27" spans="2:11" x14ac:dyDescent="0.25">
      <c r="B27" s="8" t="s">
        <v>109</v>
      </c>
      <c r="C27" s="86">
        <v>3.1134259259259257E-3</v>
      </c>
      <c r="D27" s="86"/>
      <c r="E27" s="86"/>
      <c r="F27" s="86"/>
      <c r="G27" s="86"/>
      <c r="H27" s="86"/>
      <c r="I27" s="86"/>
      <c r="J27" s="86"/>
      <c r="K27" s="88">
        <f t="shared" si="0"/>
        <v>3.1134259259259257E-3</v>
      </c>
    </row>
    <row r="28" spans="2:11" x14ac:dyDescent="0.25">
      <c r="B28" s="8" t="s">
        <v>17</v>
      </c>
      <c r="C28" s="86"/>
      <c r="D28" s="86"/>
      <c r="E28" s="86"/>
      <c r="F28" s="86"/>
      <c r="G28" s="86"/>
      <c r="H28" s="86"/>
      <c r="I28" s="86"/>
      <c r="J28" s="86"/>
      <c r="K28" s="88"/>
    </row>
    <row r="29" spans="2:11" x14ac:dyDescent="0.25">
      <c r="B29" s="8"/>
      <c r="C29" s="90"/>
      <c r="D29" s="90"/>
      <c r="E29" s="91"/>
      <c r="F29" s="91"/>
      <c r="G29" s="91"/>
      <c r="H29" s="91"/>
      <c r="I29" s="90"/>
      <c r="J29" s="90"/>
      <c r="K29" s="96"/>
    </row>
    <row r="30" spans="2:11" x14ac:dyDescent="0.25">
      <c r="B30" s="53" t="s">
        <v>29</v>
      </c>
      <c r="C30" s="92">
        <f>SUM(C7:C28)</f>
        <v>0.41959490740740746</v>
      </c>
      <c r="D30" s="92">
        <f>SUM(D7:D28)</f>
        <v>2.3495370370370371E-3</v>
      </c>
      <c r="E30" s="92"/>
      <c r="F30" s="92">
        <f t="shared" ref="F30:G30" si="1">SUM(F7:F28)</f>
        <v>2.627314814814815E-3</v>
      </c>
      <c r="G30" s="92">
        <f t="shared" si="1"/>
        <v>2.0023148148148153E-3</v>
      </c>
      <c r="H30" s="92"/>
      <c r="I30" s="92"/>
      <c r="J30" s="92"/>
      <c r="K30" s="93">
        <f t="shared" ref="K30" si="2">SUM(K7:K28)</f>
        <v>0.42657407407407411</v>
      </c>
    </row>
    <row r="31" spans="2:11" x14ac:dyDescent="0.25">
      <c r="B31" s="53"/>
      <c r="C31" s="52"/>
      <c r="D31" s="52"/>
      <c r="E31" s="51"/>
      <c r="F31" s="51"/>
      <c r="G31" s="51"/>
      <c r="H31" s="51"/>
      <c r="I31" s="52"/>
      <c r="J31" s="52"/>
      <c r="K31" s="48"/>
    </row>
    <row r="32" spans="2:11" ht="66" customHeight="1" thickBot="1" x14ac:dyDescent="0.3">
      <c r="B32" s="207" t="s">
        <v>83</v>
      </c>
      <c r="C32" s="208"/>
      <c r="D32" s="208"/>
      <c r="E32" s="208"/>
      <c r="F32" s="208"/>
      <c r="G32" s="208"/>
      <c r="H32" s="208"/>
      <c r="I32" s="208"/>
      <c r="J32" s="208"/>
      <c r="K32" s="209"/>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&amp;R52</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110" zoomScaleNormal="110" zoomScaleSheetLayoutView="100" workbookViewId="0"/>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72" t="s">
        <v>123</v>
      </c>
      <c r="C3" s="173"/>
      <c r="D3" s="173"/>
      <c r="E3" s="173"/>
      <c r="F3" s="173"/>
      <c r="G3" s="173"/>
      <c r="H3" s="173"/>
      <c r="I3" s="173"/>
      <c r="J3" s="173"/>
      <c r="K3" s="174"/>
    </row>
    <row r="4" spans="2:11" x14ac:dyDescent="0.25">
      <c r="B4" s="175" t="s">
        <v>125</v>
      </c>
      <c r="C4" s="176"/>
      <c r="D4" s="176"/>
      <c r="E4" s="176"/>
      <c r="F4" s="176"/>
      <c r="G4" s="176"/>
      <c r="H4" s="176"/>
      <c r="I4" s="176"/>
      <c r="J4" s="176"/>
      <c r="K4" s="177"/>
    </row>
    <row r="5" spans="2:11" x14ac:dyDescent="0.25">
      <c r="B5" s="42"/>
      <c r="C5" s="43" t="s">
        <v>75</v>
      </c>
      <c r="D5" s="43" t="s">
        <v>76</v>
      </c>
      <c r="E5" s="43" t="s">
        <v>77</v>
      </c>
      <c r="F5" s="43" t="s">
        <v>78</v>
      </c>
      <c r="G5" s="43" t="s">
        <v>79</v>
      </c>
      <c r="H5" s="43" t="s">
        <v>80</v>
      </c>
      <c r="I5" s="43" t="s">
        <v>81</v>
      </c>
      <c r="J5" s="43" t="s">
        <v>82</v>
      </c>
      <c r="K5" s="82" t="s">
        <v>22</v>
      </c>
    </row>
    <row r="6" spans="2:11" x14ac:dyDescent="0.25">
      <c r="B6" s="3" t="s">
        <v>23</v>
      </c>
      <c r="C6" s="43" t="s">
        <v>24</v>
      </c>
      <c r="D6" s="43" t="s">
        <v>24</v>
      </c>
      <c r="E6" s="43" t="s">
        <v>24</v>
      </c>
      <c r="F6" s="43" t="s">
        <v>24</v>
      </c>
      <c r="G6" s="43" t="s">
        <v>24</v>
      </c>
      <c r="H6" s="43" t="s">
        <v>24</v>
      </c>
      <c r="I6" s="43" t="s">
        <v>24</v>
      </c>
      <c r="J6" s="43" t="s">
        <v>24</v>
      </c>
      <c r="K6" s="82" t="s">
        <v>24</v>
      </c>
    </row>
    <row r="7" spans="2:11" x14ac:dyDescent="0.25">
      <c r="B7" s="8" t="s">
        <v>10</v>
      </c>
      <c r="C7" s="86"/>
      <c r="D7" s="86"/>
      <c r="E7" s="87"/>
      <c r="F7" s="86"/>
      <c r="G7" s="86"/>
      <c r="H7" s="86"/>
      <c r="I7" s="86"/>
      <c r="J7" s="86"/>
      <c r="K7" s="88"/>
    </row>
    <row r="8" spans="2:11" x14ac:dyDescent="0.25">
      <c r="B8" s="8" t="s">
        <v>13</v>
      </c>
      <c r="C8" s="86"/>
      <c r="D8" s="86"/>
      <c r="E8" s="86"/>
      <c r="F8" s="86"/>
      <c r="G8" s="86"/>
      <c r="H8" s="86"/>
      <c r="I8" s="86"/>
      <c r="J8" s="86"/>
      <c r="K8" s="88"/>
    </row>
    <row r="9" spans="2:11" x14ac:dyDescent="0.25">
      <c r="B9" s="8" t="s">
        <v>0</v>
      </c>
      <c r="C9" s="86"/>
      <c r="D9" s="86"/>
      <c r="E9" s="86"/>
      <c r="F9" s="86"/>
      <c r="G9" s="86"/>
      <c r="H9" s="86"/>
      <c r="I9" s="86"/>
      <c r="J9" s="86"/>
      <c r="K9" s="88"/>
    </row>
    <row r="10" spans="2:11" x14ac:dyDescent="0.25">
      <c r="B10" s="8" t="s">
        <v>8</v>
      </c>
      <c r="C10" s="86"/>
      <c r="D10" s="86"/>
      <c r="E10" s="86"/>
      <c r="F10" s="86"/>
      <c r="G10" s="86"/>
      <c r="H10" s="86"/>
      <c r="I10" s="86"/>
      <c r="J10" s="86"/>
      <c r="K10" s="88"/>
    </row>
    <row r="11" spans="2:11" x14ac:dyDescent="0.25">
      <c r="B11" s="8" t="s">
        <v>26</v>
      </c>
      <c r="C11" s="86"/>
      <c r="D11" s="86"/>
      <c r="E11" s="86"/>
      <c r="F11" s="86"/>
      <c r="G11" s="86"/>
      <c r="H11" s="86"/>
      <c r="I11" s="86"/>
      <c r="J11" s="86"/>
      <c r="K11" s="88"/>
    </row>
    <row r="12" spans="2:11" x14ac:dyDescent="0.25">
      <c r="B12" s="8" t="s">
        <v>3</v>
      </c>
      <c r="C12" s="86"/>
      <c r="D12" s="86"/>
      <c r="E12" s="86"/>
      <c r="F12" s="86"/>
      <c r="G12" s="86"/>
      <c r="H12" s="86"/>
      <c r="I12" s="86"/>
      <c r="J12" s="86"/>
      <c r="K12" s="88"/>
    </row>
    <row r="13" spans="2:11" x14ac:dyDescent="0.25">
      <c r="B13" s="8" t="s">
        <v>7</v>
      </c>
      <c r="C13" s="86"/>
      <c r="D13" s="86"/>
      <c r="E13" s="86"/>
      <c r="F13" s="86"/>
      <c r="G13" s="86"/>
      <c r="H13" s="86"/>
      <c r="I13" s="86"/>
      <c r="J13" s="86"/>
      <c r="K13" s="88"/>
    </row>
    <row r="14" spans="2:11" x14ac:dyDescent="0.25">
      <c r="B14" s="8" t="s">
        <v>2</v>
      </c>
      <c r="C14" s="86"/>
      <c r="D14" s="86"/>
      <c r="E14" s="86"/>
      <c r="F14" s="86"/>
      <c r="G14" s="86"/>
      <c r="H14" s="86"/>
      <c r="I14" s="86"/>
      <c r="J14" s="86"/>
      <c r="K14" s="88"/>
    </row>
    <row r="15" spans="2:11" x14ac:dyDescent="0.25">
      <c r="B15" s="8" t="s">
        <v>9</v>
      </c>
      <c r="C15" s="86"/>
      <c r="D15" s="86"/>
      <c r="E15" s="86"/>
      <c r="F15" s="86"/>
      <c r="G15" s="86"/>
      <c r="H15" s="86"/>
      <c r="I15" s="86"/>
      <c r="J15" s="86"/>
      <c r="K15" s="88"/>
    </row>
    <row r="16" spans="2:11" x14ac:dyDescent="0.25">
      <c r="B16" s="8" t="s">
        <v>1</v>
      </c>
      <c r="C16" s="86"/>
      <c r="D16" s="86"/>
      <c r="E16" s="86"/>
      <c r="F16" s="86"/>
      <c r="G16" s="86"/>
      <c r="H16" s="86"/>
      <c r="I16" s="86"/>
      <c r="J16" s="86"/>
      <c r="K16" s="88"/>
    </row>
    <row r="17" spans="2:11" x14ac:dyDescent="0.25">
      <c r="B17" s="8" t="s">
        <v>27</v>
      </c>
      <c r="C17" s="86"/>
      <c r="D17" s="86"/>
      <c r="E17" s="86"/>
      <c r="F17" s="86"/>
      <c r="G17" s="86"/>
      <c r="H17" s="86"/>
      <c r="I17" s="86"/>
      <c r="J17" s="86"/>
      <c r="K17" s="88"/>
    </row>
    <row r="18" spans="2:11" x14ac:dyDescent="0.25">
      <c r="B18" s="8" t="s">
        <v>16</v>
      </c>
      <c r="C18" s="86"/>
      <c r="D18" s="86"/>
      <c r="E18" s="86"/>
      <c r="F18" s="86"/>
      <c r="G18" s="86"/>
      <c r="H18" s="86"/>
      <c r="I18" s="86"/>
      <c r="J18" s="86"/>
      <c r="K18" s="88"/>
    </row>
    <row r="19" spans="2:11" x14ac:dyDescent="0.25">
      <c r="B19" s="8" t="s">
        <v>4</v>
      </c>
      <c r="C19" s="86"/>
      <c r="D19" s="86"/>
      <c r="E19" s="86"/>
      <c r="F19" s="86"/>
      <c r="G19" s="86"/>
      <c r="H19" s="86"/>
      <c r="I19" s="86"/>
      <c r="J19" s="86"/>
      <c r="K19" s="88"/>
    </row>
    <row r="20" spans="2:11" x14ac:dyDescent="0.25">
      <c r="B20" s="8" t="s">
        <v>14</v>
      </c>
      <c r="C20" s="86"/>
      <c r="D20" s="86"/>
      <c r="E20" s="86"/>
      <c r="F20" s="86"/>
      <c r="G20" s="86"/>
      <c r="H20" s="86"/>
      <c r="I20" s="86"/>
      <c r="J20" s="86"/>
      <c r="K20" s="88"/>
    </row>
    <row r="21" spans="2:11" x14ac:dyDescent="0.25">
      <c r="B21" s="8" t="s">
        <v>11</v>
      </c>
      <c r="C21" s="86"/>
      <c r="D21" s="86"/>
      <c r="E21" s="86"/>
      <c r="F21" s="86"/>
      <c r="G21" s="86"/>
      <c r="H21" s="86"/>
      <c r="I21" s="86"/>
      <c r="J21" s="86"/>
      <c r="K21" s="88"/>
    </row>
    <row r="22" spans="2:11" x14ac:dyDescent="0.25">
      <c r="B22" s="8" t="s">
        <v>15</v>
      </c>
      <c r="C22" s="86"/>
      <c r="D22" s="86"/>
      <c r="E22" s="86"/>
      <c r="F22" s="86"/>
      <c r="G22" s="86"/>
      <c r="H22" s="86"/>
      <c r="I22" s="86"/>
      <c r="J22" s="86"/>
      <c r="K22" s="88"/>
    </row>
    <row r="23" spans="2:11" x14ac:dyDescent="0.25">
      <c r="B23" s="8" t="s">
        <v>94</v>
      </c>
      <c r="C23" s="86"/>
      <c r="D23" s="86"/>
      <c r="E23" s="86"/>
      <c r="F23" s="86"/>
      <c r="G23" s="86"/>
      <c r="H23" s="86"/>
      <c r="I23" s="86"/>
      <c r="J23" s="86"/>
      <c r="K23" s="88"/>
    </row>
    <row r="24" spans="2:11" x14ac:dyDescent="0.25">
      <c r="B24" s="8" t="s">
        <v>12</v>
      </c>
      <c r="C24" s="86"/>
      <c r="D24" s="86"/>
      <c r="E24" s="86"/>
      <c r="F24" s="86"/>
      <c r="G24" s="86"/>
      <c r="H24" s="86"/>
      <c r="I24" s="86"/>
      <c r="J24" s="86"/>
      <c r="K24" s="88"/>
    </row>
    <row r="25" spans="2:11" x14ac:dyDescent="0.25">
      <c r="B25" s="8" t="s">
        <v>5</v>
      </c>
      <c r="C25" s="86"/>
      <c r="D25" s="86"/>
      <c r="E25" s="86"/>
      <c r="F25" s="86"/>
      <c r="G25" s="86"/>
      <c r="H25" s="86"/>
      <c r="I25" s="86"/>
      <c r="J25" s="86"/>
      <c r="K25" s="88"/>
    </row>
    <row r="26" spans="2:11" x14ac:dyDescent="0.25">
      <c r="B26" s="8" t="s">
        <v>6</v>
      </c>
      <c r="C26" s="86"/>
      <c r="D26" s="86"/>
      <c r="E26" s="86"/>
      <c r="F26" s="86"/>
      <c r="G26" s="86"/>
      <c r="H26" s="86"/>
      <c r="I26" s="86"/>
      <c r="J26" s="86"/>
      <c r="K26" s="88"/>
    </row>
    <row r="27" spans="2:11" x14ac:dyDescent="0.25">
      <c r="B27" s="8" t="s">
        <v>109</v>
      </c>
      <c r="C27" s="86"/>
      <c r="D27" s="86"/>
      <c r="E27" s="86"/>
      <c r="F27" s="86"/>
      <c r="G27" s="86"/>
      <c r="H27" s="86"/>
      <c r="I27" s="86"/>
      <c r="J27" s="86"/>
      <c r="K27" s="88"/>
    </row>
    <row r="28" spans="2:11" x14ac:dyDescent="0.25">
      <c r="B28" s="8" t="s">
        <v>17</v>
      </c>
      <c r="C28" s="86"/>
      <c r="D28" s="86"/>
      <c r="E28" s="86"/>
      <c r="F28" s="86"/>
      <c r="G28" s="86"/>
      <c r="H28" s="86"/>
      <c r="I28" s="86"/>
      <c r="J28" s="86"/>
      <c r="K28" s="88"/>
    </row>
    <row r="29" spans="2:11" x14ac:dyDescent="0.25">
      <c r="B29" s="8"/>
      <c r="C29" s="90"/>
      <c r="D29" s="90"/>
      <c r="E29" s="91"/>
      <c r="F29" s="91"/>
      <c r="G29" s="91"/>
      <c r="H29" s="91"/>
      <c r="I29" s="90"/>
      <c r="J29" s="90"/>
      <c r="K29" s="96"/>
    </row>
    <row r="30" spans="2:11" x14ac:dyDescent="0.25">
      <c r="B30" s="53" t="s">
        <v>29</v>
      </c>
      <c r="C30" s="92"/>
      <c r="D30" s="92"/>
      <c r="E30" s="92"/>
      <c r="F30" s="92"/>
      <c r="G30" s="92"/>
      <c r="H30" s="92"/>
      <c r="I30" s="92"/>
      <c r="J30" s="86"/>
      <c r="K30" s="93"/>
    </row>
    <row r="31" spans="2:11" x14ac:dyDescent="0.25">
      <c r="B31" s="53"/>
      <c r="C31" s="52"/>
      <c r="D31" s="52"/>
      <c r="E31" s="51"/>
      <c r="F31" s="51"/>
      <c r="G31" s="51"/>
      <c r="H31" s="51"/>
      <c r="I31" s="52"/>
      <c r="J31" s="52"/>
      <c r="K31" s="48"/>
    </row>
    <row r="32" spans="2:11" ht="66" customHeight="1" thickBot="1" x14ac:dyDescent="0.3">
      <c r="B32" s="207" t="s">
        <v>83</v>
      </c>
      <c r="C32" s="208"/>
      <c r="D32" s="208"/>
      <c r="E32" s="208"/>
      <c r="F32" s="208"/>
      <c r="G32" s="208"/>
      <c r="H32" s="208"/>
      <c r="I32" s="208"/>
      <c r="J32" s="208"/>
      <c r="K32" s="209"/>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&amp;R54</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110" zoomScaleNormal="110" zoomScaleSheetLayoutView="100" workbookViewId="0"/>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72" t="s">
        <v>124</v>
      </c>
      <c r="C3" s="173"/>
      <c r="D3" s="173"/>
      <c r="E3" s="173"/>
      <c r="F3" s="173"/>
      <c r="G3" s="173"/>
      <c r="H3" s="173"/>
      <c r="I3" s="173"/>
      <c r="J3" s="173"/>
      <c r="K3" s="174"/>
    </row>
    <row r="4" spans="2:11" x14ac:dyDescent="0.25">
      <c r="B4" s="175" t="s">
        <v>125</v>
      </c>
      <c r="C4" s="176"/>
      <c r="D4" s="176"/>
      <c r="E4" s="176"/>
      <c r="F4" s="176"/>
      <c r="G4" s="176"/>
      <c r="H4" s="176"/>
      <c r="I4" s="176"/>
      <c r="J4" s="176"/>
      <c r="K4" s="177"/>
    </row>
    <row r="5" spans="2:11" x14ac:dyDescent="0.25">
      <c r="B5" s="42"/>
      <c r="C5" s="43" t="s">
        <v>75</v>
      </c>
      <c r="D5" s="43" t="s">
        <v>76</v>
      </c>
      <c r="E5" s="43" t="s">
        <v>77</v>
      </c>
      <c r="F5" s="43" t="s">
        <v>78</v>
      </c>
      <c r="G5" s="43" t="s">
        <v>79</v>
      </c>
      <c r="H5" s="43" t="s">
        <v>80</v>
      </c>
      <c r="I5" s="43" t="s">
        <v>81</v>
      </c>
      <c r="J5" s="43" t="s">
        <v>82</v>
      </c>
      <c r="K5" s="82" t="s">
        <v>22</v>
      </c>
    </row>
    <row r="6" spans="2:11" x14ac:dyDescent="0.25">
      <c r="B6" s="3" t="s">
        <v>23</v>
      </c>
      <c r="C6" s="43" t="s">
        <v>24</v>
      </c>
      <c r="D6" s="43" t="s">
        <v>24</v>
      </c>
      <c r="E6" s="43" t="s">
        <v>24</v>
      </c>
      <c r="F6" s="43" t="s">
        <v>24</v>
      </c>
      <c r="G6" s="43" t="s">
        <v>24</v>
      </c>
      <c r="H6" s="43" t="s">
        <v>24</v>
      </c>
      <c r="I6" s="43" t="s">
        <v>24</v>
      </c>
      <c r="J6" s="43" t="s">
        <v>24</v>
      </c>
      <c r="K6" s="82" t="s">
        <v>24</v>
      </c>
    </row>
    <row r="7" spans="2:11" x14ac:dyDescent="0.25">
      <c r="B7" s="8" t="s">
        <v>10</v>
      </c>
      <c r="C7" s="86"/>
      <c r="D7" s="86"/>
      <c r="E7" s="86"/>
      <c r="F7" s="86"/>
      <c r="G7" s="86"/>
      <c r="H7" s="86"/>
      <c r="I7" s="86"/>
      <c r="J7" s="86"/>
      <c r="K7" s="88"/>
    </row>
    <row r="8" spans="2:11" x14ac:dyDescent="0.25">
      <c r="B8" s="8" t="s">
        <v>13</v>
      </c>
      <c r="C8" s="86"/>
      <c r="D8" s="86"/>
      <c r="E8" s="86"/>
      <c r="F8" s="86"/>
      <c r="G8" s="86"/>
      <c r="H8" s="86"/>
      <c r="I8" s="86"/>
      <c r="J8" s="86"/>
      <c r="K8" s="88"/>
    </row>
    <row r="9" spans="2:11" x14ac:dyDescent="0.25">
      <c r="B9" s="8" t="s">
        <v>0</v>
      </c>
      <c r="C9" s="86"/>
      <c r="D9" s="86"/>
      <c r="E9" s="86"/>
      <c r="F9" s="86"/>
      <c r="G9" s="86"/>
      <c r="H9" s="86"/>
      <c r="I9" s="86"/>
      <c r="J9" s="86"/>
      <c r="K9" s="88"/>
    </row>
    <row r="10" spans="2:11" x14ac:dyDescent="0.25">
      <c r="B10" s="8" t="s">
        <v>8</v>
      </c>
      <c r="C10" s="86"/>
      <c r="D10" s="86"/>
      <c r="E10" s="86"/>
      <c r="F10" s="86"/>
      <c r="G10" s="86"/>
      <c r="H10" s="86"/>
      <c r="I10" s="86"/>
      <c r="J10" s="86"/>
      <c r="K10" s="88"/>
    </row>
    <row r="11" spans="2:11" x14ac:dyDescent="0.25">
      <c r="B11" s="8" t="s">
        <v>26</v>
      </c>
      <c r="C11" s="86"/>
      <c r="D11" s="86"/>
      <c r="E11" s="86"/>
      <c r="F11" s="86"/>
      <c r="G11" s="86"/>
      <c r="H11" s="86"/>
      <c r="I11" s="86"/>
      <c r="J11" s="86"/>
      <c r="K11" s="88"/>
    </row>
    <row r="12" spans="2:11" x14ac:dyDescent="0.25">
      <c r="B12" s="8" t="s">
        <v>3</v>
      </c>
      <c r="C12" s="86"/>
      <c r="D12" s="86"/>
      <c r="E12" s="86"/>
      <c r="F12" s="86"/>
      <c r="G12" s="86"/>
      <c r="H12" s="86"/>
      <c r="I12" s="86"/>
      <c r="J12" s="86"/>
      <c r="K12" s="88"/>
    </row>
    <row r="13" spans="2:11" x14ac:dyDescent="0.25">
      <c r="B13" s="8" t="s">
        <v>7</v>
      </c>
      <c r="C13" s="86"/>
      <c r="D13" s="86"/>
      <c r="E13" s="86"/>
      <c r="F13" s="86"/>
      <c r="G13" s="86"/>
      <c r="H13" s="86"/>
      <c r="I13" s="86"/>
      <c r="J13" s="86"/>
      <c r="K13" s="88"/>
    </row>
    <row r="14" spans="2:11" x14ac:dyDescent="0.25">
      <c r="B14" s="8" t="s">
        <v>2</v>
      </c>
      <c r="C14" s="86"/>
      <c r="D14" s="86"/>
      <c r="E14" s="86"/>
      <c r="F14" s="86"/>
      <c r="G14" s="86"/>
      <c r="H14" s="86"/>
      <c r="I14" s="86"/>
      <c r="J14" s="86"/>
      <c r="K14" s="88"/>
    </row>
    <row r="15" spans="2:11" x14ac:dyDescent="0.25">
      <c r="B15" s="8" t="s">
        <v>9</v>
      </c>
      <c r="C15" s="86"/>
      <c r="D15" s="86"/>
      <c r="E15" s="86"/>
      <c r="F15" s="86"/>
      <c r="G15" s="86"/>
      <c r="H15" s="86"/>
      <c r="I15" s="86"/>
      <c r="J15" s="86"/>
      <c r="K15" s="88"/>
    </row>
    <row r="16" spans="2:11" x14ac:dyDescent="0.25">
      <c r="B16" s="8" t="s">
        <v>1</v>
      </c>
      <c r="C16" s="86"/>
      <c r="D16" s="86"/>
      <c r="E16" s="86"/>
      <c r="F16" s="86"/>
      <c r="G16" s="86"/>
      <c r="H16" s="86"/>
      <c r="I16" s="86"/>
      <c r="J16" s="86"/>
      <c r="K16" s="88"/>
    </row>
    <row r="17" spans="2:11" x14ac:dyDescent="0.25">
      <c r="B17" s="8" t="s">
        <v>27</v>
      </c>
      <c r="C17" s="86"/>
      <c r="D17" s="86"/>
      <c r="E17" s="86"/>
      <c r="F17" s="86"/>
      <c r="G17" s="86"/>
      <c r="H17" s="86"/>
      <c r="I17" s="86"/>
      <c r="J17" s="86"/>
      <c r="K17" s="88"/>
    </row>
    <row r="18" spans="2:11" x14ac:dyDescent="0.25">
      <c r="B18" s="8" t="s">
        <v>16</v>
      </c>
      <c r="C18" s="86"/>
      <c r="D18" s="86"/>
      <c r="E18" s="86"/>
      <c r="F18" s="86"/>
      <c r="G18" s="86"/>
      <c r="H18" s="86"/>
      <c r="I18" s="86"/>
      <c r="J18" s="86"/>
      <c r="K18" s="88"/>
    </row>
    <row r="19" spans="2:11" x14ac:dyDescent="0.25">
      <c r="B19" s="8" t="s">
        <v>4</v>
      </c>
      <c r="C19" s="86"/>
      <c r="D19" s="86"/>
      <c r="E19" s="86"/>
      <c r="F19" s="86"/>
      <c r="G19" s="86"/>
      <c r="H19" s="86"/>
      <c r="I19" s="86"/>
      <c r="J19" s="86"/>
      <c r="K19" s="88"/>
    </row>
    <row r="20" spans="2:11" x14ac:dyDescent="0.25">
      <c r="B20" s="8" t="s">
        <v>14</v>
      </c>
      <c r="C20" s="86"/>
      <c r="D20" s="86"/>
      <c r="E20" s="86"/>
      <c r="F20" s="86"/>
      <c r="G20" s="86"/>
      <c r="H20" s="86"/>
      <c r="I20" s="86"/>
      <c r="J20" s="86"/>
      <c r="K20" s="88"/>
    </row>
    <row r="21" spans="2:11" x14ac:dyDescent="0.25">
      <c r="B21" s="8" t="s">
        <v>11</v>
      </c>
      <c r="C21" s="86"/>
      <c r="D21" s="86">
        <v>1.2731481481481483E-3</v>
      </c>
      <c r="E21" s="86"/>
      <c r="F21" s="86"/>
      <c r="G21" s="86"/>
      <c r="H21" s="86"/>
      <c r="I21" s="86"/>
      <c r="J21" s="86"/>
      <c r="K21" s="88">
        <f>J21+I21+H21+G21+F21+E21+D21+C21</f>
        <v>1.2731481481481483E-3</v>
      </c>
    </row>
    <row r="22" spans="2:11" x14ac:dyDescent="0.25">
      <c r="B22" s="8" t="s">
        <v>15</v>
      </c>
      <c r="C22" s="86"/>
      <c r="D22" s="86">
        <v>1.0300925925925926E-3</v>
      </c>
      <c r="E22" s="86"/>
      <c r="F22" s="86"/>
      <c r="G22" s="86"/>
      <c r="H22" s="86"/>
      <c r="I22" s="86"/>
      <c r="J22" s="86"/>
      <c r="K22" s="88">
        <f t="shared" ref="K22" si="0">J22+I22+H22+G22+F22+E22+D22+C22</f>
        <v>1.0300925925925926E-3</v>
      </c>
    </row>
    <row r="23" spans="2:11" x14ac:dyDescent="0.25">
      <c r="B23" s="8" t="s">
        <v>94</v>
      </c>
      <c r="C23" s="86"/>
      <c r="D23" s="86"/>
      <c r="E23" s="86"/>
      <c r="F23" s="86"/>
      <c r="G23" s="86"/>
      <c r="H23" s="86"/>
      <c r="I23" s="86"/>
      <c r="J23" s="86"/>
      <c r="K23" s="88"/>
    </row>
    <row r="24" spans="2:11" x14ac:dyDescent="0.25">
      <c r="B24" s="8" t="s">
        <v>12</v>
      </c>
      <c r="C24" s="86"/>
      <c r="D24" s="86"/>
      <c r="E24" s="86"/>
      <c r="F24" s="86"/>
      <c r="G24" s="86"/>
      <c r="H24" s="86"/>
      <c r="I24" s="86"/>
      <c r="J24" s="86"/>
      <c r="K24" s="88"/>
    </row>
    <row r="25" spans="2:11" x14ac:dyDescent="0.25">
      <c r="B25" s="8" t="s">
        <v>5</v>
      </c>
      <c r="C25" s="86"/>
      <c r="D25" s="86">
        <v>4.0902777777777774E-2</v>
      </c>
      <c r="E25" s="86"/>
      <c r="F25" s="86">
        <v>1.939814814814815E-2</v>
      </c>
      <c r="G25" s="86"/>
      <c r="H25" s="86">
        <v>4.525462962962962E-3</v>
      </c>
      <c r="I25" s="86"/>
      <c r="J25" s="86"/>
      <c r="K25" s="88">
        <f t="shared" ref="K25:K26" si="1">J25+I25+H25+G25+F25+E25+D25+C25</f>
        <v>6.4826388888888892E-2</v>
      </c>
    </row>
    <row r="26" spans="2:11" x14ac:dyDescent="0.25">
      <c r="B26" s="8" t="s">
        <v>6</v>
      </c>
      <c r="C26" s="86"/>
      <c r="D26" s="86"/>
      <c r="E26" s="86">
        <v>4.5138888888888887E-4</v>
      </c>
      <c r="F26" s="86">
        <v>9.7222222222222219E-4</v>
      </c>
      <c r="G26" s="86">
        <v>1.25E-3</v>
      </c>
      <c r="H26" s="86"/>
      <c r="I26" s="86"/>
      <c r="J26" s="86"/>
      <c r="K26" s="88">
        <f t="shared" si="1"/>
        <v>2.673611111111111E-3</v>
      </c>
    </row>
    <row r="27" spans="2:11" x14ac:dyDescent="0.25">
      <c r="B27" s="8" t="s">
        <v>109</v>
      </c>
      <c r="C27" s="86"/>
      <c r="D27" s="86"/>
      <c r="E27" s="86"/>
      <c r="F27" s="86"/>
      <c r="G27" s="86"/>
      <c r="H27" s="86"/>
      <c r="I27" s="86"/>
      <c r="J27" s="86"/>
      <c r="K27" s="88"/>
    </row>
    <row r="28" spans="2:11" x14ac:dyDescent="0.25">
      <c r="B28" s="8" t="s">
        <v>17</v>
      </c>
      <c r="C28" s="86"/>
      <c r="D28" s="86"/>
      <c r="E28" s="86"/>
      <c r="F28" s="86"/>
      <c r="G28" s="86"/>
      <c r="H28" s="86"/>
      <c r="I28" s="86"/>
      <c r="J28" s="86"/>
      <c r="K28" s="88"/>
    </row>
    <row r="29" spans="2:11" x14ac:dyDescent="0.25">
      <c r="B29" s="53"/>
      <c r="C29" s="90"/>
      <c r="D29" s="90"/>
      <c r="E29" s="91"/>
      <c r="F29" s="91"/>
      <c r="G29" s="90"/>
      <c r="H29" s="90"/>
      <c r="I29" s="90"/>
      <c r="J29" s="90"/>
      <c r="K29" s="88"/>
    </row>
    <row r="30" spans="2:11" x14ac:dyDescent="0.25">
      <c r="B30" s="53" t="s">
        <v>29</v>
      </c>
      <c r="C30" s="92"/>
      <c r="D30" s="92">
        <f t="shared" ref="D30:H30" si="2">SUM(D7:D28)</f>
        <v>4.3206018518518519E-2</v>
      </c>
      <c r="E30" s="92">
        <f t="shared" si="2"/>
        <v>4.5138888888888887E-4</v>
      </c>
      <c r="F30" s="92">
        <f t="shared" si="2"/>
        <v>2.0370370370370372E-2</v>
      </c>
      <c r="G30" s="92">
        <f t="shared" si="2"/>
        <v>1.25E-3</v>
      </c>
      <c r="H30" s="92">
        <f t="shared" si="2"/>
        <v>4.525462962962962E-3</v>
      </c>
      <c r="I30" s="92"/>
      <c r="J30" s="86"/>
      <c r="K30" s="93">
        <f>SUM(K7:K28)</f>
        <v>6.9803240740740749E-2</v>
      </c>
    </row>
    <row r="31" spans="2:11" x14ac:dyDescent="0.25">
      <c r="B31" s="53"/>
      <c r="C31" s="52"/>
      <c r="D31" s="52"/>
      <c r="E31" s="51"/>
      <c r="F31" s="51"/>
      <c r="G31" s="51"/>
      <c r="H31" s="51"/>
      <c r="I31" s="52"/>
      <c r="J31" s="52"/>
      <c r="K31" s="48"/>
    </row>
    <row r="32" spans="2:11" ht="66" customHeight="1" thickBot="1" x14ac:dyDescent="0.3">
      <c r="B32" s="207" t="s">
        <v>83</v>
      </c>
      <c r="C32" s="208"/>
      <c r="D32" s="208"/>
      <c r="E32" s="208"/>
      <c r="F32" s="208"/>
      <c r="G32" s="208"/>
      <c r="H32" s="208"/>
      <c r="I32" s="208"/>
      <c r="J32" s="208"/>
      <c r="K32" s="209"/>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&amp;R59</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zoomScale="110" zoomScaleNormal="110" zoomScaleSheetLayoutView="100" zoomScalePageLayoutView="110" workbookViewId="0"/>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44" t="s">
        <v>85</v>
      </c>
      <c r="C3" s="145"/>
      <c r="D3" s="145"/>
      <c r="E3" s="145"/>
      <c r="F3" s="146"/>
      <c r="G3" s="145"/>
      <c r="H3" s="146"/>
    </row>
    <row r="4" spans="2:8" s="1" customFormat="1" x14ac:dyDescent="0.25">
      <c r="B4" s="147" t="s">
        <v>125</v>
      </c>
      <c r="C4" s="148"/>
      <c r="D4" s="148"/>
      <c r="E4" s="148"/>
      <c r="F4" s="148"/>
      <c r="G4" s="148"/>
      <c r="H4" s="149"/>
    </row>
    <row r="5" spans="2:8" s="1" customFormat="1" x14ac:dyDescent="0.25">
      <c r="B5" s="2"/>
      <c r="C5" s="150" t="s">
        <v>36</v>
      </c>
      <c r="D5" s="148"/>
      <c r="E5" s="150" t="s">
        <v>37</v>
      </c>
      <c r="F5" s="165"/>
      <c r="G5" s="148" t="s">
        <v>38</v>
      </c>
      <c r="H5" s="149"/>
    </row>
    <row r="6" spans="2:8" s="1" customFormat="1" x14ac:dyDescent="0.25">
      <c r="B6" s="3" t="s">
        <v>23</v>
      </c>
      <c r="C6" s="5" t="s">
        <v>24</v>
      </c>
      <c r="D6" s="5" t="s">
        <v>25</v>
      </c>
      <c r="E6" s="5" t="s">
        <v>24</v>
      </c>
      <c r="F6" s="5" t="s">
        <v>25</v>
      </c>
      <c r="G6" s="5" t="s">
        <v>24</v>
      </c>
      <c r="H6" s="39" t="s">
        <v>25</v>
      </c>
    </row>
    <row r="7" spans="2:8" s="1" customFormat="1" x14ac:dyDescent="0.25">
      <c r="B7" s="8" t="s">
        <v>10</v>
      </c>
      <c r="C7" s="100">
        <v>1.1574074074074073E-3</v>
      </c>
      <c r="D7" s="98">
        <f>C7/$C$30</f>
        <v>4.0781371069695364E-3</v>
      </c>
      <c r="E7" s="100"/>
      <c r="F7" s="98"/>
      <c r="G7" s="100">
        <f>E7+C7</f>
        <v>1.1574074074074073E-3</v>
      </c>
      <c r="H7" s="99">
        <f>G7/$G$30</f>
        <v>3.9936102236421732E-3</v>
      </c>
    </row>
    <row r="8" spans="2:8" s="1" customFormat="1" x14ac:dyDescent="0.25">
      <c r="B8" s="8" t="s">
        <v>13</v>
      </c>
      <c r="C8" s="100">
        <v>6.7245370370370358E-3</v>
      </c>
      <c r="D8" s="98">
        <f t="shared" ref="D8:D28" si="0">C8/$C$30</f>
        <v>2.3693976591493002E-2</v>
      </c>
      <c r="E8" s="100"/>
      <c r="F8" s="98"/>
      <c r="G8" s="100">
        <f t="shared" ref="G8:G28" si="1">E8+C8</f>
        <v>6.7245370370370358E-3</v>
      </c>
      <c r="H8" s="99">
        <f t="shared" ref="H8:H9" si="2">G8/$G$30</f>
        <v>2.3202875399361025E-2</v>
      </c>
    </row>
    <row r="9" spans="2:8" s="1" customFormat="1" x14ac:dyDescent="0.25">
      <c r="B9" s="8" t="s">
        <v>0</v>
      </c>
      <c r="C9" s="100">
        <v>3.2662037037037003E-2</v>
      </c>
      <c r="D9" s="98">
        <f t="shared" si="0"/>
        <v>0.1150850291586802</v>
      </c>
      <c r="E9" s="100">
        <v>1.8402777777777777E-3</v>
      </c>
      <c r="F9" s="98">
        <f t="shared" ref="F9:F27" si="3">E9/$E$30</f>
        <v>0.30635838150289019</v>
      </c>
      <c r="G9" s="100">
        <f t="shared" si="1"/>
        <v>3.4502314814814784E-2</v>
      </c>
      <c r="H9" s="99">
        <f t="shared" si="2"/>
        <v>0.11904952076677308</v>
      </c>
    </row>
    <row r="10" spans="2:8" s="1" customFormat="1" x14ac:dyDescent="0.25">
      <c r="B10" s="8" t="s">
        <v>8</v>
      </c>
      <c r="C10" s="100">
        <v>3.6226851851851845E-3</v>
      </c>
      <c r="D10" s="98">
        <f t="shared" si="0"/>
        <v>1.2764569144814646E-2</v>
      </c>
      <c r="E10" s="100"/>
      <c r="F10" s="98"/>
      <c r="G10" s="100">
        <f t="shared" si="1"/>
        <v>3.6226851851851845E-3</v>
      </c>
      <c r="H10" s="99">
        <f>G10/$G$30</f>
        <v>1.2500000000000001E-2</v>
      </c>
    </row>
    <row r="11" spans="2:8" s="1" customFormat="1" x14ac:dyDescent="0.25">
      <c r="B11" s="8" t="s">
        <v>26</v>
      </c>
      <c r="C11" s="100">
        <v>1.0300925925925924E-3</v>
      </c>
      <c r="D11" s="98">
        <f t="shared" si="0"/>
        <v>3.629542025202887E-3</v>
      </c>
      <c r="E11" s="100"/>
      <c r="F11" s="98"/>
      <c r="G11" s="100">
        <f t="shared" si="1"/>
        <v>1.0300925925925924E-3</v>
      </c>
      <c r="H11" s="99">
        <f>G11/$G$30</f>
        <v>3.554313099041534E-3</v>
      </c>
    </row>
    <row r="12" spans="2:8" s="1" customFormat="1" x14ac:dyDescent="0.25">
      <c r="B12" s="8" t="s">
        <v>3</v>
      </c>
      <c r="C12" s="100">
        <v>4.9652777777777768E-3</v>
      </c>
      <c r="D12" s="98">
        <f t="shared" si="0"/>
        <v>1.7495208188899308E-2</v>
      </c>
      <c r="E12" s="100">
        <v>6.8287037037037036E-4</v>
      </c>
      <c r="F12" s="98">
        <f t="shared" si="3"/>
        <v>0.1136801541425819</v>
      </c>
      <c r="G12" s="100">
        <f t="shared" si="1"/>
        <v>5.6481481481481469E-3</v>
      </c>
      <c r="H12" s="99">
        <f t="shared" ref="H12:H28" si="4">G12/$G$30</f>
        <v>1.9488817891373803E-2</v>
      </c>
    </row>
    <row r="13" spans="2:8" s="1" customFormat="1" x14ac:dyDescent="0.25">
      <c r="B13" s="8" t="s">
        <v>7</v>
      </c>
      <c r="C13" s="100">
        <v>3.391203703703704E-3</v>
      </c>
      <c r="D13" s="98">
        <f t="shared" si="0"/>
        <v>1.1948941723420743E-2</v>
      </c>
      <c r="E13" s="100">
        <v>2.5462962962962961E-4</v>
      </c>
      <c r="F13" s="98">
        <f t="shared" si="3"/>
        <v>4.238921001926782E-2</v>
      </c>
      <c r="G13" s="100">
        <f t="shared" si="1"/>
        <v>3.6458333333333334E-3</v>
      </c>
      <c r="H13" s="99">
        <f t="shared" si="4"/>
        <v>1.2579872204472847E-2</v>
      </c>
    </row>
    <row r="14" spans="2:8" s="1" customFormat="1" x14ac:dyDescent="0.25">
      <c r="B14" s="8" t="s">
        <v>2</v>
      </c>
      <c r="C14" s="100">
        <v>1.7060185185185178E-2</v>
      </c>
      <c r="D14" s="98">
        <f t="shared" si="0"/>
        <v>6.0111740956730941E-2</v>
      </c>
      <c r="E14" s="100"/>
      <c r="F14" s="98"/>
      <c r="G14" s="100">
        <f t="shared" si="1"/>
        <v>1.7060185185185178E-2</v>
      </c>
      <c r="H14" s="99">
        <f t="shared" si="4"/>
        <v>5.8865814696485615E-2</v>
      </c>
    </row>
    <row r="15" spans="2:8" s="1" customFormat="1" x14ac:dyDescent="0.25">
      <c r="B15" s="8" t="s">
        <v>9</v>
      </c>
      <c r="C15" s="100">
        <v>1.136574074074074E-2</v>
      </c>
      <c r="D15" s="98">
        <f t="shared" si="0"/>
        <v>4.0047306390440844E-2</v>
      </c>
      <c r="E15" s="100"/>
      <c r="F15" s="98"/>
      <c r="G15" s="100">
        <f t="shared" si="1"/>
        <v>1.136574074074074E-2</v>
      </c>
      <c r="H15" s="99">
        <f t="shared" si="4"/>
        <v>3.9217252396166143E-2</v>
      </c>
    </row>
    <row r="16" spans="2:8" s="1" customFormat="1" x14ac:dyDescent="0.25">
      <c r="B16" s="8" t="s">
        <v>1</v>
      </c>
      <c r="C16" s="100">
        <v>7.4537037037037037E-3</v>
      </c>
      <c r="D16" s="98">
        <f t="shared" si="0"/>
        <v>2.6263202968883813E-2</v>
      </c>
      <c r="E16" s="100"/>
      <c r="F16" s="98"/>
      <c r="G16" s="100">
        <f t="shared" si="1"/>
        <v>7.4537037037037037E-3</v>
      </c>
      <c r="H16" s="99">
        <f t="shared" si="4"/>
        <v>2.5718849840255596E-2</v>
      </c>
    </row>
    <row r="17" spans="2:8" s="1" customFormat="1" x14ac:dyDescent="0.25">
      <c r="B17" s="8" t="s">
        <v>27</v>
      </c>
      <c r="C17" s="100">
        <v>1.6666666666666666E-3</v>
      </c>
      <c r="D17" s="98">
        <f t="shared" si="0"/>
        <v>5.8725174340361324E-3</v>
      </c>
      <c r="E17" s="100"/>
      <c r="F17" s="98"/>
      <c r="G17" s="100">
        <f t="shared" si="1"/>
        <v>1.6666666666666666E-3</v>
      </c>
      <c r="H17" s="99">
        <f t="shared" si="4"/>
        <v>5.7507987220447292E-3</v>
      </c>
    </row>
    <row r="18" spans="2:8" s="1" customFormat="1" x14ac:dyDescent="0.25">
      <c r="B18" s="8" t="s">
        <v>16</v>
      </c>
      <c r="C18" s="100">
        <v>3.3217592592592595E-3</v>
      </c>
      <c r="D18" s="98">
        <f t="shared" si="0"/>
        <v>1.1704253497002571E-2</v>
      </c>
      <c r="E18" s="100"/>
      <c r="F18" s="98"/>
      <c r="G18" s="100">
        <f t="shared" si="1"/>
        <v>3.3217592592592595E-3</v>
      </c>
      <c r="H18" s="99">
        <f t="shared" si="4"/>
        <v>1.1461661341853039E-2</v>
      </c>
    </row>
    <row r="19" spans="2:8" s="1" customFormat="1" x14ac:dyDescent="0.25">
      <c r="B19" s="8" t="s">
        <v>4</v>
      </c>
      <c r="C19" s="100">
        <v>5.9375000000000009E-3</v>
      </c>
      <c r="D19" s="98">
        <f t="shared" si="0"/>
        <v>2.0920843358753726E-2</v>
      </c>
      <c r="E19" s="100"/>
      <c r="F19" s="98"/>
      <c r="G19" s="100">
        <f t="shared" si="1"/>
        <v>5.9375000000000009E-3</v>
      </c>
      <c r="H19" s="99">
        <f t="shared" si="4"/>
        <v>2.0487220447284352E-2</v>
      </c>
    </row>
    <row r="20" spans="2:8" s="1" customFormat="1" x14ac:dyDescent="0.25">
      <c r="B20" s="8" t="s">
        <v>14</v>
      </c>
      <c r="C20" s="100">
        <v>1.747685185185185E-3</v>
      </c>
      <c r="D20" s="98">
        <f t="shared" si="0"/>
        <v>6.1579870315239997E-3</v>
      </c>
      <c r="E20" s="100"/>
      <c r="F20" s="98"/>
      <c r="G20" s="100">
        <f t="shared" si="1"/>
        <v>1.747685185185185E-3</v>
      </c>
      <c r="H20" s="99">
        <f t="shared" si="4"/>
        <v>6.030351437699681E-3</v>
      </c>
    </row>
    <row r="21" spans="2:8" s="1" customFormat="1" x14ac:dyDescent="0.25">
      <c r="B21" s="8" t="s">
        <v>11</v>
      </c>
      <c r="C21" s="100">
        <v>1.8865740740740739E-3</v>
      </c>
      <c r="D21" s="98">
        <f t="shared" si="0"/>
        <v>6.6473634843603443E-3</v>
      </c>
      <c r="E21" s="100">
        <v>3.0092592592592595E-4</v>
      </c>
      <c r="F21" s="98">
        <f t="shared" si="3"/>
        <v>5.0096339113680159E-2</v>
      </c>
      <c r="G21" s="100">
        <f t="shared" si="1"/>
        <v>2.1874999999999998E-3</v>
      </c>
      <c r="H21" s="99">
        <f t="shared" si="4"/>
        <v>7.5479233226837068E-3</v>
      </c>
    </row>
    <row r="22" spans="2:8" s="1" customFormat="1" x14ac:dyDescent="0.25">
      <c r="B22" s="8" t="s">
        <v>15</v>
      </c>
      <c r="C22" s="100">
        <v>9.1435185185185185E-4</v>
      </c>
      <c r="D22" s="98">
        <f t="shared" si="0"/>
        <v>3.221728314505934E-3</v>
      </c>
      <c r="E22" s="100">
        <v>4.2824074074074075E-4</v>
      </c>
      <c r="F22" s="98">
        <f t="shared" si="3"/>
        <v>7.1290944123314076E-2</v>
      </c>
      <c r="G22" s="100">
        <f t="shared" si="1"/>
        <v>1.3425925925925927E-3</v>
      </c>
      <c r="H22" s="99">
        <f t="shared" si="4"/>
        <v>4.6325878594249215E-3</v>
      </c>
    </row>
    <row r="23" spans="2:8" s="1" customFormat="1" x14ac:dyDescent="0.25">
      <c r="B23" s="8" t="s">
        <v>94</v>
      </c>
      <c r="C23" s="100">
        <v>7.7546296296296293E-4</v>
      </c>
      <c r="D23" s="98">
        <f t="shared" si="0"/>
        <v>2.7323518616695895E-3</v>
      </c>
      <c r="E23" s="100"/>
      <c r="F23" s="98"/>
      <c r="G23" s="100">
        <f t="shared" si="1"/>
        <v>7.7546296296296293E-4</v>
      </c>
      <c r="H23" s="99">
        <f t="shared" si="4"/>
        <v>2.675718849840256E-3</v>
      </c>
    </row>
    <row r="24" spans="2:8" s="1" customFormat="1" x14ac:dyDescent="0.25">
      <c r="B24" s="8" t="s">
        <v>12</v>
      </c>
      <c r="C24" s="100">
        <v>2.488425925925926E-3</v>
      </c>
      <c r="D24" s="98">
        <f t="shared" si="0"/>
        <v>8.7679947799845035E-3</v>
      </c>
      <c r="E24" s="100"/>
      <c r="F24" s="98"/>
      <c r="G24" s="100">
        <f t="shared" si="1"/>
        <v>2.488425925925926E-3</v>
      </c>
      <c r="H24" s="99">
        <f t="shared" si="4"/>
        <v>8.5862619808306732E-3</v>
      </c>
    </row>
    <row r="25" spans="2:8" s="1" customFormat="1" x14ac:dyDescent="0.25">
      <c r="B25" s="8" t="s">
        <v>5</v>
      </c>
      <c r="C25" s="100">
        <v>2.6388888888888885E-3</v>
      </c>
      <c r="D25" s="98">
        <f t="shared" si="0"/>
        <v>9.2981526038905422E-3</v>
      </c>
      <c r="E25" s="100"/>
      <c r="F25" s="98"/>
      <c r="G25" s="100">
        <f t="shared" si="1"/>
        <v>2.6388888888888885E-3</v>
      </c>
      <c r="H25" s="99">
        <f t="shared" si="4"/>
        <v>9.1054313099041551E-3</v>
      </c>
    </row>
    <row r="26" spans="2:8" s="1" customFormat="1" x14ac:dyDescent="0.25">
      <c r="B26" s="8" t="s">
        <v>6</v>
      </c>
      <c r="C26" s="100">
        <v>0.14318287037037039</v>
      </c>
      <c r="D26" s="98">
        <f t="shared" si="0"/>
        <v>0.50450634150320139</v>
      </c>
      <c r="E26" s="100"/>
      <c r="F26" s="98"/>
      <c r="G26" s="100">
        <f t="shared" si="1"/>
        <v>0.14318287037037039</v>
      </c>
      <c r="H26" s="99">
        <f t="shared" si="4"/>
        <v>0.49404952076677333</v>
      </c>
    </row>
    <row r="27" spans="2:8" s="1" customFormat="1" x14ac:dyDescent="0.25">
      <c r="B27" s="8" t="s">
        <v>109</v>
      </c>
      <c r="C27" s="100">
        <v>2.9016203703703697E-2</v>
      </c>
      <c r="D27" s="98">
        <f t="shared" si="0"/>
        <v>0.10223889727172625</v>
      </c>
      <c r="E27" s="100">
        <v>2.5000000000000001E-3</v>
      </c>
      <c r="F27" s="98">
        <f t="shared" si="3"/>
        <v>0.41618497109826591</v>
      </c>
      <c r="G27" s="100">
        <f t="shared" si="1"/>
        <v>3.1516203703703699E-2</v>
      </c>
      <c r="H27" s="99">
        <f t="shared" si="4"/>
        <v>0.10874600638977637</v>
      </c>
    </row>
    <row r="28" spans="2:8" s="1" customFormat="1" x14ac:dyDescent="0.25">
      <c r="B28" s="36" t="s">
        <v>17</v>
      </c>
      <c r="C28" s="110">
        <v>7.9861111111111116E-4</v>
      </c>
      <c r="D28" s="98">
        <f t="shared" si="0"/>
        <v>2.8139146038089805E-3</v>
      </c>
      <c r="E28" s="110"/>
      <c r="F28" s="98"/>
      <c r="G28" s="100">
        <f t="shared" si="1"/>
        <v>7.9861111111111116E-4</v>
      </c>
      <c r="H28" s="99">
        <f t="shared" si="4"/>
        <v>2.7555910543131E-3</v>
      </c>
    </row>
    <row r="29" spans="2:8" s="1" customFormat="1" x14ac:dyDescent="0.25">
      <c r="B29" s="8"/>
      <c r="C29" s="101"/>
      <c r="D29" s="112"/>
      <c r="E29" s="101"/>
      <c r="F29" s="101"/>
      <c r="G29" s="101"/>
      <c r="H29" s="102"/>
    </row>
    <row r="30" spans="2:8" s="1" customFormat="1" x14ac:dyDescent="0.25">
      <c r="B30" s="37" t="s">
        <v>29</v>
      </c>
      <c r="C30" s="113">
        <f t="shared" ref="C30:H30" si="5">SUM(C7:C28)</f>
        <v>0.28380787037037036</v>
      </c>
      <c r="D30" s="114">
        <f t="shared" si="5"/>
        <v>0.99999999999999989</v>
      </c>
      <c r="E30" s="113">
        <f t="shared" si="5"/>
        <v>6.0069444444444441E-3</v>
      </c>
      <c r="F30" s="114">
        <f t="shared" si="5"/>
        <v>1</v>
      </c>
      <c r="G30" s="113">
        <f t="shared" si="5"/>
        <v>0.28981481481481475</v>
      </c>
      <c r="H30" s="117">
        <f t="shared" si="5"/>
        <v>1</v>
      </c>
    </row>
    <row r="31" spans="2:8" s="1" customFormat="1" ht="66" customHeight="1" thickBot="1" x14ac:dyDescent="0.3">
      <c r="B31" s="141" t="s">
        <v>39</v>
      </c>
      <c r="C31" s="142"/>
      <c r="D31" s="142"/>
      <c r="E31" s="142"/>
      <c r="F31" s="143"/>
      <c r="G31" s="142"/>
      <c r="H31" s="143"/>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&amp;R17</oddHeader>
  </headerFooter>
  <colBreaks count="1" manualBreakCount="1">
    <brk id="8" max="1048575" man="1"/>
  </colBreak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zoomScale="110" zoomScaleNormal="110" zoomScaleSheetLayoutView="100" zoomScalePageLayoutView="110" workbookViewId="0"/>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44" t="s">
        <v>86</v>
      </c>
      <c r="C3" s="145"/>
      <c r="D3" s="145"/>
      <c r="E3" s="145"/>
      <c r="F3" s="146"/>
      <c r="G3" s="145"/>
      <c r="H3" s="146"/>
    </row>
    <row r="4" spans="2:8" s="1" customFormat="1" x14ac:dyDescent="0.25">
      <c r="B4" s="147" t="s">
        <v>125</v>
      </c>
      <c r="C4" s="148"/>
      <c r="D4" s="148"/>
      <c r="E4" s="148"/>
      <c r="F4" s="148"/>
      <c r="G4" s="148"/>
      <c r="H4" s="149"/>
    </row>
    <row r="5" spans="2:8" s="1" customFormat="1" x14ac:dyDescent="0.25">
      <c r="B5" s="2"/>
      <c r="C5" s="150" t="s">
        <v>36</v>
      </c>
      <c r="D5" s="148"/>
      <c r="E5" s="150" t="s">
        <v>37</v>
      </c>
      <c r="F5" s="165"/>
      <c r="G5" s="148" t="s">
        <v>38</v>
      </c>
      <c r="H5" s="149"/>
    </row>
    <row r="6" spans="2:8" s="1" customFormat="1" x14ac:dyDescent="0.25">
      <c r="B6" s="3" t="s">
        <v>23</v>
      </c>
      <c r="C6" s="5" t="s">
        <v>24</v>
      </c>
      <c r="D6" s="5" t="s">
        <v>25</v>
      </c>
      <c r="E6" s="5" t="s">
        <v>24</v>
      </c>
      <c r="F6" s="5" t="s">
        <v>25</v>
      </c>
      <c r="G6" s="5" t="s">
        <v>24</v>
      </c>
      <c r="H6" s="39" t="s">
        <v>25</v>
      </c>
    </row>
    <row r="7" spans="2:8" s="1" customFormat="1" x14ac:dyDescent="0.25">
      <c r="B7" s="8" t="s">
        <v>10</v>
      </c>
      <c r="C7" s="100">
        <v>5.0347222222222217E-3</v>
      </c>
      <c r="D7" s="98">
        <f>C7/$C$30</f>
        <v>8.923076923076919E-3</v>
      </c>
      <c r="E7" s="100"/>
      <c r="F7" s="98"/>
      <c r="G7" s="100">
        <f>C7+E7</f>
        <v>5.0347222222222217E-3</v>
      </c>
      <c r="H7" s="99">
        <f>G7/$G$30</f>
        <v>8.0625729801864551E-3</v>
      </c>
    </row>
    <row r="8" spans="2:8" s="1" customFormat="1" x14ac:dyDescent="0.25">
      <c r="B8" s="8" t="s">
        <v>13</v>
      </c>
      <c r="C8" s="100">
        <v>1.7048611111111112E-2</v>
      </c>
      <c r="D8" s="98">
        <f t="shared" ref="D8:D28" si="0">C8/$C$30</f>
        <v>3.0215384615384609E-2</v>
      </c>
      <c r="E8" s="100"/>
      <c r="F8" s="98"/>
      <c r="G8" s="100">
        <f t="shared" ref="G8:G28" si="1">C8+E8</f>
        <v>1.7048611111111112E-2</v>
      </c>
      <c r="H8" s="99">
        <f t="shared" ref="H8:H28" si="2">G8/$G$30</f>
        <v>2.7301540229458965E-2</v>
      </c>
    </row>
    <row r="9" spans="2:8" s="1" customFormat="1" x14ac:dyDescent="0.25">
      <c r="B9" s="8" t="s">
        <v>0</v>
      </c>
      <c r="C9" s="100">
        <v>8.5983796296296391E-2</v>
      </c>
      <c r="D9" s="98">
        <f t="shared" si="0"/>
        <v>0.15238974358974372</v>
      </c>
      <c r="E9" s="100">
        <v>1.2465277777777782E-2</v>
      </c>
      <c r="F9" s="98">
        <f>E9/$E$30</f>
        <v>0.20699596386699989</v>
      </c>
      <c r="G9" s="100">
        <f t="shared" si="1"/>
        <v>9.8449074074074175E-2</v>
      </c>
      <c r="H9" s="99">
        <f t="shared" si="2"/>
        <v>0.15765573740107142</v>
      </c>
    </row>
    <row r="10" spans="2:8" s="1" customFormat="1" x14ac:dyDescent="0.25">
      <c r="B10" s="8" t="s">
        <v>8</v>
      </c>
      <c r="C10" s="100">
        <v>1.087962962962963E-2</v>
      </c>
      <c r="D10" s="98">
        <f t="shared" si="0"/>
        <v>1.9282051282051276E-2</v>
      </c>
      <c r="E10" s="100">
        <v>8.9120370370370373E-4</v>
      </c>
      <c r="F10" s="98">
        <f t="shared" ref="F10:F16" si="3">E10/$E$30</f>
        <v>1.4799154334038056E-2</v>
      </c>
      <c r="G10" s="100">
        <f t="shared" si="1"/>
        <v>1.1770833333333333E-2</v>
      </c>
      <c r="H10" s="99">
        <f t="shared" si="2"/>
        <v>1.884973958816006E-2</v>
      </c>
    </row>
    <row r="11" spans="2:8" s="1" customFormat="1" x14ac:dyDescent="0.25">
      <c r="B11" s="8" t="s">
        <v>26</v>
      </c>
      <c r="C11" s="100">
        <v>1.5902777777777773E-2</v>
      </c>
      <c r="D11" s="98">
        <f t="shared" si="0"/>
        <v>2.8184615384615367E-2</v>
      </c>
      <c r="E11" s="100">
        <v>2.7777777777777778E-4</v>
      </c>
      <c r="F11" s="98">
        <f t="shared" si="3"/>
        <v>4.6127234287910825E-3</v>
      </c>
      <c r="G11" s="100">
        <f t="shared" si="1"/>
        <v>1.6180555555555549E-2</v>
      </c>
      <c r="H11" s="99">
        <f t="shared" si="2"/>
        <v>2.5911441439771633E-2</v>
      </c>
    </row>
    <row r="12" spans="2:8" s="1" customFormat="1" x14ac:dyDescent="0.25">
      <c r="B12" s="8" t="s">
        <v>3</v>
      </c>
      <c r="C12" s="100">
        <v>1.980324074074075E-2</v>
      </c>
      <c r="D12" s="98">
        <f t="shared" si="0"/>
        <v>3.5097435897435907E-2</v>
      </c>
      <c r="E12" s="100">
        <v>3.9583333333333337E-3</v>
      </c>
      <c r="F12" s="98">
        <f t="shared" si="3"/>
        <v>6.5731308860272925E-2</v>
      </c>
      <c r="G12" s="100">
        <f t="shared" si="1"/>
        <v>2.3761574074074084E-2</v>
      </c>
      <c r="H12" s="99">
        <f t="shared" si="2"/>
        <v>3.8051637536374257E-2</v>
      </c>
    </row>
    <row r="13" spans="2:8" s="1" customFormat="1" x14ac:dyDescent="0.25">
      <c r="B13" s="8" t="s">
        <v>7</v>
      </c>
      <c r="C13" s="100">
        <v>8.3217592592592614E-3</v>
      </c>
      <c r="D13" s="98">
        <f t="shared" si="0"/>
        <v>1.4748717948717948E-2</v>
      </c>
      <c r="E13" s="100">
        <v>1.9444444444444444E-3</v>
      </c>
      <c r="F13" s="98">
        <f t="shared" si="3"/>
        <v>3.2289064001537575E-2</v>
      </c>
      <c r="G13" s="100">
        <f t="shared" si="1"/>
        <v>1.0266203703703706E-2</v>
      </c>
      <c r="H13" s="99">
        <f t="shared" si="2"/>
        <v>1.6440235019368709E-2</v>
      </c>
    </row>
    <row r="14" spans="2:8" s="1" customFormat="1" x14ac:dyDescent="0.25">
      <c r="B14" s="8" t="s">
        <v>2</v>
      </c>
      <c r="C14" s="100">
        <v>2.1967592592592594E-2</v>
      </c>
      <c r="D14" s="98">
        <f t="shared" si="0"/>
        <v>3.8933333333333327E-2</v>
      </c>
      <c r="E14" s="100">
        <v>9.837962962962962E-4</v>
      </c>
      <c r="F14" s="98">
        <f t="shared" si="3"/>
        <v>1.6336728810301748E-2</v>
      </c>
      <c r="G14" s="100">
        <f t="shared" si="1"/>
        <v>2.2951388888888889E-2</v>
      </c>
      <c r="H14" s="99">
        <f t="shared" si="2"/>
        <v>3.6754211999332743E-2</v>
      </c>
    </row>
    <row r="15" spans="2:8" s="1" customFormat="1" x14ac:dyDescent="0.25">
      <c r="B15" s="8" t="s">
        <v>9</v>
      </c>
      <c r="C15" s="100">
        <v>2.931712962962963E-2</v>
      </c>
      <c r="D15" s="98">
        <f t="shared" si="0"/>
        <v>5.1958974358974348E-2</v>
      </c>
      <c r="E15" s="100">
        <v>1.5856481481481483E-3</v>
      </c>
      <c r="F15" s="98">
        <f t="shared" si="3"/>
        <v>2.6330962906015765E-2</v>
      </c>
      <c r="G15" s="100">
        <f t="shared" si="1"/>
        <v>3.0902777777777779E-2</v>
      </c>
      <c r="H15" s="99">
        <f t="shared" si="2"/>
        <v>4.9487516912868595E-2</v>
      </c>
    </row>
    <row r="16" spans="2:8" s="1" customFormat="1" x14ac:dyDescent="0.25">
      <c r="B16" s="8" t="s">
        <v>1</v>
      </c>
      <c r="C16" s="100">
        <v>2.9224537037037021E-2</v>
      </c>
      <c r="D16" s="98">
        <f t="shared" si="0"/>
        <v>5.1794871794871751E-2</v>
      </c>
      <c r="E16" s="100">
        <v>1.0173611111111112E-2</v>
      </c>
      <c r="F16" s="98">
        <f t="shared" si="3"/>
        <v>0.16894099557947342</v>
      </c>
      <c r="G16" s="100">
        <f t="shared" si="1"/>
        <v>3.9398148148148134E-2</v>
      </c>
      <c r="H16" s="99">
        <f t="shared" si="2"/>
        <v>6.3091950401275146E-2</v>
      </c>
    </row>
    <row r="17" spans="2:8" s="1" customFormat="1" x14ac:dyDescent="0.25">
      <c r="B17" s="8" t="s">
        <v>27</v>
      </c>
      <c r="C17" s="100">
        <v>7.7199074074074062E-3</v>
      </c>
      <c r="D17" s="98">
        <f t="shared" si="0"/>
        <v>1.3682051282051275E-2</v>
      </c>
      <c r="E17" s="100">
        <v>3.2060185185185186E-3</v>
      </c>
      <c r="F17" s="98">
        <f>E17/$E$30</f>
        <v>5.3238516240630411E-2</v>
      </c>
      <c r="G17" s="100">
        <f t="shared" si="1"/>
        <v>1.0925925925925926E-2</v>
      </c>
      <c r="H17" s="99">
        <f t="shared" si="2"/>
        <v>1.7496710099531066E-2</v>
      </c>
    </row>
    <row r="18" spans="2:8" s="1" customFormat="1" x14ac:dyDescent="0.25">
      <c r="B18" s="8" t="s">
        <v>16</v>
      </c>
      <c r="C18" s="100">
        <v>8.2291666666666676E-3</v>
      </c>
      <c r="D18" s="98">
        <f t="shared" si="0"/>
        <v>1.4584615384615382E-2</v>
      </c>
      <c r="E18" s="100"/>
      <c r="F18" s="98"/>
      <c r="G18" s="100">
        <f t="shared" si="1"/>
        <v>8.2291666666666676E-3</v>
      </c>
      <c r="H18" s="99">
        <f t="shared" si="2"/>
        <v>1.3178136526235795E-2</v>
      </c>
    </row>
    <row r="19" spans="2:8" s="1" customFormat="1" x14ac:dyDescent="0.25">
      <c r="B19" s="8" t="s">
        <v>4</v>
      </c>
      <c r="C19" s="100">
        <v>2.5497685185185186E-2</v>
      </c>
      <c r="D19" s="98">
        <f t="shared" si="0"/>
        <v>4.5189743589743578E-2</v>
      </c>
      <c r="E19" s="100">
        <v>2.9282407407407404E-3</v>
      </c>
      <c r="F19" s="98">
        <f>E19/$E$30</f>
        <v>4.8625792811839319E-2</v>
      </c>
      <c r="G19" s="100">
        <f t="shared" si="1"/>
        <v>2.8425925925925927E-2</v>
      </c>
      <c r="H19" s="99">
        <f t="shared" si="2"/>
        <v>4.5521101699627441E-2</v>
      </c>
    </row>
    <row r="20" spans="2:8" s="1" customFormat="1" x14ac:dyDescent="0.25">
      <c r="B20" s="8" t="s">
        <v>14</v>
      </c>
      <c r="C20" s="100">
        <v>8.1018518518518514E-3</v>
      </c>
      <c r="D20" s="98">
        <f t="shared" si="0"/>
        <v>1.4358974358974354E-2</v>
      </c>
      <c r="E20" s="100">
        <v>3.2407407407407402E-3</v>
      </c>
      <c r="F20" s="98">
        <f t="shared" ref="F20:F24" si="4">E20/$E$30</f>
        <v>5.3815106669229285E-2</v>
      </c>
      <c r="G20" s="100">
        <f t="shared" si="1"/>
        <v>1.1342592592592592E-2</v>
      </c>
      <c r="H20" s="99">
        <f t="shared" si="2"/>
        <v>1.8163957518580978E-2</v>
      </c>
    </row>
    <row r="21" spans="2:8" s="1" customFormat="1" x14ac:dyDescent="0.25">
      <c r="B21" s="8" t="s">
        <v>11</v>
      </c>
      <c r="C21" s="100">
        <v>5.3009259259259268E-3</v>
      </c>
      <c r="D21" s="98">
        <f t="shared" si="0"/>
        <v>9.3948717948717942E-3</v>
      </c>
      <c r="E21" s="100">
        <v>1.8055555555555557E-3</v>
      </c>
      <c r="F21" s="98">
        <f t="shared" si="4"/>
        <v>2.9982702287142039E-2</v>
      </c>
      <c r="G21" s="100">
        <f t="shared" si="1"/>
        <v>7.1064814814814827E-3</v>
      </c>
      <c r="H21" s="99">
        <f t="shared" si="2"/>
        <v>1.1380275424906862E-2</v>
      </c>
    </row>
    <row r="22" spans="2:8" s="1" customFormat="1" x14ac:dyDescent="0.25">
      <c r="B22" s="8" t="s">
        <v>15</v>
      </c>
      <c r="C22" s="100">
        <v>3.6226851851851849E-3</v>
      </c>
      <c r="D22" s="98">
        <f t="shared" si="0"/>
        <v>6.420512820512818E-3</v>
      </c>
      <c r="E22" s="100">
        <v>2.627314814814815E-3</v>
      </c>
      <c r="F22" s="98">
        <f t="shared" si="4"/>
        <v>4.3628675763982321E-2</v>
      </c>
      <c r="G22" s="100">
        <f t="shared" ref="G22" si="5">C22+E22</f>
        <v>6.2500000000000003E-3</v>
      </c>
      <c r="H22" s="99">
        <f t="shared" ref="H22" si="6">G22/$G$30</f>
        <v>1.0008711285748704E-2</v>
      </c>
    </row>
    <row r="23" spans="2:8" s="1" customFormat="1" x14ac:dyDescent="0.25">
      <c r="B23" s="8" t="s">
        <v>94</v>
      </c>
      <c r="C23" s="100">
        <v>4.0624999999999993E-3</v>
      </c>
      <c r="D23" s="98">
        <f t="shared" si="0"/>
        <v>7.1999999999999963E-3</v>
      </c>
      <c r="E23" s="100">
        <v>7.3148148148148157E-3</v>
      </c>
      <c r="F23" s="98">
        <f t="shared" si="4"/>
        <v>0.12146838362483185</v>
      </c>
      <c r="G23" s="100">
        <f t="shared" si="1"/>
        <v>1.1377314814814816E-2</v>
      </c>
      <c r="H23" s="99">
        <f t="shared" si="2"/>
        <v>1.8219561470168476E-2</v>
      </c>
    </row>
    <row r="24" spans="2:8" s="1" customFormat="1" x14ac:dyDescent="0.25">
      <c r="B24" s="8" t="s">
        <v>12</v>
      </c>
      <c r="C24" s="100">
        <v>4.1550925925925922E-3</v>
      </c>
      <c r="D24" s="98">
        <f t="shared" si="0"/>
        <v>7.3641025641025615E-3</v>
      </c>
      <c r="E24" s="100">
        <v>4.0509259259259258E-4</v>
      </c>
      <c r="F24" s="98">
        <f t="shared" si="4"/>
        <v>6.7268883336536614E-3</v>
      </c>
      <c r="G24" s="100">
        <f t="shared" si="1"/>
        <v>4.5601851851851845E-3</v>
      </c>
      <c r="H24" s="99">
        <f t="shared" si="2"/>
        <v>7.3026523084907197E-3</v>
      </c>
    </row>
    <row r="25" spans="2:8" s="1" customFormat="1" x14ac:dyDescent="0.25">
      <c r="B25" s="8" t="s">
        <v>5</v>
      </c>
      <c r="C25" s="100">
        <v>5.1851851851851824E-3</v>
      </c>
      <c r="D25" s="98">
        <f t="shared" si="0"/>
        <v>9.1897435897435823E-3</v>
      </c>
      <c r="E25" s="100">
        <v>1.6319444444444445E-3</v>
      </c>
      <c r="F25" s="98">
        <f>E25/$E$30</f>
        <v>2.7099750144147609E-2</v>
      </c>
      <c r="G25" s="100">
        <f t="shared" si="1"/>
        <v>6.817129629629627E-3</v>
      </c>
      <c r="H25" s="99">
        <f t="shared" si="2"/>
        <v>1.0916909161677748E-2</v>
      </c>
    </row>
    <row r="26" spans="2:8" s="1" customFormat="1" x14ac:dyDescent="0.25">
      <c r="B26" s="8" t="s">
        <v>6</v>
      </c>
      <c r="C26" s="100">
        <v>0.1447453703703705</v>
      </c>
      <c r="D26" s="98">
        <f t="shared" si="0"/>
        <v>0.2565333333333335</v>
      </c>
      <c r="E26" s="100">
        <v>2.8587962962962963E-3</v>
      </c>
      <c r="F26" s="98">
        <f>E26/$E$30</f>
        <v>4.7472611954641558E-2</v>
      </c>
      <c r="G26" s="100">
        <f t="shared" si="1"/>
        <v>0.14760416666666679</v>
      </c>
      <c r="H26" s="99">
        <f t="shared" si="2"/>
        <v>0.23637239819843209</v>
      </c>
    </row>
    <row r="27" spans="2:8" s="1" customFormat="1" x14ac:dyDescent="0.25">
      <c r="B27" s="8" t="s">
        <v>109</v>
      </c>
      <c r="C27" s="100">
        <v>0.10298611111111114</v>
      </c>
      <c r="D27" s="98">
        <f t="shared" si="0"/>
        <v>0.18252307692307693</v>
      </c>
      <c r="E27" s="100">
        <v>1.1574074074074073E-4</v>
      </c>
      <c r="F27" s="98">
        <f>E27/$E$30</f>
        <v>1.9219680953296175E-3</v>
      </c>
      <c r="G27" s="100">
        <f t="shared" si="1"/>
        <v>0.10310185185185188</v>
      </c>
      <c r="H27" s="99">
        <f t="shared" si="2"/>
        <v>0.16510666691379533</v>
      </c>
    </row>
    <row r="28" spans="2:8" s="1" customFormat="1" x14ac:dyDescent="0.25">
      <c r="B28" s="36" t="s">
        <v>17</v>
      </c>
      <c r="C28" s="110">
        <v>1.1458333333333333E-3</v>
      </c>
      <c r="D28" s="98">
        <f t="shared" si="0"/>
        <v>2.0307692307692301E-3</v>
      </c>
      <c r="E28" s="110">
        <v>1.8055555555555555E-3</v>
      </c>
      <c r="F28" s="98">
        <f>E28/$E$30</f>
        <v>2.9982702287142036E-2</v>
      </c>
      <c r="G28" s="100">
        <f t="shared" si="1"/>
        <v>2.9513888888888888E-3</v>
      </c>
      <c r="H28" s="99">
        <f t="shared" si="2"/>
        <v>4.7263358849368876E-3</v>
      </c>
    </row>
    <row r="29" spans="2:8" s="1" customFormat="1" x14ac:dyDescent="0.25">
      <c r="B29" s="8"/>
      <c r="C29" s="101"/>
      <c r="D29" s="112"/>
      <c r="E29" s="101"/>
      <c r="F29" s="101"/>
      <c r="G29" s="101"/>
      <c r="H29" s="102"/>
    </row>
    <row r="30" spans="2:8" s="1" customFormat="1" x14ac:dyDescent="0.25">
      <c r="B30" s="37" t="s">
        <v>29</v>
      </c>
      <c r="C30" s="113">
        <f t="shared" ref="C30:H30" si="7">SUM(C7:C28)</f>
        <v>0.56423611111111127</v>
      </c>
      <c r="D30" s="114">
        <f t="shared" si="7"/>
        <v>1</v>
      </c>
      <c r="E30" s="113">
        <f t="shared" si="7"/>
        <v>6.0219907407407403E-2</v>
      </c>
      <c r="F30" s="114">
        <f t="shared" si="7"/>
        <v>1</v>
      </c>
      <c r="G30" s="113">
        <f t="shared" si="7"/>
        <v>0.62445601851851873</v>
      </c>
      <c r="H30" s="117">
        <f t="shared" si="7"/>
        <v>0.99999999999999989</v>
      </c>
    </row>
    <row r="31" spans="2:8" s="1" customFormat="1" ht="66" customHeight="1" thickBot="1" x14ac:dyDescent="0.3">
      <c r="B31" s="141" t="s">
        <v>39</v>
      </c>
      <c r="C31" s="142"/>
      <c r="D31" s="142"/>
      <c r="E31" s="142"/>
      <c r="F31" s="143"/>
      <c r="G31" s="142"/>
      <c r="H31" s="143"/>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&amp;R18</oddHeader>
  </headerFooter>
  <colBreaks count="1" manualBreakCount="1">
    <brk id="8" max="1048575" man="1"/>
  </colBreaks>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zoomScale="110" zoomScaleNormal="110" zoomScaleSheetLayoutView="100" zoomScalePageLayoutView="110" workbookViewId="0"/>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44" t="s">
        <v>87</v>
      </c>
      <c r="C3" s="145"/>
      <c r="D3" s="145"/>
      <c r="E3" s="145"/>
      <c r="F3" s="146"/>
      <c r="G3" s="145"/>
      <c r="H3" s="146"/>
    </row>
    <row r="4" spans="2:8" s="1" customFormat="1" x14ac:dyDescent="0.25">
      <c r="B4" s="147" t="s">
        <v>125</v>
      </c>
      <c r="C4" s="148"/>
      <c r="D4" s="148"/>
      <c r="E4" s="148"/>
      <c r="F4" s="148"/>
      <c r="G4" s="148"/>
      <c r="H4" s="149"/>
    </row>
    <row r="5" spans="2:8" s="1" customFormat="1" x14ac:dyDescent="0.25">
      <c r="B5" s="2"/>
      <c r="C5" s="150" t="s">
        <v>36</v>
      </c>
      <c r="D5" s="148"/>
      <c r="E5" s="150" t="s">
        <v>37</v>
      </c>
      <c r="F5" s="165"/>
      <c r="G5" s="148" t="s">
        <v>38</v>
      </c>
      <c r="H5" s="149"/>
    </row>
    <row r="6" spans="2:8" s="1" customFormat="1" x14ac:dyDescent="0.25">
      <c r="B6" s="3" t="s">
        <v>23</v>
      </c>
      <c r="C6" s="5" t="s">
        <v>24</v>
      </c>
      <c r="D6" s="5" t="s">
        <v>25</v>
      </c>
      <c r="E6" s="5" t="s">
        <v>24</v>
      </c>
      <c r="F6" s="5" t="s">
        <v>25</v>
      </c>
      <c r="G6" s="5" t="s">
        <v>24</v>
      </c>
      <c r="H6" s="39" t="s">
        <v>25</v>
      </c>
    </row>
    <row r="7" spans="2:8" s="1" customFormat="1" x14ac:dyDescent="0.25">
      <c r="B7" s="8" t="s">
        <v>10</v>
      </c>
      <c r="C7" s="100">
        <v>1.1226851851851851E-3</v>
      </c>
      <c r="D7" s="98">
        <f>C7/$C$30</f>
        <v>6.7239706086233203E-3</v>
      </c>
      <c r="E7" s="100"/>
      <c r="F7" s="98"/>
      <c r="G7" s="100">
        <f>C7+E7</f>
        <v>1.1226851851851851E-3</v>
      </c>
      <c r="H7" s="99">
        <f>G7/$G$30</f>
        <v>6.5170653050255316E-3</v>
      </c>
    </row>
    <row r="8" spans="2:8" s="1" customFormat="1" x14ac:dyDescent="0.25">
      <c r="B8" s="8" t="s">
        <v>13</v>
      </c>
      <c r="C8" s="100">
        <v>2.476851851851852E-3</v>
      </c>
      <c r="D8" s="98">
        <f t="shared" ref="D8:D27" si="0">C8/$C$30</f>
        <v>1.4834326909746296E-2</v>
      </c>
      <c r="E8" s="100"/>
      <c r="F8" s="98"/>
      <c r="G8" s="100">
        <f t="shared" ref="G8:G27" si="1">C8+E8</f>
        <v>2.476851851851852E-3</v>
      </c>
      <c r="H8" s="99">
        <f t="shared" ref="H8:H27" si="2">G8/$G$30</f>
        <v>1.4377855415210968E-2</v>
      </c>
    </row>
    <row r="9" spans="2:8" s="1" customFormat="1" x14ac:dyDescent="0.25">
      <c r="B9" s="8" t="s">
        <v>0</v>
      </c>
      <c r="C9" s="100">
        <v>2.1620370370370363E-2</v>
      </c>
      <c r="D9" s="98">
        <f t="shared" si="0"/>
        <v>0.12948842367946761</v>
      </c>
      <c r="E9" s="100">
        <v>1.6203703703703703E-4</v>
      </c>
      <c r="F9" s="98">
        <f t="shared" ref="F9:F16" si="3">E9/$E$30</f>
        <v>3.0567685589519646E-2</v>
      </c>
      <c r="G9" s="100">
        <f t="shared" si="1"/>
        <v>2.17824074074074E-2</v>
      </c>
      <c r="H9" s="99">
        <f t="shared" si="2"/>
        <v>0.12644450416554687</v>
      </c>
    </row>
    <row r="10" spans="2:8" s="1" customFormat="1" x14ac:dyDescent="0.25">
      <c r="B10" s="8" t="s">
        <v>8</v>
      </c>
      <c r="C10" s="100">
        <v>3.2060185185185186E-3</v>
      </c>
      <c r="D10" s="98">
        <f t="shared" si="0"/>
        <v>1.9201441841120204E-2</v>
      </c>
      <c r="E10" s="100"/>
      <c r="F10" s="98"/>
      <c r="G10" s="100">
        <f t="shared" si="1"/>
        <v>3.2060185185185186E-3</v>
      </c>
      <c r="H10" s="99">
        <f t="shared" si="2"/>
        <v>1.8610588551464663E-2</v>
      </c>
    </row>
    <row r="11" spans="2:8" s="1" customFormat="1" x14ac:dyDescent="0.25">
      <c r="B11" s="8" t="s">
        <v>26</v>
      </c>
      <c r="C11" s="100">
        <v>1.3541666666666667E-3</v>
      </c>
      <c r="D11" s="98">
        <f t="shared" si="0"/>
        <v>8.1103563011229746E-3</v>
      </c>
      <c r="E11" s="100"/>
      <c r="F11" s="98"/>
      <c r="G11" s="100">
        <f t="shared" si="1"/>
        <v>1.3541666666666667E-3</v>
      </c>
      <c r="H11" s="99">
        <f t="shared" si="2"/>
        <v>7.8607901101854349E-3</v>
      </c>
    </row>
    <row r="12" spans="2:8" s="1" customFormat="1" x14ac:dyDescent="0.25">
      <c r="B12" s="8" t="s">
        <v>3</v>
      </c>
      <c r="C12" s="100">
        <v>3.8194444444444443E-3</v>
      </c>
      <c r="D12" s="98">
        <f t="shared" si="0"/>
        <v>2.2875363926244285E-2</v>
      </c>
      <c r="E12" s="100"/>
      <c r="F12" s="98"/>
      <c r="G12" s="100">
        <f t="shared" si="1"/>
        <v>3.8194444444444443E-3</v>
      </c>
      <c r="H12" s="99">
        <f t="shared" si="2"/>
        <v>2.2171459285138407E-2</v>
      </c>
    </row>
    <row r="13" spans="2:8" s="1" customFormat="1" x14ac:dyDescent="0.25">
      <c r="B13" s="8" t="s">
        <v>7</v>
      </c>
      <c r="C13" s="100">
        <v>3.5069444444444449E-3</v>
      </c>
      <c r="D13" s="98">
        <f t="shared" si="0"/>
        <v>2.1003743241369756E-2</v>
      </c>
      <c r="E13" s="100"/>
      <c r="F13" s="98"/>
      <c r="G13" s="100">
        <f t="shared" si="1"/>
        <v>3.5069444444444449E-3</v>
      </c>
      <c r="H13" s="99">
        <f t="shared" si="2"/>
        <v>2.0357430798172541E-2</v>
      </c>
    </row>
    <row r="14" spans="2:8" s="1" customFormat="1" x14ac:dyDescent="0.25">
      <c r="B14" s="8" t="s">
        <v>2</v>
      </c>
      <c r="C14" s="100">
        <v>8.1944444444444452E-3</v>
      </c>
      <c r="D14" s="98">
        <f t="shared" si="0"/>
        <v>4.9078053514487747E-2</v>
      </c>
      <c r="E14" s="100"/>
      <c r="F14" s="98"/>
      <c r="G14" s="100">
        <f t="shared" si="1"/>
        <v>8.1944444444444452E-3</v>
      </c>
      <c r="H14" s="99">
        <f t="shared" si="2"/>
        <v>4.7567858102660586E-2</v>
      </c>
    </row>
    <row r="15" spans="2:8" s="1" customFormat="1" x14ac:dyDescent="0.25">
      <c r="B15" s="8" t="s">
        <v>9</v>
      </c>
      <c r="C15" s="100">
        <v>7.4652777777777738E-3</v>
      </c>
      <c r="D15" s="98">
        <f t="shared" si="0"/>
        <v>4.4710938583113806E-2</v>
      </c>
      <c r="E15" s="100"/>
      <c r="F15" s="98"/>
      <c r="G15" s="100">
        <f t="shared" si="1"/>
        <v>7.4652777777777738E-3</v>
      </c>
      <c r="H15" s="99">
        <f t="shared" si="2"/>
        <v>4.3335124966406867E-2</v>
      </c>
    </row>
    <row r="16" spans="2:8" s="1" customFormat="1" x14ac:dyDescent="0.25">
      <c r="B16" s="8" t="s">
        <v>1</v>
      </c>
      <c r="C16" s="100">
        <v>6.7361111111111111E-3</v>
      </c>
      <c r="D16" s="98">
        <f t="shared" si="0"/>
        <v>4.034382365173992E-2</v>
      </c>
      <c r="E16" s="100">
        <v>3.8194444444444446E-4</v>
      </c>
      <c r="F16" s="98">
        <f t="shared" si="3"/>
        <v>7.2052401746724878E-2</v>
      </c>
      <c r="G16" s="100">
        <f t="shared" si="1"/>
        <v>7.1180555555555554E-3</v>
      </c>
      <c r="H16" s="99">
        <f t="shared" si="2"/>
        <v>4.1319537758667028E-2</v>
      </c>
    </row>
    <row r="17" spans="2:8" s="1" customFormat="1" x14ac:dyDescent="0.25">
      <c r="B17" s="8" t="s">
        <v>27</v>
      </c>
      <c r="C17" s="100">
        <v>1.423611111111111E-3</v>
      </c>
      <c r="D17" s="98">
        <f t="shared" si="0"/>
        <v>8.5262720088728691E-3</v>
      </c>
      <c r="E17" s="100"/>
      <c r="F17" s="98"/>
      <c r="G17" s="100">
        <f t="shared" si="1"/>
        <v>1.423611111111111E-3</v>
      </c>
      <c r="H17" s="99">
        <f t="shared" si="2"/>
        <v>8.2639075517334064E-3</v>
      </c>
    </row>
    <row r="18" spans="2:8" s="1" customFormat="1" x14ac:dyDescent="0.25">
      <c r="B18" s="8" t="s">
        <v>16</v>
      </c>
      <c r="C18" s="100">
        <v>8.564814814814815E-4</v>
      </c>
      <c r="D18" s="98">
        <f t="shared" si="0"/>
        <v>5.1296270622487187E-3</v>
      </c>
      <c r="E18" s="100"/>
      <c r="F18" s="98"/>
      <c r="G18" s="100">
        <f t="shared" si="1"/>
        <v>8.564814814814815E-4</v>
      </c>
      <c r="H18" s="99">
        <f t="shared" si="2"/>
        <v>4.9717817790916434E-3</v>
      </c>
    </row>
    <row r="19" spans="2:8" s="1" customFormat="1" x14ac:dyDescent="0.25">
      <c r="B19" s="8" t="s">
        <v>4</v>
      </c>
      <c r="C19" s="100">
        <v>3.5416666666666665E-3</v>
      </c>
      <c r="D19" s="98">
        <f t="shared" si="0"/>
        <v>2.12117010952447E-2</v>
      </c>
      <c r="E19" s="100"/>
      <c r="F19" s="98"/>
      <c r="G19" s="100">
        <f t="shared" si="1"/>
        <v>3.5416666666666665E-3</v>
      </c>
      <c r="H19" s="99">
        <f t="shared" si="2"/>
        <v>2.0558989518946521E-2</v>
      </c>
    </row>
    <row r="20" spans="2:8" s="1" customFormat="1" x14ac:dyDescent="0.25">
      <c r="B20" s="8" t="s">
        <v>14</v>
      </c>
      <c r="C20" s="100">
        <v>1.6203703703703705E-3</v>
      </c>
      <c r="D20" s="98">
        <f t="shared" si="0"/>
        <v>9.7046998474975762E-3</v>
      </c>
      <c r="E20" s="100"/>
      <c r="F20" s="98"/>
      <c r="G20" s="100">
        <f t="shared" si="1"/>
        <v>1.6203703703703705E-3</v>
      </c>
      <c r="H20" s="99">
        <f t="shared" si="2"/>
        <v>9.4060736361193248E-3</v>
      </c>
    </row>
    <row r="21" spans="2:8" s="1" customFormat="1" x14ac:dyDescent="0.25">
      <c r="B21" s="8" t="s">
        <v>11</v>
      </c>
      <c r="C21" s="100">
        <v>6.5972222222222213E-4</v>
      </c>
      <c r="D21" s="98">
        <f t="shared" si="0"/>
        <v>3.9511992236240124E-3</v>
      </c>
      <c r="E21" s="100"/>
      <c r="F21" s="98"/>
      <c r="G21" s="100">
        <f t="shared" si="1"/>
        <v>6.5972222222222213E-4</v>
      </c>
      <c r="H21" s="99">
        <f t="shared" si="2"/>
        <v>3.8296156947057246E-3</v>
      </c>
    </row>
    <row r="22" spans="2:8" s="1" customFormat="1" x14ac:dyDescent="0.25">
      <c r="B22" s="8" t="s">
        <v>15</v>
      </c>
      <c r="C22" s="100">
        <v>4.7453703703703698E-4</v>
      </c>
      <c r="D22" s="98">
        <f t="shared" si="0"/>
        <v>2.8420906696242899E-3</v>
      </c>
      <c r="E22" s="100"/>
      <c r="F22" s="98"/>
      <c r="G22" s="100">
        <f t="shared" si="1"/>
        <v>4.7453703703703698E-4</v>
      </c>
      <c r="H22" s="99">
        <f t="shared" si="2"/>
        <v>2.7546358505778018E-3</v>
      </c>
    </row>
    <row r="23" spans="2:8" s="1" customFormat="1" x14ac:dyDescent="0.25">
      <c r="B23" s="8" t="s">
        <v>94</v>
      </c>
      <c r="C23" s="100">
        <v>1.5509259259259259E-3</v>
      </c>
      <c r="D23" s="98">
        <f t="shared" si="0"/>
        <v>9.28878413974768E-3</v>
      </c>
      <c r="E23" s="100"/>
      <c r="F23" s="98"/>
      <c r="G23" s="100">
        <f t="shared" si="1"/>
        <v>1.5509259259259259E-3</v>
      </c>
      <c r="H23" s="99">
        <f t="shared" si="2"/>
        <v>9.0029561945713533E-3</v>
      </c>
    </row>
    <row r="24" spans="2:8" s="1" customFormat="1" x14ac:dyDescent="0.25">
      <c r="B24" s="8" t="s">
        <v>12</v>
      </c>
      <c r="C24" s="100">
        <v>1.0416666666666669E-3</v>
      </c>
      <c r="D24" s="98">
        <f t="shared" si="0"/>
        <v>6.2387356162484425E-3</v>
      </c>
      <c r="E24" s="100"/>
      <c r="F24" s="98"/>
      <c r="G24" s="100">
        <f t="shared" si="1"/>
        <v>1.0416666666666669E-3</v>
      </c>
      <c r="H24" s="99">
        <f t="shared" si="2"/>
        <v>6.0467616232195666E-3</v>
      </c>
    </row>
    <row r="25" spans="2:8" s="1" customFormat="1" x14ac:dyDescent="0.25">
      <c r="B25" s="8" t="s">
        <v>5</v>
      </c>
      <c r="C25" s="100">
        <v>1.6666666666666666E-3</v>
      </c>
      <c r="D25" s="98">
        <f t="shared" si="0"/>
        <v>9.9819769859975059E-3</v>
      </c>
      <c r="E25" s="100"/>
      <c r="F25" s="98"/>
      <c r="G25" s="100">
        <f t="shared" si="1"/>
        <v>1.6666666666666666E-3</v>
      </c>
      <c r="H25" s="99">
        <f t="shared" si="2"/>
        <v>9.6748185971513041E-3</v>
      </c>
    </row>
    <row r="26" spans="2:8" s="1" customFormat="1" x14ac:dyDescent="0.25">
      <c r="B26" s="8" t="s">
        <v>6</v>
      </c>
      <c r="C26" s="100">
        <v>7.2199074074074082E-2</v>
      </c>
      <c r="D26" s="98">
        <f t="shared" si="0"/>
        <v>0.43241369749064201</v>
      </c>
      <c r="E26" s="100">
        <v>4.7569444444444456E-3</v>
      </c>
      <c r="F26" s="98">
        <f t="shared" ref="F26" si="4">E26/$E$30</f>
        <v>0.8973799126637555</v>
      </c>
      <c r="G26" s="100">
        <f t="shared" si="1"/>
        <v>7.6956018518518521E-2</v>
      </c>
      <c r="H26" s="99">
        <f t="shared" si="2"/>
        <v>0.44672131147540994</v>
      </c>
    </row>
    <row r="27" spans="2:8" s="1" customFormat="1" x14ac:dyDescent="0.25">
      <c r="B27" s="8" t="s">
        <v>109</v>
      </c>
      <c r="C27" s="100">
        <v>2.2430555555555544E-2</v>
      </c>
      <c r="D27" s="98">
        <f t="shared" si="0"/>
        <v>0.13434077360321636</v>
      </c>
      <c r="E27" s="100"/>
      <c r="F27" s="98"/>
      <c r="G27" s="100">
        <f t="shared" si="1"/>
        <v>2.2430555555555544E-2</v>
      </c>
      <c r="H27" s="99">
        <f t="shared" si="2"/>
        <v>0.13020693361999458</v>
      </c>
    </row>
    <row r="28" spans="2:8" s="1" customFormat="1" x14ac:dyDescent="0.25">
      <c r="B28" s="36" t="s">
        <v>17</v>
      </c>
      <c r="C28" s="110"/>
      <c r="D28" s="116"/>
      <c r="E28" s="110"/>
      <c r="F28" s="116"/>
      <c r="G28" s="110"/>
      <c r="H28" s="111"/>
    </row>
    <row r="29" spans="2:8" s="1" customFormat="1" x14ac:dyDescent="0.25">
      <c r="B29" s="8"/>
      <c r="C29" s="101"/>
      <c r="D29" s="112"/>
      <c r="E29" s="101"/>
      <c r="F29" s="101"/>
      <c r="G29" s="101"/>
      <c r="H29" s="102"/>
    </row>
    <row r="30" spans="2:8" s="1" customFormat="1" x14ac:dyDescent="0.25">
      <c r="B30" s="37" t="s">
        <v>29</v>
      </c>
      <c r="C30" s="113">
        <f t="shared" ref="C30:H30" si="5">SUM(C7:C28)</f>
        <v>0.16696759259259256</v>
      </c>
      <c r="D30" s="114">
        <f t="shared" si="5"/>
        <v>1</v>
      </c>
      <c r="E30" s="113">
        <f t="shared" si="5"/>
        <v>5.3009259259259268E-3</v>
      </c>
      <c r="F30" s="114">
        <f t="shared" si="5"/>
        <v>1</v>
      </c>
      <c r="G30" s="113">
        <f t="shared" si="5"/>
        <v>0.17226851851851849</v>
      </c>
      <c r="H30" s="117">
        <f t="shared" si="5"/>
        <v>1</v>
      </c>
    </row>
    <row r="31" spans="2:8" s="1" customFormat="1" ht="66" customHeight="1" thickBot="1" x14ac:dyDescent="0.3">
      <c r="B31" s="141" t="s">
        <v>39</v>
      </c>
      <c r="C31" s="142"/>
      <c r="D31" s="142"/>
      <c r="E31" s="142"/>
      <c r="F31" s="143"/>
      <c r="G31" s="142"/>
      <c r="H31" s="143"/>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&amp;R20</oddHeader>
  </headerFooter>
  <colBreaks count="1" manualBreakCount="1">
    <brk id="8" max="1048575" man="1"/>
  </colBreaks>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zoomScale="110" zoomScaleNormal="110" zoomScaleSheetLayoutView="100" zoomScalePageLayoutView="110" workbookViewId="0"/>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44" t="s">
        <v>88</v>
      </c>
      <c r="C3" s="145"/>
      <c r="D3" s="145"/>
      <c r="E3" s="145"/>
      <c r="F3" s="146"/>
      <c r="G3" s="145"/>
      <c r="H3" s="146"/>
    </row>
    <row r="4" spans="2:8" s="1" customFormat="1" x14ac:dyDescent="0.25">
      <c r="B4" s="147" t="s">
        <v>125</v>
      </c>
      <c r="C4" s="148"/>
      <c r="D4" s="148"/>
      <c r="E4" s="148"/>
      <c r="F4" s="148"/>
      <c r="G4" s="148"/>
      <c r="H4" s="149"/>
    </row>
    <row r="5" spans="2:8" s="1" customFormat="1" x14ac:dyDescent="0.25">
      <c r="B5" s="2"/>
      <c r="C5" s="150" t="s">
        <v>36</v>
      </c>
      <c r="D5" s="165"/>
      <c r="E5" s="150" t="s">
        <v>37</v>
      </c>
      <c r="F5" s="165"/>
      <c r="G5" s="148" t="s">
        <v>38</v>
      </c>
      <c r="H5" s="149"/>
    </row>
    <row r="6" spans="2:8" s="1" customFormat="1" x14ac:dyDescent="0.25">
      <c r="B6" s="3" t="s">
        <v>23</v>
      </c>
      <c r="C6" s="5" t="s">
        <v>24</v>
      </c>
      <c r="D6" s="5" t="s">
        <v>25</v>
      </c>
      <c r="E6" s="5" t="s">
        <v>24</v>
      </c>
      <c r="F6" s="5" t="s">
        <v>25</v>
      </c>
      <c r="G6" s="5" t="s">
        <v>24</v>
      </c>
      <c r="H6" s="39" t="s">
        <v>25</v>
      </c>
    </row>
    <row r="7" spans="2:8" s="1" customFormat="1" x14ac:dyDescent="0.25">
      <c r="B7" s="8" t="s">
        <v>10</v>
      </c>
      <c r="C7" s="100">
        <v>5.9027777777777778E-4</v>
      </c>
      <c r="D7" s="98">
        <f t="shared" ref="D7:D28" si="0">C7/$C$30</f>
        <v>2.4578313253012043E-2</v>
      </c>
      <c r="E7" s="100"/>
      <c r="F7" s="98"/>
      <c r="G7" s="100">
        <f t="shared" ref="G7:G27" si="1">C7+E7</f>
        <v>5.9027777777777778E-4</v>
      </c>
      <c r="H7" s="99">
        <f t="shared" ref="H7:H27" si="2">G7/$G$30</f>
        <v>2.4578313253012043E-2</v>
      </c>
    </row>
    <row r="8" spans="2:8" s="1" customFormat="1" x14ac:dyDescent="0.25">
      <c r="B8" s="8" t="s">
        <v>13</v>
      </c>
      <c r="C8" s="100">
        <v>6.5972222222222213E-4</v>
      </c>
      <c r="D8" s="98">
        <f t="shared" si="0"/>
        <v>2.7469879518072279E-2</v>
      </c>
      <c r="E8" s="100"/>
      <c r="F8" s="98"/>
      <c r="G8" s="100">
        <f t="shared" si="1"/>
        <v>6.5972222222222213E-4</v>
      </c>
      <c r="H8" s="99">
        <f t="shared" si="2"/>
        <v>2.7469879518072279E-2</v>
      </c>
    </row>
    <row r="9" spans="2:8" s="1" customFormat="1" x14ac:dyDescent="0.25">
      <c r="B9" s="8" t="s">
        <v>0</v>
      </c>
      <c r="C9" s="100">
        <v>5.3125000000000004E-3</v>
      </c>
      <c r="D9" s="98">
        <f t="shared" si="0"/>
        <v>0.22120481927710839</v>
      </c>
      <c r="E9" s="100"/>
      <c r="F9" s="98"/>
      <c r="G9" s="100">
        <f t="shared" si="1"/>
        <v>5.3125000000000004E-3</v>
      </c>
      <c r="H9" s="99">
        <f t="shared" si="2"/>
        <v>0.22120481927710839</v>
      </c>
    </row>
    <row r="10" spans="2:8" s="1" customFormat="1" x14ac:dyDescent="0.25">
      <c r="B10" s="8" t="s">
        <v>8</v>
      </c>
      <c r="C10" s="100">
        <v>1.5046296296296297E-4</v>
      </c>
      <c r="D10" s="98">
        <f t="shared" si="0"/>
        <v>6.2650602409638542E-3</v>
      </c>
      <c r="E10" s="100"/>
      <c r="F10" s="98"/>
      <c r="G10" s="100">
        <f t="shared" ref="G10:G15" si="3">C10+E10</f>
        <v>1.5046296296296297E-4</v>
      </c>
      <c r="H10" s="99">
        <f t="shared" ref="H10:H15" si="4">G10/$G$30</f>
        <v>6.2650602409638542E-3</v>
      </c>
    </row>
    <row r="11" spans="2:8" s="1" customFormat="1" x14ac:dyDescent="0.25">
      <c r="B11" s="8" t="s">
        <v>26</v>
      </c>
      <c r="C11" s="100">
        <v>6.7129629629629625E-4</v>
      </c>
      <c r="D11" s="98">
        <f t="shared" si="0"/>
        <v>2.7951807228915652E-2</v>
      </c>
      <c r="E11" s="100"/>
      <c r="F11" s="98"/>
      <c r="G11" s="100">
        <f t="shared" si="3"/>
        <v>6.7129629629629625E-4</v>
      </c>
      <c r="H11" s="99">
        <f t="shared" si="4"/>
        <v>2.7951807228915652E-2</v>
      </c>
    </row>
    <row r="12" spans="2:8" s="1" customFormat="1" x14ac:dyDescent="0.25">
      <c r="B12" s="8" t="s">
        <v>3</v>
      </c>
      <c r="C12" s="100">
        <v>8.1018518518518527E-4</v>
      </c>
      <c r="D12" s="98">
        <f t="shared" si="0"/>
        <v>3.3734939759036138E-2</v>
      </c>
      <c r="E12" s="100"/>
      <c r="F12" s="98"/>
      <c r="G12" s="100">
        <f t="shared" si="3"/>
        <v>8.1018518518518527E-4</v>
      </c>
      <c r="H12" s="99">
        <f t="shared" si="4"/>
        <v>3.3734939759036138E-2</v>
      </c>
    </row>
    <row r="13" spans="2:8" s="1" customFormat="1" x14ac:dyDescent="0.25">
      <c r="B13" s="8" t="s">
        <v>7</v>
      </c>
      <c r="C13" s="100">
        <v>3.2407407407407406E-4</v>
      </c>
      <c r="D13" s="98">
        <f t="shared" si="0"/>
        <v>1.3493975903614454E-2</v>
      </c>
      <c r="E13" s="100"/>
      <c r="F13" s="98"/>
      <c r="G13" s="100">
        <f t="shared" si="3"/>
        <v>3.2407407407407406E-4</v>
      </c>
      <c r="H13" s="99">
        <f t="shared" si="4"/>
        <v>1.3493975903614454E-2</v>
      </c>
    </row>
    <row r="14" spans="2:8" s="1" customFormat="1" x14ac:dyDescent="0.25">
      <c r="B14" s="8" t="s">
        <v>2</v>
      </c>
      <c r="C14" s="100">
        <v>7.7546296296296293E-4</v>
      </c>
      <c r="D14" s="98">
        <f t="shared" si="0"/>
        <v>3.2289156626506013E-2</v>
      </c>
      <c r="E14" s="100"/>
      <c r="F14" s="98"/>
      <c r="G14" s="100">
        <f t="shared" si="3"/>
        <v>7.7546296296296293E-4</v>
      </c>
      <c r="H14" s="99">
        <f t="shared" si="4"/>
        <v>3.2289156626506013E-2</v>
      </c>
    </row>
    <row r="15" spans="2:8" s="1" customFormat="1" x14ac:dyDescent="0.25">
      <c r="B15" s="8" t="s">
        <v>9</v>
      </c>
      <c r="C15" s="100">
        <v>2.5462962962962961E-4</v>
      </c>
      <c r="D15" s="98">
        <f t="shared" si="0"/>
        <v>1.0602409638554213E-2</v>
      </c>
      <c r="E15" s="100"/>
      <c r="F15" s="98"/>
      <c r="G15" s="100">
        <f t="shared" si="3"/>
        <v>2.5462962962962961E-4</v>
      </c>
      <c r="H15" s="99">
        <f t="shared" si="4"/>
        <v>1.0602409638554213E-2</v>
      </c>
    </row>
    <row r="16" spans="2:8" s="1" customFormat="1" x14ac:dyDescent="0.25">
      <c r="B16" s="8" t="s">
        <v>1</v>
      </c>
      <c r="C16" s="100">
        <v>6.3657407407407413E-4</v>
      </c>
      <c r="D16" s="98">
        <f t="shared" si="0"/>
        <v>2.6506024096385538E-2</v>
      </c>
      <c r="E16" s="100"/>
      <c r="F16" s="98"/>
      <c r="G16" s="100">
        <f t="shared" si="1"/>
        <v>6.3657407407407413E-4</v>
      </c>
      <c r="H16" s="99">
        <f t="shared" si="2"/>
        <v>2.6506024096385538E-2</v>
      </c>
    </row>
    <row r="17" spans="2:8" s="1" customFormat="1" x14ac:dyDescent="0.25">
      <c r="B17" s="8" t="s">
        <v>27</v>
      </c>
      <c r="C17" s="100"/>
      <c r="D17" s="98"/>
      <c r="E17" s="100"/>
      <c r="F17" s="98"/>
      <c r="G17" s="100"/>
      <c r="H17" s="99"/>
    </row>
    <row r="18" spans="2:8" s="1" customFormat="1" x14ac:dyDescent="0.25">
      <c r="B18" s="8" t="s">
        <v>16</v>
      </c>
      <c r="C18" s="100">
        <v>3.8194444444444446E-4</v>
      </c>
      <c r="D18" s="98">
        <f t="shared" si="0"/>
        <v>1.5903614457831321E-2</v>
      </c>
      <c r="E18" s="100"/>
      <c r="F18" s="98"/>
      <c r="G18" s="100">
        <f t="shared" ref="G18" si="5">C18+E18</f>
        <v>3.8194444444444446E-4</v>
      </c>
      <c r="H18" s="99">
        <f t="shared" ref="H18" si="6">G18/$G$30</f>
        <v>1.5903614457831321E-2</v>
      </c>
    </row>
    <row r="19" spans="2:8" s="1" customFormat="1" x14ac:dyDescent="0.25">
      <c r="B19" s="8" t="s">
        <v>4</v>
      </c>
      <c r="C19" s="100">
        <v>4.6296296296296294E-5</v>
      </c>
      <c r="D19" s="98">
        <f t="shared" si="0"/>
        <v>1.9277108433734935E-3</v>
      </c>
      <c r="E19" s="100"/>
      <c r="F19" s="98"/>
      <c r="G19" s="100">
        <f t="shared" si="1"/>
        <v>4.6296296296296294E-5</v>
      </c>
      <c r="H19" s="99">
        <f t="shared" si="2"/>
        <v>1.9277108433734935E-3</v>
      </c>
    </row>
    <row r="20" spans="2:8" s="1" customFormat="1" x14ac:dyDescent="0.25">
      <c r="B20" s="8" t="s">
        <v>14</v>
      </c>
      <c r="C20" s="100"/>
      <c r="D20" s="98"/>
      <c r="E20" s="100"/>
      <c r="F20" s="98"/>
      <c r="G20" s="100"/>
      <c r="H20" s="99"/>
    </row>
    <row r="21" spans="2:8" s="1" customFormat="1" x14ac:dyDescent="0.25">
      <c r="B21" s="8" t="s">
        <v>11</v>
      </c>
      <c r="C21" s="100"/>
      <c r="D21" s="98"/>
      <c r="E21" s="100"/>
      <c r="F21" s="98"/>
      <c r="G21" s="100"/>
      <c r="H21" s="99"/>
    </row>
    <row r="22" spans="2:8" s="1" customFormat="1" x14ac:dyDescent="0.25">
      <c r="B22" s="8" t="s">
        <v>15</v>
      </c>
      <c r="C22" s="100">
        <v>1.0416666666666667E-4</v>
      </c>
      <c r="D22" s="98">
        <f t="shared" si="0"/>
        <v>4.3373493975903607E-3</v>
      </c>
      <c r="E22" s="100"/>
      <c r="F22" s="98"/>
      <c r="G22" s="100">
        <f t="shared" ref="G22" si="7">C22+E22</f>
        <v>1.0416666666666667E-4</v>
      </c>
      <c r="H22" s="99">
        <f t="shared" ref="H22" si="8">G22/$G$30</f>
        <v>4.3373493975903607E-3</v>
      </c>
    </row>
    <row r="23" spans="2:8" s="1" customFormat="1" x14ac:dyDescent="0.25">
      <c r="B23" s="8" t="s">
        <v>94</v>
      </c>
      <c r="C23" s="100"/>
      <c r="D23" s="98"/>
      <c r="E23" s="103"/>
      <c r="F23" s="120"/>
      <c r="G23" s="100"/>
      <c r="H23" s="99"/>
    </row>
    <row r="24" spans="2:8" s="1" customFormat="1" x14ac:dyDescent="0.25">
      <c r="B24" s="8" t="s">
        <v>12</v>
      </c>
      <c r="C24" s="100">
        <v>4.9768518518518521E-4</v>
      </c>
      <c r="D24" s="98">
        <f t="shared" si="0"/>
        <v>2.0722891566265056E-2</v>
      </c>
      <c r="E24" s="118"/>
      <c r="F24" s="118"/>
      <c r="G24" s="100">
        <f t="shared" ref="G24" si="9">C24+E24</f>
        <v>4.9768518518518521E-4</v>
      </c>
      <c r="H24" s="99">
        <f t="shared" ref="H24" si="10">G24/$G$30</f>
        <v>2.0722891566265056E-2</v>
      </c>
    </row>
    <row r="25" spans="2:8" s="1" customFormat="1" x14ac:dyDescent="0.25">
      <c r="B25" s="8" t="s">
        <v>5</v>
      </c>
      <c r="C25" s="100"/>
      <c r="D25" s="98"/>
      <c r="E25" s="85"/>
      <c r="F25" s="85"/>
      <c r="G25" s="100"/>
      <c r="H25" s="99"/>
    </row>
    <row r="26" spans="2:8" s="1" customFormat="1" x14ac:dyDescent="0.25">
      <c r="B26" s="8" t="s">
        <v>6</v>
      </c>
      <c r="C26" s="100">
        <v>8.2870370370370389E-3</v>
      </c>
      <c r="D26" s="98">
        <f t="shared" si="0"/>
        <v>0.3450602409638554</v>
      </c>
      <c r="E26" s="100"/>
      <c r="F26" s="98"/>
      <c r="G26" s="100">
        <f t="shared" si="1"/>
        <v>8.2870370370370389E-3</v>
      </c>
      <c r="H26" s="99">
        <f t="shared" si="2"/>
        <v>0.3450602409638554</v>
      </c>
    </row>
    <row r="27" spans="2:8" s="1" customFormat="1" x14ac:dyDescent="0.25">
      <c r="B27" s="8" t="s">
        <v>109</v>
      </c>
      <c r="C27" s="100">
        <v>4.4675925925925933E-3</v>
      </c>
      <c r="D27" s="98">
        <f t="shared" si="0"/>
        <v>0.18602409638554215</v>
      </c>
      <c r="E27" s="100"/>
      <c r="F27" s="98"/>
      <c r="G27" s="100">
        <f t="shared" si="1"/>
        <v>4.4675925925925933E-3</v>
      </c>
      <c r="H27" s="99">
        <f t="shared" si="2"/>
        <v>0.18602409638554215</v>
      </c>
    </row>
    <row r="28" spans="2:8" s="1" customFormat="1" x14ac:dyDescent="0.25">
      <c r="B28" s="36" t="s">
        <v>17</v>
      </c>
      <c r="C28" s="110">
        <v>4.6296296296296294E-5</v>
      </c>
      <c r="D28" s="98">
        <f t="shared" si="0"/>
        <v>1.9277108433734935E-3</v>
      </c>
      <c r="E28" s="110"/>
      <c r="F28" s="116"/>
      <c r="G28" s="100">
        <f t="shared" ref="G28" si="11">C28+E28</f>
        <v>4.6296296296296294E-5</v>
      </c>
      <c r="H28" s="99">
        <f t="shared" ref="H28" si="12">G28/$G$30</f>
        <v>1.9277108433734935E-3</v>
      </c>
    </row>
    <row r="29" spans="2:8" s="1" customFormat="1" x14ac:dyDescent="0.25">
      <c r="B29" s="8"/>
      <c r="C29" s="101"/>
      <c r="D29" s="112"/>
      <c r="E29" s="101"/>
      <c r="F29" s="101"/>
      <c r="G29" s="100"/>
      <c r="H29" s="99"/>
    </row>
    <row r="30" spans="2:8" s="1" customFormat="1" x14ac:dyDescent="0.25">
      <c r="B30" s="37" t="s">
        <v>29</v>
      </c>
      <c r="C30" s="113">
        <f>SUM(C7:C28)</f>
        <v>2.401620370370371E-2</v>
      </c>
      <c r="D30" s="114">
        <f>SUM(D7:D28)</f>
        <v>0.99999999999999978</v>
      </c>
      <c r="E30" s="113"/>
      <c r="F30" s="114"/>
      <c r="G30" s="113">
        <f>SUM(G7:G28)</f>
        <v>2.401620370370371E-2</v>
      </c>
      <c r="H30" s="115">
        <f t="shared" ref="H30" si="13">SUM(H7:H28)</f>
        <v>0.99999999999999978</v>
      </c>
    </row>
    <row r="31" spans="2:8" s="1" customFormat="1" ht="66" customHeight="1" thickBot="1" x14ac:dyDescent="0.3">
      <c r="B31" s="141" t="s">
        <v>39</v>
      </c>
      <c r="C31" s="142"/>
      <c r="D31" s="142"/>
      <c r="E31" s="142"/>
      <c r="F31" s="143"/>
      <c r="G31" s="142"/>
      <c r="H31" s="143"/>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&amp;R11</oddHeader>
  </headerFooter>
  <colBreaks count="1" manualBreakCount="1">
    <brk id="8" max="1048575" man="1"/>
  </col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53</vt:i4>
      </vt:variant>
    </vt:vector>
  </HeadingPairs>
  <TitlesOfParts>
    <vt:vector size="53" baseType="lpstr">
      <vt:lpstr>E1</vt:lpstr>
      <vt:lpstr>E2</vt:lpstr>
      <vt:lpstr>E3</vt:lpstr>
      <vt:lpstr>E4</vt:lpstr>
      <vt:lpstr>E5</vt:lpstr>
      <vt:lpstr>E6</vt:lpstr>
      <vt:lpstr>E7</vt:lpstr>
      <vt:lpstr>E8</vt:lpstr>
      <vt:lpstr>E9</vt:lpstr>
      <vt:lpstr>E10</vt:lpstr>
      <vt:lpstr>E11</vt:lpstr>
      <vt:lpstr>E12</vt:lpstr>
      <vt:lpstr>E13</vt:lpstr>
      <vt:lpstr>E14</vt:lpstr>
      <vt:lpstr>E15</vt:lpstr>
      <vt:lpstr>E16</vt:lpstr>
      <vt:lpstr>E17</vt:lpstr>
      <vt:lpstr>E18</vt:lpstr>
      <vt:lpstr>E19</vt:lpstr>
      <vt:lpstr>E20</vt:lpstr>
      <vt:lpstr>E21</vt:lpstr>
      <vt:lpstr>E22</vt:lpstr>
      <vt:lpstr>E23</vt:lpstr>
      <vt:lpstr>E24</vt:lpstr>
      <vt:lpstr>F1</vt:lpstr>
      <vt:lpstr>F2</vt:lpstr>
      <vt:lpstr>F3</vt:lpstr>
      <vt:lpstr>F4</vt:lpstr>
      <vt:lpstr>F5</vt:lpstr>
      <vt:lpstr>F6</vt:lpstr>
      <vt:lpstr>F7</vt:lpstr>
      <vt:lpstr>F8</vt:lpstr>
      <vt:lpstr>F9</vt:lpstr>
      <vt:lpstr>F10</vt:lpstr>
      <vt:lpstr>F11</vt:lpstr>
      <vt:lpstr>F12</vt:lpstr>
      <vt:lpstr>F13</vt:lpstr>
      <vt:lpstr>F14</vt:lpstr>
      <vt:lpstr>G1</vt:lpstr>
      <vt:lpstr>G2</vt:lpstr>
      <vt:lpstr>G3</vt:lpstr>
      <vt:lpstr>G4</vt:lpstr>
      <vt:lpstr>G5</vt:lpstr>
      <vt:lpstr>G6</vt:lpstr>
      <vt:lpstr>G7</vt:lpstr>
      <vt:lpstr>G8</vt:lpstr>
      <vt:lpstr>G9</vt:lpstr>
      <vt:lpstr>G10</vt:lpstr>
      <vt:lpstr>G11</vt:lpstr>
      <vt:lpstr>G12</vt:lpstr>
      <vt:lpstr>G13</vt:lpstr>
      <vt:lpstr>G14</vt:lpstr>
      <vt:lpstr>G15</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Monitoraggio politico e socio politico</dc:title>
  <dc:subject>Monitoraggio politico e socio politico</dc:subject>
  <dc:creator>Euregio Srl</dc:creator>
  <dc:description>Analisi dei tempi di notizia, parola, antenna e argomento.</dc:description>
  <cp:lastModifiedBy>Alessio</cp:lastModifiedBy>
  <cp:lastPrinted>2016-08-12T08:56:21Z</cp:lastPrinted>
  <dcterms:created xsi:type="dcterms:W3CDTF">2016-01-08T16:06:43Z</dcterms:created>
  <dcterms:modified xsi:type="dcterms:W3CDTF">2016-08-12T10:25:58Z</dcterms:modified>
</cp:coreProperties>
</file>