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/>
  <bookViews>
    <workbookView xWindow="948" yWindow="240" windowWidth="19440" windowHeight="11520"/>
  </bookViews>
  <sheets>
    <sheet name="A1" sheetId="115" r:id="rId1"/>
    <sheet name="A2" sheetId="116" r:id="rId2"/>
    <sheet name="A3" sheetId="117" r:id="rId3"/>
    <sheet name="A4" sheetId="118" r:id="rId4"/>
    <sheet name="A5" sheetId="119" r:id="rId5"/>
    <sheet name="A6" sheetId="120" r:id="rId6"/>
    <sheet name="A7" sheetId="121" r:id="rId7"/>
    <sheet name="A8" sheetId="122" r:id="rId8"/>
    <sheet name="A9" sheetId="123" r:id="rId9"/>
    <sheet name="A10" sheetId="124" r:id="rId10"/>
    <sheet name="A11" sheetId="125" r:id="rId11"/>
    <sheet name="A12" sheetId="126" r:id="rId12"/>
    <sheet name="A13" sheetId="127" r:id="rId13"/>
    <sheet name="A14" sheetId="128" r:id="rId14"/>
    <sheet name="A15" sheetId="129" r:id="rId15"/>
    <sheet name="A16" sheetId="106" r:id="rId16"/>
    <sheet name="A17" sheetId="107" r:id="rId17"/>
    <sheet name="A18" sheetId="108" r:id="rId18"/>
    <sheet name="A19" sheetId="109" r:id="rId19"/>
    <sheet name="A20" sheetId="110" r:id="rId20"/>
    <sheet name="A21" sheetId="111" r:id="rId21"/>
    <sheet name="A22" sheetId="112" r:id="rId22"/>
    <sheet name="A23" sheetId="113" r:id="rId23"/>
    <sheet name="A24" sheetId="114" r:id="rId24"/>
    <sheet name="B1" sheetId="92" r:id="rId25"/>
    <sheet name="B2" sheetId="93" r:id="rId26"/>
    <sheet name="B3" sheetId="94" r:id="rId27"/>
    <sheet name="B4" sheetId="95" r:id="rId28"/>
    <sheet name="B5" sheetId="96" r:id="rId29"/>
    <sheet name="B6" sheetId="97" r:id="rId30"/>
    <sheet name="B7" sheetId="98" r:id="rId31"/>
    <sheet name="B8" sheetId="99" r:id="rId32"/>
    <sheet name="B9" sheetId="100" r:id="rId33"/>
    <sheet name="B10" sheetId="101" r:id="rId34"/>
    <sheet name="B11" sheetId="102" r:id="rId35"/>
    <sheet name="B12" sheetId="103" r:id="rId36"/>
    <sheet name="B13" sheetId="104" r:id="rId37"/>
    <sheet name="B14" sheetId="105" r:id="rId38"/>
    <sheet name="C1" sheetId="130" r:id="rId39"/>
    <sheet name="C2" sheetId="131" r:id="rId40"/>
    <sheet name="C3" sheetId="132" r:id="rId41"/>
    <sheet name="C4" sheetId="133" r:id="rId42"/>
    <sheet name="C5" sheetId="134" r:id="rId43"/>
    <sheet name="C6" sheetId="135" r:id="rId44"/>
    <sheet name="C7" sheetId="136" r:id="rId45"/>
    <sheet name="C8" sheetId="137" r:id="rId46"/>
    <sheet name="C9" sheetId="138" r:id="rId47"/>
    <sheet name="C10" sheetId="139" r:id="rId48"/>
    <sheet name="C11" sheetId="140" r:id="rId49"/>
    <sheet name="C12" sheetId="141" r:id="rId50"/>
    <sheet name="C13" sheetId="142" r:id="rId51"/>
    <sheet name="C14" sheetId="143" r:id="rId52"/>
    <sheet name="C15" sheetId="144" r:id="rId53"/>
    <sheet name="D1" sheetId="56" r:id="rId54"/>
    <sheet name="D2" sheetId="57" r:id="rId55"/>
    <sheet name="D3" sheetId="58" r:id="rId56"/>
    <sheet name="D4" sheetId="59" r:id="rId57"/>
    <sheet name="D5" sheetId="60" r:id="rId58"/>
    <sheet name="D6" sheetId="61" r:id="rId59"/>
    <sheet name="D7" sheetId="62" r:id="rId60"/>
    <sheet name="D8" sheetId="63" r:id="rId61"/>
    <sheet name="D9" sheetId="64" r:id="rId62"/>
    <sheet name="D10" sheetId="65" r:id="rId63"/>
    <sheet name="D11" sheetId="66" r:id="rId64"/>
    <sheet name="D12" sheetId="67" r:id="rId65"/>
    <sheet name="D13" sheetId="68" r:id="rId66"/>
    <sheet name="D14" sheetId="69" r:id="rId67"/>
    <sheet name="D15" sheetId="70" r:id="rId68"/>
    <sheet name="D16" sheetId="71" r:id="rId69"/>
    <sheet name="D17" sheetId="72" r:id="rId70"/>
    <sheet name="D18" sheetId="73" r:id="rId71"/>
    <sheet name="D19" sheetId="74" r:id="rId72"/>
    <sheet name="D20" sheetId="75" r:id="rId73"/>
    <sheet name="D21" sheetId="76" r:id="rId74"/>
    <sheet name="D22" sheetId="77" r:id="rId75"/>
    <sheet name="D23" sheetId="78" r:id="rId76"/>
    <sheet name="D24" sheetId="79" r:id="rId77"/>
    <sheet name="D25" sheetId="80" r:id="rId78"/>
    <sheet name="D26" sheetId="81" r:id="rId79"/>
    <sheet name="D27" sheetId="82" r:id="rId80"/>
    <sheet name="D28" sheetId="83" r:id="rId81"/>
    <sheet name="D29" sheetId="84" r:id="rId82"/>
    <sheet name="D30" sheetId="85" r:id="rId83"/>
    <sheet name="D31" sheetId="86" r:id="rId84"/>
    <sheet name="D32" sheetId="87" r:id="rId85"/>
    <sheet name="D33" sheetId="88" r:id="rId86"/>
    <sheet name="D34" sheetId="89" r:id="rId87"/>
    <sheet name="D35" sheetId="90" r:id="rId88"/>
    <sheet name="D36" sheetId="91" r:id="rId89"/>
  </sheets>
  <definedNames>
    <definedName name="_xlnm.Print_Area" localSheetId="9">'A10'!$A$1:$K$35</definedName>
    <definedName name="_xlnm.Print_Area" localSheetId="10">'A11'!$A$1:$K$35</definedName>
    <definedName name="_xlnm.Print_Area" localSheetId="11">'A12'!$A$1:$K$35</definedName>
    <definedName name="_xlnm.Print_Area" localSheetId="12">'A13'!$A$1:$K$35</definedName>
    <definedName name="_xlnm.Print_Area" localSheetId="13">'A14'!$A$1:$K$35</definedName>
    <definedName name="_xlnm.Print_Area" localSheetId="14">'A15'!$A$1:$K$35</definedName>
    <definedName name="_xlnm.Print_Area" localSheetId="18">'A19'!$A$1:$K$35</definedName>
    <definedName name="_xlnm.Print_Area" localSheetId="19">'A20'!$A$1:$K$35</definedName>
    <definedName name="_xlnm.Print_Area" localSheetId="20">'A21'!$A$1:$K$35</definedName>
    <definedName name="_xlnm.Print_Area" localSheetId="21">'A22'!$A$1:$K$35</definedName>
    <definedName name="_xlnm.Print_Area" localSheetId="22">'A23'!$A$1:$K$35</definedName>
    <definedName name="_xlnm.Print_Area" localSheetId="23">'A24'!$A$1:$K$35</definedName>
    <definedName name="_xlnm.Print_Area" localSheetId="3">'A1'!$A$1:$K$35</definedName>
    <definedName name="_xlnm.Print_Area" localSheetId="4">'A5'!$A$1:$K$35</definedName>
    <definedName name="_xlnm.Print_Area" localSheetId="5">'A6'!$A$1:$K$35</definedName>
    <definedName name="_xlnm.Print_Area" localSheetId="6">'A7'!$A$1:$K$35</definedName>
    <definedName name="_xlnm.Print_Area" localSheetId="7">'A8'!$A$1:$K$35</definedName>
    <definedName name="_xlnm.Print_Area" localSheetId="8">'A9'!$A$1:$K$35</definedName>
    <definedName name="_xlnm.Print_Area" localSheetId="33">'B10'!$A$1:$K$35</definedName>
    <definedName name="_xlnm.Print_Area" localSheetId="34">'B11'!$A$1:$K$35</definedName>
    <definedName name="_xlnm.Print_Area" localSheetId="35">'B12'!$A$1:$K$35</definedName>
    <definedName name="_xlnm.Print_Area" localSheetId="36">'B13'!$A$1:$K$35</definedName>
    <definedName name="_xlnm.Print_Area" localSheetId="37">'B14'!$A$1:$K$35</definedName>
    <definedName name="_xlnm.Print_Area" localSheetId="26">'B3'!$A$1:$K$35</definedName>
    <definedName name="_xlnm.Print_Area" localSheetId="27">'B4'!$A$1:$K$35</definedName>
    <definedName name="_xlnm.Print_Area" localSheetId="28">'B5'!$A$1:$K$35</definedName>
    <definedName name="_xlnm.Print_Area" localSheetId="29">'B6'!$A$1:$K$35</definedName>
    <definedName name="_xlnm.Print_Area" localSheetId="30">'B7'!$A$1:$K$35</definedName>
    <definedName name="_xlnm.Print_Area" localSheetId="31">'B8'!$A$1:$K$35</definedName>
    <definedName name="_xlnm.Print_Area" localSheetId="32">'B9'!$A$1:$K$35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90" l="1"/>
  <c r="D7" i="90"/>
  <c r="D10" i="90"/>
  <c r="C10" i="77"/>
  <c r="F8" i="71"/>
  <c r="E8" i="71"/>
  <c r="I10" i="61"/>
  <c r="J7" i="61"/>
  <c r="J10" i="61"/>
  <c r="K31" i="143"/>
  <c r="H23" i="143"/>
  <c r="D32" i="143"/>
  <c r="K16" i="142"/>
  <c r="K28" i="142"/>
  <c r="K28" i="141"/>
  <c r="K11" i="141"/>
  <c r="K12" i="141"/>
  <c r="K21" i="141"/>
  <c r="K11" i="137"/>
  <c r="K7" i="137"/>
  <c r="K30" i="136"/>
  <c r="K26" i="136"/>
  <c r="K27" i="136"/>
  <c r="K28" i="133"/>
  <c r="D23" i="133"/>
  <c r="E23" i="133"/>
  <c r="F23" i="133"/>
  <c r="G23" i="133"/>
  <c r="H23" i="133"/>
  <c r="K12" i="133"/>
  <c r="K15" i="133"/>
  <c r="K16" i="133"/>
  <c r="K17" i="133"/>
  <c r="K28" i="132"/>
  <c r="K30" i="132"/>
  <c r="F32" i="132"/>
  <c r="G32" i="132"/>
  <c r="G34" i="132"/>
  <c r="K9" i="132"/>
  <c r="K17" i="132"/>
  <c r="E23" i="131"/>
  <c r="F23" i="131"/>
  <c r="G23" i="131"/>
  <c r="K9" i="131"/>
  <c r="K10" i="131"/>
  <c r="K11" i="131"/>
  <c r="K12" i="131"/>
  <c r="K13" i="131"/>
  <c r="K16" i="131"/>
  <c r="K18" i="131"/>
  <c r="D34" i="130"/>
  <c r="E34" i="130"/>
  <c r="F34" i="130"/>
  <c r="G34" i="130"/>
  <c r="H34" i="130"/>
  <c r="I34" i="130"/>
  <c r="D32" i="130"/>
  <c r="E32" i="130"/>
  <c r="F32" i="130"/>
  <c r="G32" i="130"/>
  <c r="I32" i="130"/>
  <c r="D23" i="130"/>
  <c r="E23" i="130"/>
  <c r="F23" i="130"/>
  <c r="G23" i="130"/>
  <c r="H23" i="130"/>
  <c r="I23" i="130"/>
  <c r="K8" i="130"/>
  <c r="K9" i="130"/>
  <c r="K10" i="130"/>
  <c r="K11" i="130"/>
  <c r="K12" i="130"/>
  <c r="K13" i="130"/>
  <c r="K16" i="130"/>
  <c r="K17" i="130"/>
  <c r="K21" i="130"/>
  <c r="K22" i="130"/>
  <c r="I31" i="104"/>
  <c r="I32" i="104"/>
  <c r="I23" i="104"/>
  <c r="I34" i="104"/>
  <c r="K31" i="104"/>
  <c r="G22" i="104"/>
  <c r="G16" i="104"/>
  <c r="G11" i="104"/>
  <c r="G10" i="104"/>
  <c r="G9" i="104"/>
  <c r="G7" i="104"/>
  <c r="F23" i="104"/>
  <c r="F34" i="104"/>
  <c r="H22" i="104"/>
  <c r="H16" i="104"/>
  <c r="H11" i="104"/>
  <c r="H10" i="104"/>
  <c r="H9" i="104"/>
  <c r="H7" i="104"/>
  <c r="H31" i="104"/>
  <c r="H30" i="104"/>
  <c r="H29" i="104"/>
  <c r="F23" i="102"/>
  <c r="F34" i="102"/>
  <c r="H30" i="102"/>
  <c r="H29" i="102"/>
  <c r="H28" i="102"/>
  <c r="H26" i="102"/>
  <c r="H21" i="102"/>
  <c r="G21" i="102"/>
  <c r="H12" i="102"/>
  <c r="G12" i="102"/>
  <c r="H11" i="102"/>
  <c r="G11" i="102"/>
  <c r="H9" i="102"/>
  <c r="G9" i="102"/>
  <c r="H8" i="102"/>
  <c r="G8" i="102"/>
  <c r="H7" i="102"/>
  <c r="G7" i="102"/>
  <c r="I7" i="104"/>
  <c r="I9" i="104"/>
  <c r="I10" i="104"/>
  <c r="I11" i="104"/>
  <c r="I16" i="104"/>
  <c r="I22" i="104"/>
  <c r="I29" i="104"/>
  <c r="I30" i="104"/>
  <c r="K29" i="104"/>
  <c r="K30" i="104"/>
  <c r="K32" i="104"/>
  <c r="K7" i="104"/>
  <c r="K9" i="104"/>
  <c r="K10" i="104"/>
  <c r="K11" i="104"/>
  <c r="K16" i="104"/>
  <c r="K22" i="104"/>
  <c r="K23" i="104"/>
  <c r="K34" i="104"/>
  <c r="J7" i="104"/>
  <c r="J9" i="104"/>
  <c r="J10" i="104"/>
  <c r="J11" i="104"/>
  <c r="J16" i="104"/>
  <c r="J22" i="104"/>
  <c r="J23" i="104"/>
  <c r="H23" i="104"/>
  <c r="G23" i="104"/>
  <c r="E23" i="104"/>
  <c r="D23" i="104"/>
  <c r="C23" i="104"/>
  <c r="H32" i="104"/>
  <c r="H34" i="104"/>
  <c r="F32" i="104"/>
  <c r="E32" i="104"/>
  <c r="E34" i="104"/>
  <c r="C32" i="104"/>
  <c r="C34" i="104"/>
  <c r="K28" i="103"/>
  <c r="I30" i="103"/>
  <c r="I29" i="103"/>
  <c r="I28" i="103"/>
  <c r="I26" i="103"/>
  <c r="I32" i="103"/>
  <c r="I34" i="103"/>
  <c r="K30" i="103"/>
  <c r="K29" i="103"/>
  <c r="K26" i="103"/>
  <c r="I8" i="103"/>
  <c r="I9" i="103"/>
  <c r="I10" i="103"/>
  <c r="I11" i="103"/>
  <c r="I12" i="103"/>
  <c r="I16" i="103"/>
  <c r="I22" i="103"/>
  <c r="I7" i="103"/>
  <c r="I23" i="103"/>
  <c r="K22" i="103"/>
  <c r="J22" i="103"/>
  <c r="K16" i="103"/>
  <c r="J16" i="103"/>
  <c r="K12" i="103"/>
  <c r="J12" i="103"/>
  <c r="K11" i="103"/>
  <c r="J11" i="103"/>
  <c r="K10" i="103"/>
  <c r="J10" i="103"/>
  <c r="K9" i="103"/>
  <c r="J9" i="103"/>
  <c r="K8" i="103"/>
  <c r="J8" i="103"/>
  <c r="K7" i="103"/>
  <c r="J7" i="103"/>
  <c r="H30" i="103"/>
  <c r="H29" i="103"/>
  <c r="H28" i="103"/>
  <c r="H26" i="103"/>
  <c r="H22" i="103"/>
  <c r="G22" i="103"/>
  <c r="H16" i="103"/>
  <c r="G16" i="103"/>
  <c r="H12" i="103"/>
  <c r="G12" i="103"/>
  <c r="H11" i="103"/>
  <c r="G11" i="103"/>
  <c r="H10" i="103"/>
  <c r="G10" i="103"/>
  <c r="H9" i="103"/>
  <c r="G9" i="103"/>
  <c r="H8" i="103"/>
  <c r="G8" i="103"/>
  <c r="H7" i="103"/>
  <c r="G7" i="103"/>
  <c r="E30" i="103"/>
  <c r="E29" i="103"/>
  <c r="E22" i="103"/>
  <c r="D22" i="103"/>
  <c r="E16" i="103"/>
  <c r="D16" i="103"/>
  <c r="E12" i="103"/>
  <c r="D12" i="103"/>
  <c r="E11" i="103"/>
  <c r="D11" i="103"/>
  <c r="E9" i="103"/>
  <c r="D9" i="103"/>
  <c r="E7" i="103"/>
  <c r="D7" i="103"/>
  <c r="K23" i="103"/>
  <c r="J23" i="103"/>
  <c r="H23" i="103"/>
  <c r="G23" i="103"/>
  <c r="F23" i="103"/>
  <c r="E23" i="103"/>
  <c r="D23" i="103"/>
  <c r="C23" i="103"/>
  <c r="K32" i="103"/>
  <c r="H32" i="103"/>
  <c r="F32" i="103"/>
  <c r="E32" i="103"/>
  <c r="C32" i="103"/>
  <c r="F34" i="103"/>
  <c r="H34" i="103"/>
  <c r="K34" i="103"/>
  <c r="I23" i="102"/>
  <c r="I34" i="102"/>
  <c r="K7" i="102"/>
  <c r="K8" i="102"/>
  <c r="K9" i="102"/>
  <c r="K11" i="102"/>
  <c r="K12" i="102"/>
  <c r="K21" i="102"/>
  <c r="K23" i="102"/>
  <c r="J7" i="102"/>
  <c r="J8" i="102"/>
  <c r="J9" i="102"/>
  <c r="J11" i="102"/>
  <c r="J12" i="102"/>
  <c r="J21" i="102"/>
  <c r="J23" i="102"/>
  <c r="G23" i="102"/>
  <c r="H23" i="102"/>
  <c r="I30" i="102"/>
  <c r="I29" i="102"/>
  <c r="I28" i="102"/>
  <c r="I26" i="102"/>
  <c r="I32" i="102"/>
  <c r="K30" i="102"/>
  <c r="K29" i="102"/>
  <c r="K28" i="102"/>
  <c r="K26" i="102"/>
  <c r="F32" i="102"/>
  <c r="I8" i="102"/>
  <c r="I9" i="102"/>
  <c r="I11" i="102"/>
  <c r="I12" i="102"/>
  <c r="I21" i="102"/>
  <c r="I7" i="102"/>
  <c r="K32" i="102"/>
  <c r="K34" i="102"/>
  <c r="H32" i="102"/>
  <c r="H34" i="102"/>
  <c r="I23" i="98"/>
  <c r="I34" i="98"/>
  <c r="K7" i="98"/>
  <c r="K9" i="98"/>
  <c r="K11" i="98"/>
  <c r="K22" i="98"/>
  <c r="K23" i="98"/>
  <c r="J7" i="98"/>
  <c r="J9" i="98"/>
  <c r="J11" i="98"/>
  <c r="J22" i="98"/>
  <c r="J23" i="98"/>
  <c r="F23" i="98"/>
  <c r="F34" i="98"/>
  <c r="H7" i="98"/>
  <c r="H9" i="98"/>
  <c r="H11" i="98"/>
  <c r="H22" i="98"/>
  <c r="H23" i="98"/>
  <c r="G7" i="98"/>
  <c r="G9" i="98"/>
  <c r="G11" i="98"/>
  <c r="G22" i="98"/>
  <c r="G23" i="98"/>
  <c r="K30" i="98"/>
  <c r="K26" i="98"/>
  <c r="I30" i="98"/>
  <c r="I26" i="98"/>
  <c r="H30" i="98"/>
  <c r="H26" i="98"/>
  <c r="K32" i="98"/>
  <c r="K34" i="98"/>
  <c r="I32" i="98"/>
  <c r="H32" i="98"/>
  <c r="H34" i="98"/>
  <c r="F32" i="98"/>
  <c r="I9" i="98"/>
  <c r="I11" i="98"/>
  <c r="I22" i="98"/>
  <c r="I7" i="98"/>
  <c r="I26" i="97"/>
  <c r="I7" i="97"/>
  <c r="I9" i="97"/>
  <c r="I23" i="97"/>
  <c r="I27" i="97"/>
  <c r="I29" i="97"/>
  <c r="I30" i="97"/>
  <c r="I32" i="97"/>
  <c r="I34" i="97"/>
  <c r="K26" i="97"/>
  <c r="K27" i="97"/>
  <c r="K29" i="97"/>
  <c r="K30" i="97"/>
  <c r="K32" i="97"/>
  <c r="F23" i="97"/>
  <c r="F32" i="97"/>
  <c r="F34" i="97"/>
  <c r="H26" i="97"/>
  <c r="H27" i="97"/>
  <c r="H29" i="97"/>
  <c r="H30" i="97"/>
  <c r="H32" i="97"/>
  <c r="K7" i="97"/>
  <c r="K9" i="97"/>
  <c r="K23" i="97"/>
  <c r="J7" i="97"/>
  <c r="J9" i="97"/>
  <c r="J23" i="97"/>
  <c r="H7" i="97"/>
  <c r="H9" i="97"/>
  <c r="H23" i="97"/>
  <c r="G7" i="97"/>
  <c r="G9" i="97"/>
  <c r="G23" i="97"/>
  <c r="I17" i="94"/>
  <c r="I7" i="94"/>
  <c r="I8" i="94"/>
  <c r="I9" i="94"/>
  <c r="I10" i="94"/>
  <c r="I11" i="94"/>
  <c r="I12" i="94"/>
  <c r="I15" i="94"/>
  <c r="I16" i="94"/>
  <c r="I21" i="94"/>
  <c r="I22" i="94"/>
  <c r="I23" i="94"/>
  <c r="J17" i="94"/>
  <c r="I26" i="94"/>
  <c r="I28" i="94"/>
  <c r="I29" i="94"/>
  <c r="I30" i="94"/>
  <c r="I31" i="94"/>
  <c r="I32" i="94"/>
  <c r="I34" i="94"/>
  <c r="K17" i="94"/>
  <c r="F32" i="94"/>
  <c r="F23" i="94"/>
  <c r="F34" i="94"/>
  <c r="H31" i="94"/>
  <c r="H30" i="94"/>
  <c r="H29" i="94"/>
  <c r="H28" i="94"/>
  <c r="H26" i="94"/>
  <c r="G15" i="94"/>
  <c r="H15" i="94"/>
  <c r="J15" i="94"/>
  <c r="K15" i="94"/>
  <c r="G16" i="94"/>
  <c r="H16" i="94"/>
  <c r="J16" i="94"/>
  <c r="K16" i="94"/>
  <c r="K28" i="94"/>
  <c r="C32" i="94"/>
  <c r="C23" i="94"/>
  <c r="C34" i="94"/>
  <c r="E30" i="94"/>
  <c r="E32" i="94"/>
  <c r="E17" i="94"/>
  <c r="E23" i="94"/>
  <c r="E34" i="94"/>
  <c r="D17" i="94"/>
  <c r="D23" i="94"/>
  <c r="D23" i="108"/>
  <c r="E23" i="108"/>
  <c r="D16" i="108"/>
  <c r="E16" i="108"/>
  <c r="E27" i="108"/>
  <c r="E28" i="108"/>
  <c r="E29" i="108"/>
  <c r="E30" i="108"/>
  <c r="E31" i="108"/>
  <c r="L31" i="108"/>
  <c r="L30" i="108"/>
  <c r="L29" i="108"/>
  <c r="L28" i="108"/>
  <c r="L27" i="108"/>
  <c r="L26" i="108"/>
  <c r="L8" i="108"/>
  <c r="L9" i="108"/>
  <c r="L10" i="108"/>
  <c r="L11" i="108"/>
  <c r="L12" i="108"/>
  <c r="L13" i="108"/>
  <c r="L16" i="108"/>
  <c r="L21" i="108"/>
  <c r="L22" i="108"/>
  <c r="L7" i="108"/>
  <c r="L23" i="108"/>
  <c r="L32" i="108"/>
  <c r="L34" i="108"/>
  <c r="N7" i="108"/>
  <c r="N8" i="108"/>
  <c r="N9" i="108"/>
  <c r="N10" i="108"/>
  <c r="N11" i="108"/>
  <c r="N12" i="108"/>
  <c r="N13" i="108"/>
  <c r="N16" i="108"/>
  <c r="N21" i="108"/>
  <c r="N22" i="108"/>
  <c r="N23" i="108"/>
  <c r="N26" i="108"/>
  <c r="N27" i="108"/>
  <c r="N28" i="108"/>
  <c r="N29" i="108"/>
  <c r="N30" i="108"/>
  <c r="N31" i="108"/>
  <c r="N32" i="108"/>
  <c r="N34" i="108"/>
  <c r="M7" i="108"/>
  <c r="M8" i="108"/>
  <c r="M9" i="108"/>
  <c r="M10" i="108"/>
  <c r="M11" i="108"/>
  <c r="M12" i="108"/>
  <c r="M13" i="108"/>
  <c r="M16" i="108"/>
  <c r="M21" i="108"/>
  <c r="M22" i="108"/>
  <c r="M23" i="108"/>
  <c r="N31" i="106"/>
  <c r="N30" i="106"/>
  <c r="N29" i="106"/>
  <c r="N28" i="106"/>
  <c r="N27" i="106"/>
  <c r="N26" i="106"/>
  <c r="L29" i="106"/>
  <c r="N23" i="106"/>
  <c r="M23" i="106"/>
  <c r="L23" i="106"/>
  <c r="L34" i="106"/>
  <c r="N22" i="106"/>
  <c r="M22" i="106"/>
  <c r="N21" i="106"/>
  <c r="M21" i="106"/>
  <c r="N16" i="106"/>
  <c r="M16" i="106"/>
  <c r="N13" i="106"/>
  <c r="M13" i="106"/>
  <c r="N12" i="106"/>
  <c r="M12" i="106"/>
  <c r="N11" i="106"/>
  <c r="M11" i="106"/>
  <c r="N10" i="106"/>
  <c r="M10" i="106"/>
  <c r="N9" i="106"/>
  <c r="M9" i="106"/>
  <c r="N8" i="106"/>
  <c r="M8" i="106"/>
  <c r="N7" i="106"/>
  <c r="M7" i="106"/>
  <c r="K32" i="108"/>
  <c r="K34" i="108"/>
  <c r="I32" i="108"/>
  <c r="I34" i="108"/>
  <c r="H32" i="108"/>
  <c r="H34" i="108"/>
  <c r="F32" i="108"/>
  <c r="F34" i="108"/>
  <c r="C32" i="108"/>
  <c r="C34" i="108"/>
  <c r="E26" i="108"/>
  <c r="E32" i="108"/>
  <c r="E34" i="108"/>
  <c r="E22" i="108"/>
  <c r="D22" i="108"/>
  <c r="E21" i="108"/>
  <c r="D21" i="108"/>
  <c r="E13" i="108"/>
  <c r="D13" i="108"/>
  <c r="E12" i="108"/>
  <c r="D12" i="108"/>
  <c r="E11" i="108"/>
  <c r="D11" i="108"/>
  <c r="E10" i="108"/>
  <c r="D10" i="108"/>
  <c r="E9" i="108"/>
  <c r="D9" i="108"/>
  <c r="E8" i="108"/>
  <c r="D8" i="108"/>
  <c r="E7" i="108"/>
  <c r="D7" i="108"/>
  <c r="N32" i="106"/>
  <c r="N34" i="106"/>
  <c r="L32" i="106"/>
  <c r="K32" i="106"/>
  <c r="K34" i="106"/>
  <c r="I32" i="106"/>
  <c r="I34" i="106"/>
  <c r="H32" i="106"/>
  <c r="H34" i="106"/>
  <c r="F32" i="106"/>
  <c r="F34" i="106"/>
  <c r="C32" i="106"/>
  <c r="C34" i="106"/>
  <c r="E26" i="106"/>
  <c r="E27" i="106"/>
  <c r="E28" i="106"/>
  <c r="E29" i="106"/>
  <c r="E30" i="106"/>
  <c r="E31" i="106"/>
  <c r="E32" i="106"/>
  <c r="E34" i="106"/>
  <c r="E22" i="106"/>
  <c r="D22" i="106"/>
  <c r="E21" i="106"/>
  <c r="D21" i="106"/>
  <c r="E13" i="106"/>
  <c r="D13" i="106"/>
  <c r="E12" i="106"/>
  <c r="D12" i="106"/>
  <c r="E11" i="106"/>
  <c r="D11" i="106"/>
  <c r="E10" i="106"/>
  <c r="D10" i="106"/>
  <c r="E9" i="106"/>
  <c r="D9" i="106"/>
  <c r="E8" i="106"/>
  <c r="D8" i="106"/>
  <c r="E7" i="106"/>
  <c r="D7" i="106"/>
  <c r="L26" i="93"/>
  <c r="L27" i="93"/>
  <c r="L28" i="93"/>
  <c r="L29" i="93"/>
  <c r="L32" i="93"/>
  <c r="L34" i="93"/>
  <c r="N26" i="93"/>
  <c r="N27" i="93"/>
  <c r="N28" i="93"/>
  <c r="N29" i="93"/>
  <c r="L21" i="93"/>
  <c r="L23" i="93"/>
  <c r="M21" i="93"/>
  <c r="N21" i="93"/>
  <c r="L30" i="93"/>
  <c r="L31" i="93"/>
  <c r="L7" i="93"/>
  <c r="L8" i="93"/>
  <c r="L9" i="93"/>
  <c r="L10" i="93"/>
  <c r="L11" i="93"/>
  <c r="L12" i="93"/>
  <c r="L13" i="93"/>
  <c r="L16" i="93"/>
  <c r="L17" i="93"/>
  <c r="L22" i="93"/>
  <c r="N30" i="93"/>
  <c r="N31" i="93"/>
  <c r="N32" i="93"/>
  <c r="N7" i="93"/>
  <c r="N8" i="93"/>
  <c r="N9" i="93"/>
  <c r="N10" i="93"/>
  <c r="N11" i="93"/>
  <c r="N12" i="93"/>
  <c r="N13" i="93"/>
  <c r="N16" i="93"/>
  <c r="N17" i="93"/>
  <c r="N22" i="93"/>
  <c r="N23" i="93"/>
  <c r="N34" i="93"/>
  <c r="M7" i="93"/>
  <c r="M8" i="93"/>
  <c r="M9" i="93"/>
  <c r="M10" i="93"/>
  <c r="M11" i="93"/>
  <c r="M12" i="93"/>
  <c r="M13" i="93"/>
  <c r="M16" i="93"/>
  <c r="M17" i="93"/>
  <c r="M22" i="93"/>
  <c r="M23" i="93"/>
  <c r="D21" i="93"/>
  <c r="C32" i="93"/>
  <c r="C34" i="93"/>
  <c r="E21" i="93"/>
  <c r="K28" i="92"/>
  <c r="L28" i="92"/>
  <c r="L32" i="92"/>
  <c r="L34" i="92"/>
  <c r="N28" i="92"/>
  <c r="L31" i="92"/>
  <c r="L30" i="92"/>
  <c r="L8" i="92"/>
  <c r="L9" i="92"/>
  <c r="L10" i="92"/>
  <c r="L11" i="92"/>
  <c r="L12" i="92"/>
  <c r="L13" i="92"/>
  <c r="L16" i="92"/>
  <c r="L17" i="92"/>
  <c r="L18" i="92"/>
  <c r="L22" i="92"/>
  <c r="L7" i="92"/>
  <c r="F23" i="92"/>
  <c r="L23" i="92"/>
  <c r="N30" i="92"/>
  <c r="N31" i="92"/>
  <c r="N32" i="92"/>
  <c r="N7" i="92"/>
  <c r="N8" i="92"/>
  <c r="N9" i="92"/>
  <c r="N10" i="92"/>
  <c r="N11" i="92"/>
  <c r="N12" i="92"/>
  <c r="N13" i="92"/>
  <c r="N16" i="92"/>
  <c r="N17" i="92"/>
  <c r="N18" i="92"/>
  <c r="N22" i="92"/>
  <c r="N23" i="92"/>
  <c r="N34" i="92"/>
  <c r="I32" i="92"/>
  <c r="I23" i="92"/>
  <c r="I34" i="92"/>
  <c r="K30" i="92"/>
  <c r="K31" i="92"/>
  <c r="K32" i="92"/>
  <c r="K7" i="92"/>
  <c r="K9" i="92"/>
  <c r="K17" i="92"/>
  <c r="K22" i="92"/>
  <c r="K23" i="92"/>
  <c r="K34" i="92"/>
  <c r="F32" i="92"/>
  <c r="F34" i="92"/>
  <c r="H30" i="92"/>
  <c r="H32" i="92"/>
  <c r="M22" i="92"/>
  <c r="M18" i="92"/>
  <c r="M17" i="92"/>
  <c r="M16" i="92"/>
  <c r="M13" i="92"/>
  <c r="M12" i="92"/>
  <c r="M11" i="92"/>
  <c r="M10" i="92"/>
  <c r="M9" i="92"/>
  <c r="M8" i="92"/>
  <c r="M7" i="92"/>
  <c r="M23" i="92"/>
  <c r="J7" i="92"/>
  <c r="J9" i="92"/>
  <c r="J17" i="92"/>
  <c r="J22" i="92"/>
  <c r="J23" i="92"/>
  <c r="H7" i="92"/>
  <c r="H8" i="92"/>
  <c r="H9" i="92"/>
  <c r="H10" i="92"/>
  <c r="H11" i="92"/>
  <c r="H12" i="92"/>
  <c r="H13" i="92"/>
  <c r="H16" i="92"/>
  <c r="H18" i="92"/>
  <c r="H22" i="92"/>
  <c r="H23" i="92"/>
  <c r="G7" i="92"/>
  <c r="G8" i="92"/>
  <c r="G9" i="92"/>
  <c r="G10" i="92"/>
  <c r="G11" i="92"/>
  <c r="G12" i="92"/>
  <c r="G13" i="92"/>
  <c r="G16" i="92"/>
  <c r="G18" i="92"/>
  <c r="G22" i="92"/>
  <c r="G23" i="92"/>
  <c r="C23" i="119"/>
  <c r="C32" i="119"/>
  <c r="C34" i="119"/>
  <c r="E7" i="119"/>
  <c r="E9" i="119"/>
  <c r="E11" i="119"/>
  <c r="E23" i="119"/>
  <c r="E26" i="119"/>
  <c r="E29" i="119"/>
  <c r="E30" i="119"/>
  <c r="E32" i="119"/>
  <c r="E34" i="119"/>
  <c r="C23" i="118"/>
  <c r="C32" i="118"/>
  <c r="C34" i="118"/>
  <c r="E7" i="118"/>
  <c r="E8" i="118"/>
  <c r="E9" i="118"/>
  <c r="E11" i="118"/>
  <c r="E12" i="118"/>
  <c r="E16" i="118"/>
  <c r="E22" i="118"/>
  <c r="E23" i="118"/>
  <c r="E26" i="118"/>
  <c r="E27" i="118"/>
  <c r="E28" i="118"/>
  <c r="E29" i="118"/>
  <c r="E30" i="118"/>
  <c r="E31" i="118"/>
  <c r="E32" i="118"/>
  <c r="E34" i="118"/>
  <c r="I7" i="119"/>
  <c r="I9" i="119"/>
  <c r="I11" i="119"/>
  <c r="I23" i="119"/>
  <c r="I26" i="119"/>
  <c r="I29" i="119"/>
  <c r="I30" i="119"/>
  <c r="I32" i="119"/>
  <c r="I34" i="119"/>
  <c r="K7" i="119"/>
  <c r="K9" i="119"/>
  <c r="K11" i="119"/>
  <c r="K23" i="119"/>
  <c r="K26" i="119"/>
  <c r="K29" i="119"/>
  <c r="K30" i="119"/>
  <c r="K32" i="119"/>
  <c r="K34" i="119"/>
  <c r="J7" i="119"/>
  <c r="J9" i="119"/>
  <c r="J11" i="119"/>
  <c r="J23" i="119"/>
  <c r="D7" i="119"/>
  <c r="D9" i="119"/>
  <c r="D11" i="119"/>
  <c r="D23" i="119"/>
  <c r="F32" i="118"/>
  <c r="F23" i="118"/>
  <c r="F34" i="118"/>
  <c r="H7" i="118"/>
  <c r="H8" i="118"/>
  <c r="H9" i="118"/>
  <c r="H10" i="118"/>
  <c r="H11" i="118"/>
  <c r="H12" i="118"/>
  <c r="H21" i="118"/>
  <c r="H22" i="118"/>
  <c r="H23" i="118"/>
  <c r="H26" i="118"/>
  <c r="H27" i="118"/>
  <c r="H28" i="118"/>
  <c r="H29" i="118"/>
  <c r="H30" i="118"/>
  <c r="H31" i="118"/>
  <c r="H32" i="118"/>
  <c r="H34" i="118"/>
  <c r="G7" i="118"/>
  <c r="G8" i="118"/>
  <c r="G9" i="118"/>
  <c r="G10" i="118"/>
  <c r="G11" i="118"/>
  <c r="G12" i="118"/>
  <c r="G21" i="118"/>
  <c r="G22" i="118"/>
  <c r="G23" i="118"/>
  <c r="I26" i="118"/>
  <c r="I27" i="118"/>
  <c r="I28" i="118"/>
  <c r="I29" i="118"/>
  <c r="I30" i="118"/>
  <c r="I31" i="118"/>
  <c r="I32" i="118"/>
  <c r="I7" i="118"/>
  <c r="I8" i="118"/>
  <c r="I9" i="118"/>
  <c r="I10" i="118"/>
  <c r="I11" i="118"/>
  <c r="I12" i="118"/>
  <c r="I16" i="118"/>
  <c r="I21" i="118"/>
  <c r="I22" i="118"/>
  <c r="I23" i="118"/>
  <c r="I34" i="118"/>
  <c r="K7" i="118"/>
  <c r="K8" i="118"/>
  <c r="K9" i="118"/>
  <c r="K10" i="118"/>
  <c r="K11" i="118"/>
  <c r="K12" i="118"/>
  <c r="K16" i="118"/>
  <c r="K21" i="118"/>
  <c r="K22" i="118"/>
  <c r="K23" i="118"/>
  <c r="K26" i="118"/>
  <c r="K27" i="118"/>
  <c r="K28" i="118"/>
  <c r="K29" i="118"/>
  <c r="K30" i="118"/>
  <c r="K31" i="118"/>
  <c r="K32" i="118"/>
  <c r="K34" i="118"/>
  <c r="J7" i="118"/>
  <c r="J8" i="118"/>
  <c r="J9" i="118"/>
  <c r="J10" i="118"/>
  <c r="J11" i="118"/>
  <c r="J12" i="118"/>
  <c r="J16" i="118"/>
  <c r="J21" i="118"/>
  <c r="J22" i="118"/>
  <c r="J23" i="118"/>
  <c r="D7" i="118"/>
  <c r="D8" i="118"/>
  <c r="D9" i="118"/>
  <c r="D11" i="118"/>
  <c r="D12" i="118"/>
  <c r="D16" i="118"/>
  <c r="D22" i="118"/>
  <c r="D23" i="118"/>
  <c r="L21" i="117"/>
  <c r="L23" i="117"/>
  <c r="M21" i="117"/>
  <c r="L29" i="117"/>
  <c r="L32" i="117"/>
  <c r="L34" i="117"/>
  <c r="N21" i="117"/>
  <c r="D21" i="117"/>
  <c r="C32" i="117"/>
  <c r="C34" i="117"/>
  <c r="E21" i="117"/>
  <c r="I23" i="117"/>
  <c r="I32" i="117"/>
  <c r="I34" i="117"/>
  <c r="K7" i="117"/>
  <c r="K8" i="117"/>
  <c r="K9" i="117"/>
  <c r="K10" i="117"/>
  <c r="K11" i="117"/>
  <c r="K12" i="117"/>
  <c r="K16" i="117"/>
  <c r="K22" i="117"/>
  <c r="K23" i="117"/>
  <c r="K26" i="117"/>
  <c r="K27" i="117"/>
  <c r="K28" i="117"/>
  <c r="K29" i="117"/>
  <c r="K30" i="117"/>
  <c r="K31" i="117"/>
  <c r="K32" i="117"/>
  <c r="K34" i="117"/>
  <c r="J7" i="117"/>
  <c r="J8" i="117"/>
  <c r="J9" i="117"/>
  <c r="J10" i="117"/>
  <c r="J11" i="117"/>
  <c r="J12" i="117"/>
  <c r="J16" i="117"/>
  <c r="J22" i="117"/>
  <c r="J23" i="117"/>
  <c r="F23" i="117"/>
  <c r="F32" i="117"/>
  <c r="F34" i="117"/>
  <c r="H7" i="117"/>
  <c r="H8" i="117"/>
  <c r="H9" i="117"/>
  <c r="H10" i="117"/>
  <c r="H11" i="117"/>
  <c r="H12" i="117"/>
  <c r="H16" i="117"/>
  <c r="H22" i="117"/>
  <c r="H23" i="117"/>
  <c r="H26" i="117"/>
  <c r="H27" i="117"/>
  <c r="H28" i="117"/>
  <c r="H29" i="117"/>
  <c r="H30" i="117"/>
  <c r="H31" i="117"/>
  <c r="H32" i="117"/>
  <c r="H34" i="117"/>
  <c r="G7" i="117"/>
  <c r="G8" i="117"/>
  <c r="G9" i="117"/>
  <c r="G10" i="117"/>
  <c r="G11" i="117"/>
  <c r="G12" i="117"/>
  <c r="G16" i="117"/>
  <c r="G22" i="117"/>
  <c r="G23" i="117"/>
  <c r="L21" i="116"/>
  <c r="L23" i="116"/>
  <c r="M21" i="116"/>
  <c r="L34" i="116"/>
  <c r="N21" i="116"/>
  <c r="D21" i="116"/>
  <c r="E21" i="116"/>
  <c r="I23" i="116"/>
  <c r="I32" i="116"/>
  <c r="I34" i="116"/>
  <c r="K7" i="116"/>
  <c r="K8" i="116"/>
  <c r="K9" i="116"/>
  <c r="K10" i="116"/>
  <c r="K11" i="116"/>
  <c r="K12" i="116"/>
  <c r="K16" i="116"/>
  <c r="K22" i="116"/>
  <c r="K23" i="116"/>
  <c r="J7" i="116"/>
  <c r="J8" i="116"/>
  <c r="J9" i="116"/>
  <c r="J10" i="116"/>
  <c r="J11" i="116"/>
  <c r="J12" i="116"/>
  <c r="J16" i="116"/>
  <c r="J22" i="116"/>
  <c r="J23" i="116"/>
  <c r="F23" i="116"/>
  <c r="F32" i="116"/>
  <c r="F34" i="116"/>
  <c r="H7" i="116"/>
  <c r="H9" i="116"/>
  <c r="H10" i="116"/>
  <c r="H11" i="116"/>
  <c r="H12" i="116"/>
  <c r="H23" i="116"/>
  <c r="G7" i="116"/>
  <c r="G9" i="116"/>
  <c r="G10" i="116"/>
  <c r="G11" i="116"/>
  <c r="G12" i="116"/>
  <c r="G23" i="116"/>
  <c r="K26" i="116"/>
  <c r="K27" i="116"/>
  <c r="K28" i="116"/>
  <c r="K29" i="116"/>
  <c r="K30" i="116"/>
  <c r="K31" i="116"/>
  <c r="K32" i="116"/>
  <c r="K34" i="116"/>
  <c r="H26" i="116"/>
  <c r="H27" i="116"/>
  <c r="H28" i="116"/>
  <c r="H29" i="116"/>
  <c r="H30" i="116"/>
  <c r="H31" i="116"/>
  <c r="H32" i="116"/>
  <c r="H34" i="116"/>
  <c r="C32" i="116"/>
  <c r="C23" i="116"/>
  <c r="C34" i="116"/>
  <c r="E7" i="116"/>
  <c r="E8" i="116"/>
  <c r="E9" i="116"/>
  <c r="E10" i="116"/>
  <c r="E11" i="116"/>
  <c r="E12" i="116"/>
  <c r="E13" i="116"/>
  <c r="E16" i="116"/>
  <c r="E22" i="116"/>
  <c r="E23" i="116"/>
  <c r="E26" i="116"/>
  <c r="E27" i="116"/>
  <c r="E28" i="116"/>
  <c r="E29" i="116"/>
  <c r="E30" i="116"/>
  <c r="E31" i="116"/>
  <c r="E32" i="116"/>
  <c r="E34" i="116"/>
  <c r="L13" i="115"/>
  <c r="L23" i="115"/>
  <c r="M13" i="115"/>
  <c r="L29" i="115"/>
  <c r="L32" i="115"/>
  <c r="L34" i="115"/>
  <c r="N13" i="115"/>
  <c r="L21" i="115"/>
  <c r="M21" i="115"/>
  <c r="N21" i="115"/>
  <c r="D21" i="115"/>
  <c r="C32" i="115"/>
  <c r="C34" i="115"/>
  <c r="E21" i="115"/>
  <c r="C23" i="115"/>
  <c r="D13" i="115"/>
  <c r="E13" i="115"/>
  <c r="I32" i="115"/>
  <c r="I23" i="115"/>
  <c r="I34" i="115"/>
  <c r="K7" i="115"/>
  <c r="K8" i="115"/>
  <c r="K9" i="115"/>
  <c r="K10" i="115"/>
  <c r="K11" i="115"/>
  <c r="K12" i="115"/>
  <c r="K16" i="115"/>
  <c r="K22" i="115"/>
  <c r="K23" i="115"/>
  <c r="K26" i="115"/>
  <c r="K27" i="115"/>
  <c r="K28" i="115"/>
  <c r="K29" i="115"/>
  <c r="K30" i="115"/>
  <c r="K31" i="115"/>
  <c r="K32" i="115"/>
  <c r="K34" i="115"/>
  <c r="F32" i="115"/>
  <c r="F23" i="115"/>
  <c r="F34" i="115"/>
  <c r="H7" i="115"/>
  <c r="H8" i="115"/>
  <c r="H9" i="115"/>
  <c r="H10" i="115"/>
  <c r="H11" i="115"/>
  <c r="H12" i="115"/>
  <c r="H16" i="115"/>
  <c r="H22" i="115"/>
  <c r="H23" i="115"/>
  <c r="H26" i="115"/>
  <c r="H28" i="115"/>
  <c r="H29" i="115"/>
  <c r="H30" i="115"/>
  <c r="H31" i="115"/>
  <c r="H32" i="115"/>
  <c r="H34" i="115"/>
  <c r="J7" i="115"/>
  <c r="J8" i="115"/>
  <c r="J9" i="115"/>
  <c r="J10" i="115"/>
  <c r="J11" i="115"/>
  <c r="J12" i="115"/>
  <c r="J16" i="115"/>
  <c r="J22" i="115"/>
  <c r="J23" i="115"/>
  <c r="G7" i="115"/>
  <c r="G8" i="115"/>
  <c r="G9" i="115"/>
  <c r="G10" i="115"/>
  <c r="G11" i="115"/>
  <c r="G12" i="115"/>
  <c r="G16" i="115"/>
  <c r="G22" i="115"/>
  <c r="G23" i="115"/>
  <c r="K21" i="133"/>
  <c r="H32" i="133"/>
  <c r="H34" i="133"/>
  <c r="C23" i="133"/>
  <c r="G32" i="133"/>
  <c r="G34" i="133"/>
  <c r="F32" i="133"/>
  <c r="F34" i="133"/>
  <c r="E32" i="133"/>
  <c r="E34" i="133"/>
  <c r="D32" i="133"/>
  <c r="D34" i="133"/>
  <c r="C32" i="133"/>
  <c r="C34" i="133"/>
  <c r="K26" i="133"/>
  <c r="K29" i="133"/>
  <c r="K30" i="133"/>
  <c r="K31" i="133"/>
  <c r="K32" i="133"/>
  <c r="K7" i="133"/>
  <c r="K8" i="133"/>
  <c r="K9" i="133"/>
  <c r="K10" i="133"/>
  <c r="K11" i="133"/>
  <c r="K22" i="133"/>
  <c r="K23" i="133"/>
  <c r="K34" i="133"/>
  <c r="C32" i="130"/>
  <c r="C23" i="130"/>
  <c r="C34" i="130"/>
  <c r="K26" i="130"/>
  <c r="K27" i="130"/>
  <c r="K28" i="130"/>
  <c r="K29" i="130"/>
  <c r="K30" i="130"/>
  <c r="K31" i="130"/>
  <c r="K32" i="130"/>
  <c r="K7" i="130"/>
  <c r="K23" i="130"/>
  <c r="K7" i="94"/>
  <c r="K8" i="94"/>
  <c r="K9" i="94"/>
  <c r="K10" i="94"/>
  <c r="K11" i="94"/>
  <c r="K12" i="94"/>
  <c r="K21" i="94"/>
  <c r="K22" i="94"/>
  <c r="K23" i="94"/>
  <c r="J7" i="94"/>
  <c r="J8" i="94"/>
  <c r="J9" i="94"/>
  <c r="J10" i="94"/>
  <c r="J11" i="94"/>
  <c r="J12" i="94"/>
  <c r="J21" i="94"/>
  <c r="J22" i="94"/>
  <c r="J23" i="94"/>
  <c r="H7" i="94"/>
  <c r="H8" i="94"/>
  <c r="H9" i="94"/>
  <c r="H10" i="94"/>
  <c r="H11" i="94"/>
  <c r="H12" i="94"/>
  <c r="H21" i="94"/>
  <c r="H22" i="94"/>
  <c r="H23" i="94"/>
  <c r="G7" i="94"/>
  <c r="G8" i="94"/>
  <c r="G9" i="94"/>
  <c r="G10" i="94"/>
  <c r="G11" i="94"/>
  <c r="G12" i="94"/>
  <c r="G21" i="94"/>
  <c r="G22" i="94"/>
  <c r="G23" i="94"/>
  <c r="K26" i="94"/>
  <c r="K29" i="94"/>
  <c r="K30" i="94"/>
  <c r="K31" i="94"/>
  <c r="K32" i="94"/>
  <c r="K34" i="94"/>
  <c r="H32" i="94"/>
  <c r="C23" i="93"/>
  <c r="D17" i="93"/>
  <c r="E17" i="93"/>
  <c r="E7" i="93"/>
  <c r="E8" i="93"/>
  <c r="E9" i="93"/>
  <c r="E10" i="93"/>
  <c r="E11" i="93"/>
  <c r="E12" i="93"/>
  <c r="E13" i="93"/>
  <c r="E16" i="93"/>
  <c r="E22" i="93"/>
  <c r="E23" i="93"/>
  <c r="E26" i="93"/>
  <c r="E27" i="93"/>
  <c r="E28" i="93"/>
  <c r="E29" i="93"/>
  <c r="E30" i="93"/>
  <c r="E31" i="93"/>
  <c r="E32" i="93"/>
  <c r="E34" i="93"/>
  <c r="D7" i="93"/>
  <c r="D8" i="93"/>
  <c r="D9" i="93"/>
  <c r="D10" i="93"/>
  <c r="D11" i="93"/>
  <c r="D12" i="93"/>
  <c r="D13" i="93"/>
  <c r="D16" i="93"/>
  <c r="D22" i="93"/>
  <c r="D23" i="93"/>
  <c r="C23" i="117"/>
  <c r="E7" i="117"/>
  <c r="E8" i="117"/>
  <c r="E9" i="117"/>
  <c r="E10" i="117"/>
  <c r="E11" i="117"/>
  <c r="E12" i="117"/>
  <c r="E13" i="117"/>
  <c r="E16" i="117"/>
  <c r="E22" i="117"/>
  <c r="E23" i="117"/>
  <c r="E26" i="117"/>
  <c r="E27" i="117"/>
  <c r="E28" i="117"/>
  <c r="E29" i="117"/>
  <c r="E30" i="117"/>
  <c r="E31" i="117"/>
  <c r="E32" i="117"/>
  <c r="E34" i="117"/>
  <c r="D7" i="117"/>
  <c r="D8" i="117"/>
  <c r="D9" i="117"/>
  <c r="D10" i="117"/>
  <c r="D11" i="117"/>
  <c r="D12" i="117"/>
  <c r="D13" i="117"/>
  <c r="D16" i="117"/>
  <c r="D22" i="117"/>
  <c r="D23" i="117"/>
  <c r="L7" i="117"/>
  <c r="L8" i="117"/>
  <c r="L9" i="117"/>
  <c r="L10" i="117"/>
  <c r="L11" i="117"/>
  <c r="L12" i="117"/>
  <c r="L13" i="117"/>
  <c r="L16" i="117"/>
  <c r="L22" i="117"/>
  <c r="L26" i="117"/>
  <c r="L27" i="117"/>
  <c r="L28" i="117"/>
  <c r="L30" i="117"/>
  <c r="L31" i="117"/>
  <c r="N7" i="117"/>
  <c r="N8" i="117"/>
  <c r="N9" i="117"/>
  <c r="N10" i="117"/>
  <c r="N11" i="117"/>
  <c r="N12" i="117"/>
  <c r="N13" i="117"/>
  <c r="N16" i="117"/>
  <c r="N22" i="117"/>
  <c r="N23" i="117"/>
  <c r="N26" i="117"/>
  <c r="N27" i="117"/>
  <c r="N28" i="117"/>
  <c r="N29" i="117"/>
  <c r="N30" i="117"/>
  <c r="N31" i="117"/>
  <c r="N32" i="117"/>
  <c r="N34" i="117"/>
  <c r="M7" i="117"/>
  <c r="M8" i="117"/>
  <c r="M9" i="117"/>
  <c r="M10" i="117"/>
  <c r="M11" i="117"/>
  <c r="M12" i="117"/>
  <c r="M13" i="117"/>
  <c r="M16" i="117"/>
  <c r="M22" i="117"/>
  <c r="M23" i="117"/>
  <c r="L13" i="116"/>
  <c r="L7" i="116"/>
  <c r="L8" i="116"/>
  <c r="L9" i="116"/>
  <c r="L10" i="116"/>
  <c r="L11" i="116"/>
  <c r="L12" i="116"/>
  <c r="L16" i="116"/>
  <c r="L22" i="116"/>
  <c r="M13" i="116"/>
  <c r="L26" i="116"/>
  <c r="L27" i="116"/>
  <c r="L28" i="116"/>
  <c r="L29" i="116"/>
  <c r="L30" i="116"/>
  <c r="L31" i="116"/>
  <c r="L32" i="116"/>
  <c r="N13" i="116"/>
  <c r="N7" i="116"/>
  <c r="N8" i="116"/>
  <c r="N9" i="116"/>
  <c r="N10" i="116"/>
  <c r="N11" i="116"/>
  <c r="N12" i="116"/>
  <c r="N16" i="116"/>
  <c r="N22" i="116"/>
  <c r="N23" i="116"/>
  <c r="N26" i="116"/>
  <c r="N27" i="116"/>
  <c r="N28" i="116"/>
  <c r="N29" i="116"/>
  <c r="N30" i="116"/>
  <c r="N31" i="116"/>
  <c r="N32" i="116"/>
  <c r="N34" i="116"/>
  <c r="M7" i="116"/>
  <c r="M8" i="116"/>
  <c r="M9" i="116"/>
  <c r="M10" i="116"/>
  <c r="M11" i="116"/>
  <c r="M12" i="116"/>
  <c r="M16" i="116"/>
  <c r="M22" i="116"/>
  <c r="M23" i="116"/>
  <c r="D22" i="116"/>
  <c r="D8" i="116"/>
  <c r="D9" i="116"/>
  <c r="D10" i="116"/>
  <c r="D11" i="116"/>
  <c r="D12" i="116"/>
  <c r="D13" i="116"/>
  <c r="D16" i="116"/>
  <c r="D7" i="116"/>
  <c r="D23" i="116"/>
  <c r="L31" i="115"/>
  <c r="L7" i="115"/>
  <c r="L8" i="115"/>
  <c r="L9" i="115"/>
  <c r="L10" i="115"/>
  <c r="L11" i="115"/>
  <c r="L12" i="115"/>
  <c r="L16" i="115"/>
  <c r="L22" i="115"/>
  <c r="L26" i="115"/>
  <c r="L27" i="115"/>
  <c r="L28" i="115"/>
  <c r="L30" i="115"/>
  <c r="N31" i="115"/>
  <c r="N30" i="115"/>
  <c r="N29" i="115"/>
  <c r="N28" i="115"/>
  <c r="N27" i="115"/>
  <c r="N26" i="115"/>
  <c r="N7" i="115"/>
  <c r="N8" i="115"/>
  <c r="N9" i="115"/>
  <c r="N10" i="115"/>
  <c r="N11" i="115"/>
  <c r="N12" i="115"/>
  <c r="N16" i="115"/>
  <c r="N22" i="115"/>
  <c r="N23" i="115"/>
  <c r="N32" i="115"/>
  <c r="N34" i="115"/>
  <c r="M7" i="115"/>
  <c r="M8" i="115"/>
  <c r="M9" i="115"/>
  <c r="M10" i="115"/>
  <c r="M11" i="115"/>
  <c r="M12" i="115"/>
  <c r="M16" i="115"/>
  <c r="M22" i="115"/>
  <c r="M23" i="115"/>
  <c r="E26" i="115"/>
  <c r="E27" i="115"/>
  <c r="E28" i="115"/>
  <c r="E29" i="115"/>
  <c r="E30" i="115"/>
  <c r="E31" i="115"/>
  <c r="E32" i="115"/>
  <c r="E22" i="115"/>
  <c r="D22" i="115"/>
  <c r="E16" i="115"/>
  <c r="D16" i="115"/>
  <c r="D8" i="115"/>
  <c r="E8" i="115"/>
  <c r="D9" i="115"/>
  <c r="E9" i="115"/>
  <c r="D10" i="115"/>
  <c r="E10" i="115"/>
  <c r="D11" i="115"/>
  <c r="E11" i="115"/>
  <c r="D12" i="115"/>
  <c r="E12" i="115"/>
  <c r="E7" i="115"/>
  <c r="D7" i="115"/>
  <c r="E23" i="115"/>
  <c r="D23" i="115"/>
  <c r="G7" i="88"/>
  <c r="G7" i="83"/>
  <c r="G10" i="83"/>
  <c r="E10" i="83"/>
  <c r="F7" i="83"/>
  <c r="F10" i="83"/>
  <c r="G10" i="62"/>
  <c r="K29" i="143"/>
  <c r="K16" i="143"/>
  <c r="K26" i="142"/>
  <c r="K30" i="142"/>
  <c r="K29" i="142"/>
  <c r="K29" i="141"/>
  <c r="K30" i="141"/>
  <c r="K26" i="141"/>
  <c r="K32" i="141"/>
  <c r="K30" i="137"/>
  <c r="K26" i="137"/>
  <c r="K32" i="137"/>
  <c r="K29" i="136"/>
  <c r="K7" i="143"/>
  <c r="K9" i="143"/>
  <c r="K10" i="143"/>
  <c r="K11" i="143"/>
  <c r="K22" i="143"/>
  <c r="G23" i="143"/>
  <c r="K7" i="142"/>
  <c r="K8" i="142"/>
  <c r="K9" i="142"/>
  <c r="K10" i="142"/>
  <c r="K11" i="142"/>
  <c r="K12" i="142"/>
  <c r="K22" i="142"/>
  <c r="K23" i="142"/>
  <c r="C23" i="142"/>
  <c r="D23" i="142"/>
  <c r="G23" i="142"/>
  <c r="K7" i="141"/>
  <c r="K8" i="141"/>
  <c r="K9" i="141"/>
  <c r="C23" i="141"/>
  <c r="K9" i="137"/>
  <c r="K22" i="137"/>
  <c r="C23" i="137"/>
  <c r="K7" i="136"/>
  <c r="K9" i="136"/>
  <c r="C23" i="136"/>
  <c r="K30" i="143"/>
  <c r="G32" i="143"/>
  <c r="G34" i="143"/>
  <c r="D34" i="143"/>
  <c r="C32" i="142"/>
  <c r="C34" i="142"/>
  <c r="D32" i="142"/>
  <c r="D34" i="142"/>
  <c r="G32" i="142"/>
  <c r="C32" i="141"/>
  <c r="C34" i="141"/>
  <c r="C32" i="137"/>
  <c r="C34" i="137"/>
  <c r="K32" i="136"/>
  <c r="C32" i="136"/>
  <c r="C34" i="136"/>
  <c r="K31" i="132"/>
  <c r="D32" i="132"/>
  <c r="D23" i="132"/>
  <c r="D34" i="132"/>
  <c r="F23" i="132"/>
  <c r="F34" i="132"/>
  <c r="D23" i="131"/>
  <c r="D34" i="131"/>
  <c r="K32" i="132"/>
  <c r="K30" i="131"/>
  <c r="K32" i="131"/>
  <c r="E32" i="131"/>
  <c r="E34" i="131"/>
  <c r="K22" i="132"/>
  <c r="K8" i="131"/>
  <c r="K22" i="131"/>
  <c r="K7" i="132"/>
  <c r="K23" i="132"/>
  <c r="K7" i="131"/>
  <c r="K23" i="131"/>
  <c r="F34" i="131"/>
  <c r="G34" i="131"/>
  <c r="K34" i="131"/>
  <c r="G34" i="142"/>
  <c r="H7" i="83"/>
  <c r="H10" i="83"/>
  <c r="H10" i="62"/>
  <c r="K32" i="143"/>
  <c r="K23" i="143"/>
  <c r="K32" i="142"/>
  <c r="K34" i="142"/>
  <c r="K23" i="141"/>
  <c r="K34" i="141"/>
  <c r="K23" i="137"/>
  <c r="K34" i="137"/>
  <c r="K23" i="136"/>
  <c r="K34" i="136"/>
  <c r="K34" i="132"/>
  <c r="K34" i="130"/>
  <c r="K34" i="143"/>
  <c r="E34" i="103"/>
  <c r="C34" i="103"/>
  <c r="H34" i="94"/>
  <c r="H34" i="92"/>
  <c r="E34" i="115"/>
  <c r="G8" i="90"/>
  <c r="G7" i="90"/>
  <c r="E10" i="90"/>
  <c r="F7" i="90"/>
  <c r="F8" i="90"/>
  <c r="E10" i="89"/>
  <c r="F7" i="89"/>
  <c r="G7" i="89"/>
  <c r="G8" i="89"/>
  <c r="C10" i="89"/>
  <c r="D7" i="89"/>
  <c r="D10" i="89"/>
  <c r="E10" i="88"/>
  <c r="G10" i="88"/>
  <c r="H7" i="88"/>
  <c r="G7" i="84"/>
  <c r="G10" i="84"/>
  <c r="H7" i="84"/>
  <c r="H10" i="84"/>
  <c r="C10" i="80"/>
  <c r="E8" i="80"/>
  <c r="E7" i="80"/>
  <c r="E8" i="79"/>
  <c r="E7" i="79"/>
  <c r="E10" i="79"/>
  <c r="F8" i="79"/>
  <c r="E8" i="77"/>
  <c r="E7" i="77"/>
  <c r="E10" i="77"/>
  <c r="F8" i="77"/>
  <c r="E8" i="76"/>
  <c r="E7" i="76"/>
  <c r="E8" i="75"/>
  <c r="E7" i="75"/>
  <c r="E7" i="71"/>
  <c r="E7" i="70"/>
  <c r="E10" i="70"/>
  <c r="D10" i="79"/>
  <c r="C10" i="79"/>
  <c r="D10" i="77"/>
  <c r="D10" i="75"/>
  <c r="D10" i="70"/>
  <c r="C10" i="67"/>
  <c r="D10" i="66"/>
  <c r="G10" i="65"/>
  <c r="H8" i="65"/>
  <c r="E10" i="65"/>
  <c r="F8" i="65"/>
  <c r="C10" i="65"/>
  <c r="D8" i="65"/>
  <c r="I7" i="64"/>
  <c r="G10" i="64"/>
  <c r="H8" i="64"/>
  <c r="E10" i="64"/>
  <c r="F7" i="64"/>
  <c r="C10" i="64"/>
  <c r="D7" i="64"/>
  <c r="E10" i="63"/>
  <c r="F7" i="63"/>
  <c r="C10" i="63"/>
  <c r="D8" i="63"/>
  <c r="G10" i="63"/>
  <c r="H7" i="63"/>
  <c r="E10" i="61"/>
  <c r="F8" i="61"/>
  <c r="C10" i="61"/>
  <c r="D8" i="61"/>
  <c r="G10" i="60"/>
  <c r="H7" i="60"/>
  <c r="E10" i="60"/>
  <c r="F7" i="60"/>
  <c r="C10" i="60"/>
  <c r="D7" i="60"/>
  <c r="C10" i="76"/>
  <c r="D10" i="67"/>
  <c r="I7" i="65"/>
  <c r="E10" i="84"/>
  <c r="F7" i="84"/>
  <c r="F10" i="84"/>
  <c r="D10" i="80"/>
  <c r="D10" i="76"/>
  <c r="D10" i="71"/>
  <c r="E7" i="67"/>
  <c r="E8" i="67"/>
  <c r="E10" i="67"/>
  <c r="E7" i="66"/>
  <c r="E8" i="66"/>
  <c r="C10" i="66"/>
  <c r="I8" i="65"/>
  <c r="I8" i="64"/>
  <c r="E10" i="62"/>
  <c r="C10" i="62"/>
  <c r="D8" i="62"/>
  <c r="G10" i="61"/>
  <c r="H8" i="61"/>
  <c r="I10" i="59"/>
  <c r="J8" i="59"/>
  <c r="C10" i="59"/>
  <c r="D7" i="59"/>
  <c r="I10" i="58"/>
  <c r="J7" i="58"/>
  <c r="C10" i="58"/>
  <c r="D7" i="58"/>
  <c r="F7" i="57"/>
  <c r="F8" i="57"/>
  <c r="E10" i="57"/>
  <c r="D10" i="57"/>
  <c r="C10" i="57"/>
  <c r="F7" i="56"/>
  <c r="F8" i="56"/>
  <c r="E10" i="56"/>
  <c r="D10" i="56"/>
  <c r="C10" i="56"/>
  <c r="E10" i="71"/>
  <c r="F7" i="71"/>
  <c r="F10" i="71"/>
  <c r="I10" i="64"/>
  <c r="J8" i="64"/>
  <c r="G10" i="90"/>
  <c r="H8" i="90"/>
  <c r="F10" i="90"/>
  <c r="F8" i="89"/>
  <c r="F10" i="89"/>
  <c r="G10" i="89"/>
  <c r="H7" i="89"/>
  <c r="H10" i="88"/>
  <c r="F7" i="88"/>
  <c r="F10" i="88"/>
  <c r="E10" i="80"/>
  <c r="F7" i="80"/>
  <c r="F7" i="79"/>
  <c r="F10" i="79"/>
  <c r="F7" i="77"/>
  <c r="F10" i="77"/>
  <c r="E10" i="76"/>
  <c r="F7" i="76"/>
  <c r="E10" i="75"/>
  <c r="F7" i="75"/>
  <c r="F7" i="70"/>
  <c r="F8" i="67"/>
  <c r="F7" i="67"/>
  <c r="F10" i="67"/>
  <c r="E10" i="66"/>
  <c r="F7" i="66"/>
  <c r="H7" i="65"/>
  <c r="H10" i="65"/>
  <c r="I10" i="65"/>
  <c r="J7" i="65"/>
  <c r="F7" i="65"/>
  <c r="F10" i="65"/>
  <c r="D7" i="65"/>
  <c r="D10" i="65"/>
  <c r="H10" i="63"/>
  <c r="F8" i="63"/>
  <c r="F10" i="63"/>
  <c r="D7" i="63"/>
  <c r="D10" i="63"/>
  <c r="H7" i="61"/>
  <c r="H10" i="61"/>
  <c r="F7" i="61"/>
  <c r="F10" i="61"/>
  <c r="D7" i="61"/>
  <c r="D10" i="61"/>
  <c r="J7" i="59"/>
  <c r="J10" i="59"/>
  <c r="D8" i="59"/>
  <c r="D10" i="59"/>
  <c r="F10" i="57"/>
  <c r="G7" i="57"/>
  <c r="H7" i="64"/>
  <c r="H10" i="64"/>
  <c r="J7" i="64"/>
  <c r="J10" i="64"/>
  <c r="F8" i="64"/>
  <c r="F10" i="64"/>
  <c r="D8" i="64"/>
  <c r="D10" i="64"/>
  <c r="F7" i="62"/>
  <c r="F10" i="62"/>
  <c r="D7" i="62"/>
  <c r="D10" i="62"/>
  <c r="H8" i="60"/>
  <c r="H10" i="60"/>
  <c r="F10" i="60"/>
  <c r="D8" i="60"/>
  <c r="D10" i="60"/>
  <c r="J8" i="58"/>
  <c r="J10" i="58"/>
  <c r="D8" i="58"/>
  <c r="D10" i="58"/>
  <c r="F10" i="56"/>
  <c r="G7" i="56"/>
  <c r="K34" i="97"/>
  <c r="H34" i="97"/>
  <c r="H7" i="90"/>
  <c r="H10" i="90"/>
  <c r="H8" i="89"/>
  <c r="H10" i="89"/>
  <c r="F8" i="80"/>
  <c r="F10" i="80"/>
  <c r="F8" i="76"/>
  <c r="F10" i="76"/>
  <c r="F8" i="75"/>
  <c r="F10" i="75"/>
  <c r="F10" i="70"/>
  <c r="F8" i="66"/>
  <c r="F10" i="66"/>
  <c r="J8" i="65"/>
  <c r="J10" i="65"/>
  <c r="G8" i="57"/>
  <c r="G10" i="57"/>
  <c r="G8" i="56"/>
  <c r="G10" i="56"/>
</calcChain>
</file>

<file path=xl/sharedStrings.xml><?xml version="1.0" encoding="utf-8"?>
<sst xmlns="http://schemas.openxmlformats.org/spreadsheetml/2006/main" count="3494" uniqueCount="193">
  <si>
    <t>Genere</t>
  </si>
  <si>
    <t>GR1</t>
  </si>
  <si>
    <t>Radio 101</t>
  </si>
  <si>
    <t>Radio Capital</t>
  </si>
  <si>
    <t>Radio Deejay</t>
  </si>
  <si>
    <t>Radio Kiss Kiss</t>
  </si>
  <si>
    <t>Radio 105</t>
  </si>
  <si>
    <t>Virgin Radio</t>
  </si>
  <si>
    <t>Radio 24</t>
  </si>
  <si>
    <t>GR2</t>
  </si>
  <si>
    <t>GR3</t>
  </si>
  <si>
    <t>Totale</t>
  </si>
  <si>
    <t>V.A</t>
  </si>
  <si>
    <t>%</t>
  </si>
  <si>
    <t>TOTALE</t>
  </si>
  <si>
    <t>Tab. D1 - Tempo di parola dei soggetti politici ed istituzionali (escluso Governo) secondo la variabile sesso nei Radiogiornali RAI - tutte le edizioni</t>
  </si>
  <si>
    <t>Maschi</t>
  </si>
  <si>
    <t>Femmine</t>
  </si>
  <si>
    <t>E' incluso il tempo dei soggetti istituzionali ad eccezione dei tempi del Governo e del Presidente del Consiglio.</t>
  </si>
  <si>
    <t>Tab. D2 - Tempo di parola dei membri del Governo e del Presidente del Consiglio secondo la variabile sesso nei Radiogiornali RAI - tutte le edizioni</t>
  </si>
  <si>
    <t>Tab. D3 - Tempo di parola dei soggetti politici ed istituzionali (escluso Governo) secondo la variabile sesso nei Radiogiornali di Radio 24, Radio m2o, Radio Kiss Kiss, Radio 101 - tutte le edizioni</t>
  </si>
  <si>
    <t>Radio m2o</t>
  </si>
  <si>
    <t>Tab. D4 - Tempo di parola dei membri del Governo e del Presidente del Consiglio secondo la variabile sesso nei Radiogiornali di Radio 24, Radio m2o, Radio Kiss Kiss, Radio 101 - tutte le edizioni</t>
  </si>
  <si>
    <t>Tab. D5 - Tempo di parola dei soggetti politici ed istituzionali (escluso Governo) secondo la variabile sesso nei Radiogiornali di Radio RTL 102.5, Radio Deejay, Radio Dimensione Suono, Virgin Radio - tutte le edizioni</t>
  </si>
  <si>
    <t>Radio RTL 102.5</t>
  </si>
  <si>
    <t>Radio Dimensione Suono</t>
  </si>
  <si>
    <t>Tab. D6 - Tempo di parola dei membri del Governo e del Presidente del Consiglio secondo la variabile sesso nei Radiogiornali di Radio RTL 102.5, Radio Deejay, Radio Dimensione Suono, Virgin Radio - tutte le edizioni</t>
  </si>
  <si>
    <t>Tab. D7 - Tempo di parola dei soggetti politici ed istituzionali (escluso Governo) secondo la variabile sesso nei Radiogiornali di Radio Monte Carlo, Radio Capital, Radio 105, Radio Italia - tutte le edizioni</t>
  </si>
  <si>
    <t>Radio Monte Carlo</t>
  </si>
  <si>
    <t>Radio Italia</t>
  </si>
  <si>
    <t>Tab. D8 - Tempo di parola dei membri del Governo e del Presidente del Consiglio secondo la variabile sesso nei Radiogiornali di Radio Monte Carlo, Radio Capital, Radio 105, Radio Italia - tutte le edizioni</t>
  </si>
  <si>
    <t>Tab. D9 -  Tempo di parola dei soggetti politici ed istituzionali (escluso Governo) secondo la variabile sesso nei Radiogiornali RAI - edizioni principali</t>
  </si>
  <si>
    <t>Tab. D10 - Tempo di parola dei membri del Governo e del Presidente del Consiglio secondo la variabile sesso nei Radiogiornali RAI - edizioni principali</t>
  </si>
  <si>
    <r>
      <t xml:space="preserve">Tab. D11 - Tempo di parola dei soggetti politici ed istituzionali (escluso Governo) secondo la variabile sesso nei programmi extra-gr di 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 xml:space="preserve">ete e di </t>
    </r>
    <r>
      <rPr>
        <b/>
        <sz val="11"/>
        <color rgb="FF000000"/>
        <rFont val="Calibri"/>
        <family val="2"/>
      </rPr>
      <t>t</t>
    </r>
    <r>
      <rPr>
        <b/>
        <sz val="11"/>
        <color rgb="FF000000"/>
        <rFont val="Calibri"/>
        <family val="2"/>
      </rPr>
      <t>estata. Reti Radio Uno, Radio Due, Radio Tre</t>
    </r>
  </si>
  <si>
    <t>Progr. di rete</t>
  </si>
  <si>
    <t>Progr. di testata</t>
  </si>
  <si>
    <t>Tab. D12 - Tempo di parola dei soggetti politici ed istituzionali (escluso Governo) secondo la variabile sesso nei programmi extra-gr di Radio 24 Il Sole 24 ore</t>
  </si>
  <si>
    <t>Tab. D13 - Tempo di parola dei soggetti politici ed istituzionali (escluso Governo) secondo la variabile sesso nei programmi extra-gr di Radio m2o</t>
  </si>
  <si>
    <t>Tab. D14 - Tempo di parola dei soggetti politici ed istituzionali (escluso Governo) secondo la variabile sesso nei programmi extra-gr di Radio Kiss Kiss</t>
  </si>
  <si>
    <t>Tab. D15 - Tempo di parola dei soggetti politici ed istituzionali (escluso Governo) secondo la variabile sesso nei programmi extra-gr di Radio 101</t>
  </si>
  <si>
    <r>
      <t>Tab. D1</t>
    </r>
    <r>
      <rPr>
        <b/>
        <sz val="11"/>
        <color rgb="FF000000"/>
        <rFont val="Calibri"/>
        <family val="2"/>
      </rPr>
      <t>6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RTL 102.5</t>
    </r>
  </si>
  <si>
    <r>
      <t>Tab. D17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Deejay</t>
    </r>
  </si>
  <si>
    <r>
      <t>Tab. D18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Dimensione Suono</t>
    </r>
  </si>
  <si>
    <r>
      <t>Tab. D19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</t>
    </r>
    <r>
      <rPr>
        <b/>
        <sz val="11"/>
        <color rgb="FF000000"/>
        <rFont val="Calibri"/>
        <family val="2"/>
      </rPr>
      <t xml:space="preserve">Virgin </t>
    </r>
    <r>
      <rPr>
        <b/>
        <sz val="11"/>
        <color rgb="FF000000"/>
        <rFont val="Calibri"/>
        <family val="2"/>
      </rPr>
      <t>Radio</t>
    </r>
  </si>
  <si>
    <r>
      <t>Tab. D</t>
    </r>
    <r>
      <rPr>
        <b/>
        <sz val="11"/>
        <color rgb="FF000000"/>
        <rFont val="Calibri"/>
        <family val="2"/>
      </rPr>
      <t>20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Monte Carlo</t>
    </r>
  </si>
  <si>
    <r>
      <t>Tab. D21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Capital</t>
    </r>
  </si>
  <si>
    <r>
      <t>Tab. D22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105</t>
    </r>
  </si>
  <si>
    <r>
      <t>Tab. D23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Italia</t>
    </r>
  </si>
  <si>
    <r>
      <t>Tab. D24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rete e di testata. Reti: Radio Uno, Radio Due, Radio Tre</t>
    </r>
  </si>
  <si>
    <r>
      <t>Tab. D25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24 Il Sole 24 ore</t>
    </r>
  </si>
  <si>
    <r>
      <t>Tab. D26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m2o</t>
    </r>
  </si>
  <si>
    <r>
      <t>Tab. D27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Kiss Kiss</t>
    </r>
  </si>
  <si>
    <r>
      <t>Tab. D28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101</t>
    </r>
  </si>
  <si>
    <r>
      <t>Tab. D29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RTL 102.5</t>
    </r>
  </si>
  <si>
    <r>
      <t>Tab. D30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Deejay</t>
    </r>
  </si>
  <si>
    <r>
      <t>Tab. D31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Dimensione Suono</t>
    </r>
  </si>
  <si>
    <r>
      <t>Tab. D32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Virgin Radio</t>
    </r>
  </si>
  <si>
    <r>
      <t>Tab. D33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Monte Carlo</t>
    </r>
  </si>
  <si>
    <r>
      <t>Tab. D34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Capital</t>
    </r>
  </si>
  <si>
    <r>
      <t>Tab. D35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105</t>
    </r>
  </si>
  <si>
    <r>
      <t>Tab. D36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Italia</t>
    </r>
  </si>
  <si>
    <r>
      <t xml:space="preserve">Tab. B1 - Tempo di parola dei soggetti politici ed istituzionali nei programmi extra-gr </t>
    </r>
    <r>
      <rPr>
        <b/>
        <sz val="11"/>
        <color rgb="FF000000"/>
        <rFont val="Calibri"/>
        <family val="2"/>
      </rPr>
      <t xml:space="preserve"> di rete. 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>adio Uno, Radio Due, Radio Tre</t>
    </r>
  </si>
  <si>
    <t>Radio Uno</t>
  </si>
  <si>
    <t>Radio Due</t>
  </si>
  <si>
    <t>Radio Tre</t>
  </si>
  <si>
    <t>Soggetti politici</t>
  </si>
  <si>
    <t>Partito Democratico</t>
  </si>
  <si>
    <t>Sinistra ecologia e libertà</t>
  </si>
  <si>
    <t>PDL - Forza Italia</t>
  </si>
  <si>
    <t>Area Popolare (NCD - UDC)</t>
  </si>
  <si>
    <t>Lega Nord</t>
  </si>
  <si>
    <t>Movimento Beppegrillo.it/5stelle</t>
  </si>
  <si>
    <t>Scelta Civica per l'Italia</t>
  </si>
  <si>
    <t>Per l'Italia-Centro Democratico</t>
  </si>
  <si>
    <t>Partito Socialista Italiano</t>
  </si>
  <si>
    <t>Fratelli d'Italia</t>
  </si>
  <si>
    <t>Per le Autonomie - Minoranze linguistiche</t>
  </si>
  <si>
    <t>Grandi Autonomie e Libertà (G.A.L.)</t>
  </si>
  <si>
    <t>Maie Movimento Associativo Italiani all'estero</t>
  </si>
  <si>
    <t>L'Altra Europa con Tsipras</t>
  </si>
  <si>
    <t>Radicali Italiani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</si>
  <si>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</si>
  <si>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</si>
  <si>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</si>
  <si>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</si>
  <si>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</si>
  <si>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</si>
  <si>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</si>
  <si>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</si>
  <si>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Tab. B2 - Tempo di parola dei soggetti politici ed istituzionali nei programmi extr-gr  di testata. Radio Uno, Radio Due, Radio Tre</t>
  </si>
  <si>
    <t>Tab. B3 - Tempo di parola dei soggetti politici ed istituzionali nei programmi extra-gr di rete e di testata. Rete Radio 24 Il sole 24 ore - Testata Radio 24 Il sole 24 ore</t>
  </si>
  <si>
    <t>Rete Radio 24 Il sole 24 ore</t>
  </si>
  <si>
    <t>Testata Rete Radio 24 Il sole 24 ore</t>
  </si>
  <si>
    <t>Tab. B4 - Tempo di parola dei soggetti politici ed istituzionali nei programmi extra-gr di rete e di testata. Rete m2o - Testata m2o</t>
  </si>
  <si>
    <t>Rete m2o</t>
  </si>
  <si>
    <t>Testata m2o</t>
  </si>
  <si>
    <t xml:space="preserve">Tempo di Parola: indica il tempo in cui il soggetto politico/istituzionale parla direttamente in voce
</t>
  </si>
  <si>
    <t>Tab. B5 - Tempo di parola dei soggetti politici ed istituzionali nei programmi extra-gr di rete e di testata. Rete Kiss Kiss - Testata Kiss Kiss</t>
  </si>
  <si>
    <t>Rete Kiss Kiss</t>
  </si>
  <si>
    <t>Testata Kiss Kiss</t>
  </si>
  <si>
    <t>Tab. B6 - Tempo di parola dei soggetti politici ed istituzionali nei programmi extra-gr di rete e di testata. Rete Radio 101 - Testata Pagina 101</t>
  </si>
  <si>
    <t>Rete Radio 101</t>
  </si>
  <si>
    <t>Testata Pagina 101</t>
  </si>
  <si>
    <t>Tempo di Parola: indica il tempo in cui il soggetto politico/istituzionale parla direttamente in voce
Testata Pagina 101: Federica De Boni</t>
  </si>
  <si>
    <t>Tab. B7 - Tempo di parola dei soggetti politici ed istituzionali nei programmi extra-gr di rete e di testata. Rete RTL 102.5 - Testata RTL 102.5</t>
  </si>
  <si>
    <t>Rete RTL 102.5</t>
  </si>
  <si>
    <t>Testata RTL 102.5</t>
  </si>
  <si>
    <t>Tab. B8 - Tempo di parola dei soggetti politici ed istituzionali nei programmi extra-gr di rete e di testata. Rete Radio Deejay - Testata Radio Deejay</t>
  </si>
  <si>
    <t>Rete Radio Deejay</t>
  </si>
  <si>
    <t>Testata Radio Deejay</t>
  </si>
  <si>
    <t>Tab. B9 - Tempo di parola dei soggetti politici ed istituzionali nei programmi extra-gr di rete e di testata. Rete RDS - Testata RDS</t>
  </si>
  <si>
    <t>Rete RDS</t>
  </si>
  <si>
    <t>Testata RDS</t>
  </si>
  <si>
    <t>Tab. B10 - Tempo di parola dei soggetti politici ed istituzionali nei programmi extra-gr di rete e di testata. Rete Virgin Radio - Testata Virgin Radio</t>
  </si>
  <si>
    <t>Rete Virgin Radio</t>
  </si>
  <si>
    <t>Testata Virgin Radio</t>
  </si>
  <si>
    <t>Tab. B11 - Tempo di parola dei soggetti politici ed istituzionali nei programmi extra-gr di rete e di testata. Rete Radio Monte Carlo - Testata Radio Monte Carlo</t>
  </si>
  <si>
    <t>Rete Radio Monte Carlo</t>
  </si>
  <si>
    <t>Testata Radio Monte Carlo</t>
  </si>
  <si>
    <t>Tempo di Parola: indica il tempo in cui il soggetto politico/istituzionale parla direttamente in voce
Testata Radio Monte Carlo: Claudio Micalizio</t>
  </si>
  <si>
    <t>Tab. B12 - Tempo di parola dei soggetti politici ed istituzionali nei programmi extra-gr di rete e di testata. Rete Radio Capital - Testata Radio Capital</t>
  </si>
  <si>
    <t>Rete Radio Capital</t>
  </si>
  <si>
    <t>Testata Radio Capital</t>
  </si>
  <si>
    <t>Tab. B13 - Tempo di parola dei soggetti politici ed istituzionali nei programmi extra-gr di rete e di testata. Rete Radio 105 network - Testata Rete 105</t>
  </si>
  <si>
    <t>Rete Radio 105 network</t>
  </si>
  <si>
    <t>Testata Rete 105</t>
  </si>
  <si>
    <t>Tab. B14 - Tempo di parola dei soggetti politici ed istituzionali nei programmi extra-gr di rete e di testata. Rete Radio Italia - Testata Radio Italia Notizie</t>
  </si>
  <si>
    <t>Rete Radio Italia</t>
  </si>
  <si>
    <t>Testata Radio Italia Notizie</t>
  </si>
  <si>
    <t>Tab. A16 - Tempo di parola dei soggetti politici ed istituzionali nei Radiogiornali RAI - edizioni principali</t>
  </si>
  <si>
    <t/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</si>
  <si>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</si>
  <si>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</si>
  <si>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Tempo di notizia: indica il tempo dedicato dal giornalista all'illustrazione di un argomento/evento  in relazione ad un soggetto politico/istituzionale</t>
  </si>
  <si>
    <t>Tab. A18 - Tempo di antenna dei soggetti politici ed istituzionali nei Radiogiornali RAI - edizioni principali</t>
  </si>
  <si>
    <t>Tempo di antenna: indica il tempo complessivamente dedicato al soggetto politico/istituzionale ed è dato dalla somma del tempo di notizia e del tempo di parola del soggetto</t>
  </si>
  <si>
    <t>Tab. A19 - Tempo di notizia, parola e antenna  dei soggetti politici ed istituzionali nei Radiogiornali di Radio 24 Il Sole 24 ore - edizioni principali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</si>
  <si>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</si>
  <si>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</si>
  <si>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</si>
  <si>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</si>
  <si>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</si>
  <si>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</si>
  <si>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A22 - Tempo di notizia, parola e antenna  dei soggetti politici ed istituzionali nei Radiogiornali di Radio Monte Carlo - edizioni principali</t>
  </si>
  <si>
    <t>Tab. A23 - Tempo di notizia, parola e antenna  dei soggetti politici ed istituzionali nei Radiogiornali di Radio Capital - edizioni principali</t>
  </si>
  <si>
    <t>Tab. A24 - Tempo di notizia, parola e antenna dei soggetti politici ed istituzionali nei Radiogiornali di Radio Italia -  edizioni principali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</si>
  <si>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</si>
  <si>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</si>
  <si>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</si>
  <si>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</si>
  <si>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</si>
  <si>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A5 - Tempo di notizia, parola e antenna  dei soggetti politici ed istituzionali nei Radiogiornali di m2o - tutte le edizioni</t>
  </si>
  <si>
    <t>Tab. A6 - Tempo di notizia, parola e antenna  dei soggetti politici ed istituzionali nei Radiogiornali di Radio Kiss Kiss - tutte le edizioni</t>
  </si>
  <si>
    <t>Tab. A7 - Tempo di notizia, parola e antenna  dei soggetti politici ed istituzionali nei Radiogiornali di Radio 101 - tutte le edizioni</t>
  </si>
  <si>
    <t>Tab. A8 - Tempo di notizia, parola e antenna dei soggetti politici ed istituzionali nei Radiogiornali di RTL 102.5 - tutte le edizioni</t>
  </si>
  <si>
    <t>Tab. A9 - Tempo di notizia, parola e antenna  dei soggetti politici ed istituzionali nei Radiogiornali di Radio Deejay - tutte le edizioni</t>
  </si>
  <si>
    <t>Tab. A10 - Tempo di notizia, parola e antenna dei soggetti politici ed istituzionali nei Radiogiornali di Radio Dimensione Suono - tutte le edizioni</t>
  </si>
  <si>
    <t>Tab. A11 - Tempo di notizia, parola e antenna dei soggetti politici ed istituzionali nei Radiogiornali di Virgin Radio - tutte le edizioni</t>
  </si>
  <si>
    <t>Tab. A12 - Tempo di notizia, parola e antenna  dei soggetti politici ed istituzionali nei Radiogiornali di Radio Monte Carlo - tutte le edizioni</t>
  </si>
  <si>
    <t>Tab. A13 - Tempo di notizia, parola e antenna  dei soggetti politici ed istituzionali nei Radiogiornali di Radio Capital - tutte le edizioni</t>
  </si>
  <si>
    <t>Tab. A14 - Tempo di notizia, parola e antenna dei soggetti politici ed istituzionali nei Radiogiornali di Radio Studio 105 - tutte le edizioni</t>
  </si>
  <si>
    <t>Tab. A15 - Tempo di notizia, parola e antenna dei soggetti politici ed istituzionali nei Radiogiornali di Radio Italia - tutte le edizioni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</si>
  <si>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</si>
  <si>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</si>
  <si>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</si>
  <si>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</si>
  <si>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</si>
  <si>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</si>
  <si>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</si>
  <si>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</si>
  <si>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Tab. C1 - Tempo di parola dei soggetti politici ed istituzionali nei programmi extra-gr fasce di programmazione. Radio Uno</t>
  </si>
  <si>
    <t>Tab. C2 - Tempo di parola dei soggetti politici ed istituzionali nei programmi extra-gr fasce di programmazione. Radio Due</t>
  </si>
  <si>
    <t>Tab. C3 - Tempo di parola dei soggetti politici ed istituzionali nei programmi extra-gr fasce di programmazione. Radio Tre</t>
  </si>
  <si>
    <t>Tab. C4 - Tempo di parola dei soggetti politici ed istituzionali nei programmi extra-gr fasce di programmazione. Radio 24 ore Il Sole 24 ore</t>
  </si>
  <si>
    <t>Tab. C5 - Tempo di parola dei soggetti politici ed istituzionali nei programmi extra-gr fasce di programmazione. Radio m2o</t>
  </si>
  <si>
    <t>Tab. C6 - Tempo di parola dei soggetti politici ed istituzionali nei programmi extra-gr fasce di programmazione. Radio Kiss Kiss</t>
  </si>
  <si>
    <t>Tab. C7 - Tempo di parola dei soggetti politici ed istituzionali nei programmi extra-gr fasce di programmazione. Radio 101</t>
  </si>
  <si>
    <t>Tab. C8 - Tempo di parola dei soggetti politici ed istituzionali nei programmi extra-gr fasce di programmazione. Radio RTL 102.5</t>
  </si>
  <si>
    <t>Tab. C9 - Tempo di parola dei soggetti politici ed istituzionali nei programmi extra-gr fasce di programmazione. Radio Deejay</t>
  </si>
  <si>
    <t>Tab. C10 - Tempo di parola dei soggetti politici ed istituzionali nei programmi extra-gr fasce di programmazione. Radio Dimensione Suono</t>
  </si>
  <si>
    <t>Tab. C11 - Tempo di parola dei soggetti politici ed istituzionali nei programmi extra-gr fasce di programmazione. Virgin Radio</t>
  </si>
  <si>
    <t>Tab. C12 - Tempo di parola dei soggetti politici ed istituzionali nei programmi extra-gr fasce di programmazione. Radio Monte Carlo</t>
  </si>
  <si>
    <t>Tab. C13 - Tempo di parola dei soggetti politici ed istituzionali nei programmi extra-gr fasce di programmazione. Radio Capital</t>
  </si>
  <si>
    <t>Tab. C14 - Tempo di parola dei soggetti politici ed istituzionali nei programmi extra-gr fasce di programmazione. Radio 105</t>
  </si>
  <si>
    <t>Tab. C15 - Tempo di parola dei soggetti politici ed istituzionali nei programmi extra-gr fasce di programmazione. Radio Italia</t>
  </si>
  <si>
    <t>Periodo dal 01.11.2015 al 30.11.2015</t>
  </si>
  <si>
    <t>Sinistra Italiana - Sinistra Ecologia Libertà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</si>
  <si>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
Radio Due: Caterpillar, Caterpillar - edizione straordinaria, Non è un paese per giovani, Un giorno da pecora
Radio Tre: Fahrenheit, Gli speciali di Radio3, Radio3 Mondo, Radio3 suite, Radio3.Rai.it, Tutta la città ne parla   </t>
    </r>
  </si>
  <si>
    <t>Tempo di Parola: indica il tempo in cui il soggetto politico/istituzionale parla direttamente in voce
Rete Radio 24: #autotrasporti, Nessuna è perfetta
Testata Radio 24: 24 Mattino, 24 Mattino - Attenti a noi due, Effetto Giorno, Effetto Notte, Europa 24, Focus economia, I conti della belva, La versione di Oscar, La zanzara, Mix 24, Rassegna stampa di 24 Mattino, Si può fare, Speciale Radio24</t>
  </si>
  <si>
    <t>Tempo di Parola: indica il tempo in cui il soggetto politico/istituzionale parla direttamente in voce
Testata RTL 102.5: Non stop news</t>
  </si>
  <si>
    <t>Tempo di Parola: indica il tempo in cui il soggetto politico/istituzionale parla direttamente in voce
Rete Radio Capital: Capital week-end, Il Geco e la Farfalla, Ladies &amp; Capital, Lateral, Non c'è duo senza tè
Testata Radio Capital: Capital all news, Tg zero</t>
  </si>
  <si>
    <t>Tempo di Parola: indica il tempo in cui il soggetto politico/istituzionale parla direttamente in voce
Rete Radio 105 network: 105 Kris &amp; Love, Lo Zoo di 105
Testata Rete 105: Benvenuti nella giungla</t>
  </si>
  <si>
    <t xml:space="preserve">Tempo di Parola: indica il tempo in cui il soggetto politico/istituzionale parla direttamente in voce
Radio Uno: Bianco e nero, Habitat, Inviato speciale, Italia sotto inchiesta, La radio ne parla, La terra, dall'orto alla tavola, L'Italia che va, Manuale d'Europa, Mary Pop, Radio anch'io, Radio anch'io - speciale Parigi, Radio 1 News Economy, Restare scomodi, Speciale GR 1, Tra poco in edicola, Voci dal mondo, Voci del mattino, Zapping Radio1
Radio Due: 
Radio Tre: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</si>
</sst>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i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4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14" fillId="0" borderId="0"/>
    <xf numFmtId="9" fontId="8" fillId="0" borderId="0" applyFont="0" applyFill="0" applyBorder="0" applyAlignment="0" applyProtection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14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" fillId="0" borderId="0"/>
    <xf numFmtId="0" fontId="5" fillId="0" borderId="0"/>
    <xf numFmtId="0" fontId="17" fillId="0" borderId="0"/>
    <xf numFmtId="0" fontId="4" fillId="0" borderId="0"/>
    <xf numFmtId="9" fontId="17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8" fillId="0" borderId="0"/>
    <xf numFmtId="0" fontId="1" fillId="0" borderId="0"/>
  </cellStyleXfs>
  <cellXfs count="293">
    <xf numFmtId="0" fontId="0" fillId="0" borderId="0" xfId="0"/>
    <xf numFmtId="0" fontId="13" fillId="0" borderId="4" xfId="97" applyFont="1" applyFill="1" applyBorder="1"/>
    <xf numFmtId="0" fontId="7" fillId="0" borderId="7" xfId="97" applyFont="1" applyFill="1" applyBorder="1" applyAlignment="1">
      <alignment horizontal="center"/>
    </xf>
    <xf numFmtId="0" fontId="7" fillId="0" borderId="9" xfId="97" applyFont="1" applyFill="1" applyBorder="1" applyAlignment="1">
      <alignment horizontal="center"/>
    </xf>
    <xf numFmtId="0" fontId="7" fillId="0" borderId="8" xfId="97" applyFont="1" applyFill="1" applyBorder="1" applyAlignment="1">
      <alignment horizontal="center"/>
    </xf>
    <xf numFmtId="0" fontId="11" fillId="0" borderId="4" xfId="97" applyFont="1" applyFill="1" applyBorder="1" applyAlignment="1">
      <alignment horizontal="left"/>
    </xf>
    <xf numFmtId="0" fontId="12" fillId="0" borderId="4" xfId="97" applyFont="1" applyFill="1" applyBorder="1" applyAlignment="1">
      <alignment horizontal="left"/>
    </xf>
    <xf numFmtId="0" fontId="7" fillId="0" borderId="9" xfId="97" applyFont="1" applyBorder="1" applyAlignment="1">
      <alignment horizontal="center"/>
    </xf>
    <xf numFmtId="46" fontId="12" fillId="0" borderId="9" xfId="97" applyNumberFormat="1" applyFont="1" applyFill="1" applyBorder="1" applyAlignment="1">
      <alignment horizontal="center"/>
    </xf>
    <xf numFmtId="0" fontId="8" fillId="0" borderId="0" xfId="97"/>
    <xf numFmtId="10" fontId="11" fillId="0" borderId="9" xfId="99" applyNumberFormat="1" applyFont="1" applyFill="1" applyBorder="1" applyAlignment="1">
      <alignment horizontal="center"/>
    </xf>
    <xf numFmtId="10" fontId="11" fillId="0" borderId="6" xfId="99" applyNumberFormat="1" applyFont="1" applyFill="1" applyBorder="1" applyAlignment="1">
      <alignment horizontal="center"/>
    </xf>
    <xf numFmtId="10" fontId="12" fillId="0" borderId="9" xfId="99" applyNumberFormat="1" applyFont="1" applyFill="1" applyBorder="1" applyAlignment="1">
      <alignment horizontal="center"/>
    </xf>
    <xf numFmtId="10" fontId="12" fillId="0" borderId="10" xfId="99" applyNumberFormat="1" applyFont="1" applyFill="1" applyBorder="1" applyAlignment="1">
      <alignment horizontal="center"/>
    </xf>
    <xf numFmtId="0" fontId="8" fillId="0" borderId="0" xfId="97" applyAlignment="1">
      <alignment horizontal="right"/>
    </xf>
    <xf numFmtId="0" fontId="7" fillId="0" borderId="7" xfId="97" applyFont="1" applyBorder="1" applyAlignment="1">
      <alignment horizontal="center"/>
    </xf>
    <xf numFmtId="0" fontId="7" fillId="0" borderId="5" xfId="97" applyFont="1" applyBorder="1" applyAlignment="1">
      <alignment horizontal="center"/>
    </xf>
    <xf numFmtId="46" fontId="15" fillId="0" borderId="9" xfId="98" applyNumberFormat="1" applyFont="1" applyBorder="1" applyAlignment="1">
      <alignment horizontal="center"/>
    </xf>
    <xf numFmtId="46" fontId="14" fillId="0" borderId="9" xfId="98" applyNumberFormat="1" applyBorder="1"/>
    <xf numFmtId="46" fontId="14" fillId="0" borderId="9" xfId="98" applyNumberFormat="1" applyBorder="1" applyAlignment="1">
      <alignment horizontal="center"/>
    </xf>
    <xf numFmtId="0" fontId="13" fillId="0" borderId="4" xfId="97" applyFont="1" applyFill="1" applyBorder="1" applyAlignment="1">
      <alignment vertical="center"/>
    </xf>
    <xf numFmtId="0" fontId="7" fillId="0" borderId="10" xfId="97" applyFont="1" applyBorder="1" applyAlignment="1">
      <alignment horizontal="center"/>
    </xf>
    <xf numFmtId="46" fontId="11" fillId="0" borderId="5" xfId="97" applyNumberFormat="1" applyFont="1" applyFill="1" applyBorder="1" applyAlignment="1">
      <alignment horizontal="center"/>
    </xf>
    <xf numFmtId="10" fontId="11" fillId="0" borderId="5" xfId="99" applyNumberFormat="1" applyFont="1" applyFill="1" applyBorder="1" applyAlignment="1">
      <alignment horizontal="center"/>
    </xf>
    <xf numFmtId="10" fontId="14" fillId="0" borderId="9" xfId="114" applyNumberFormat="1" applyFont="1" applyBorder="1" applyAlignment="1">
      <alignment horizontal="center"/>
    </xf>
    <xf numFmtId="10" fontId="14" fillId="0" borderId="10" xfId="114" applyNumberFormat="1" applyFont="1" applyBorder="1" applyAlignment="1">
      <alignment horizontal="center"/>
    </xf>
    <xf numFmtId="10" fontId="11" fillId="0" borderId="5" xfId="114" applyNumberFormat="1" applyFont="1" applyFill="1" applyBorder="1" applyAlignment="1">
      <alignment horizontal="center"/>
    </xf>
    <xf numFmtId="10" fontId="11" fillId="0" borderId="6" xfId="114" applyNumberFormat="1" applyFont="1" applyFill="1" applyBorder="1" applyAlignment="1">
      <alignment horizontal="center"/>
    </xf>
    <xf numFmtId="10" fontId="12" fillId="0" borderId="9" xfId="114" applyNumberFormat="1" applyFont="1" applyFill="1" applyBorder="1" applyAlignment="1">
      <alignment horizontal="center"/>
    </xf>
    <xf numFmtId="10" fontId="12" fillId="0" borderId="10" xfId="114" applyNumberFormat="1" applyFont="1" applyFill="1" applyBorder="1" applyAlignment="1">
      <alignment horizontal="center"/>
    </xf>
    <xf numFmtId="10" fontId="14" fillId="0" borderId="10" xfId="114" applyNumberFormat="1" applyFont="1" applyBorder="1"/>
    <xf numFmtId="10" fontId="11" fillId="0" borderId="5" xfId="99" applyNumberFormat="1" applyFont="1" applyFill="1" applyBorder="1" applyAlignment="1">
      <alignment horizontal="right"/>
    </xf>
    <xf numFmtId="10" fontId="11" fillId="0" borderId="6" xfId="114" applyNumberFormat="1" applyFont="1" applyFill="1" applyBorder="1" applyAlignment="1">
      <alignment horizontal="right"/>
    </xf>
    <xf numFmtId="46" fontId="12" fillId="0" borderId="9" xfId="97" applyNumberFormat="1" applyFont="1" applyFill="1" applyBorder="1" applyAlignment="1">
      <alignment horizontal="right"/>
    </xf>
    <xf numFmtId="10" fontId="12" fillId="0" borderId="10" xfId="114" applyNumberFormat="1" applyFont="1" applyFill="1" applyBorder="1" applyAlignment="1">
      <alignment horizontal="right"/>
    </xf>
    <xf numFmtId="0" fontId="8" fillId="0" borderId="0" xfId="97" applyAlignment="1">
      <alignment wrapText="1"/>
    </xf>
    <xf numFmtId="0" fontId="8" fillId="0" borderId="0" xfId="97" applyAlignment="1">
      <alignment vertical="center"/>
    </xf>
    <xf numFmtId="0" fontId="8" fillId="0" borderId="0" xfId="97" applyAlignment="1">
      <alignment vertical="center" wrapText="1"/>
    </xf>
    <xf numFmtId="46" fontId="14" fillId="0" borderId="8" xfId="98" applyNumberFormat="1" applyBorder="1" applyAlignment="1">
      <alignment horizontal="center"/>
    </xf>
    <xf numFmtId="10" fontId="11" fillId="0" borderId="0" xfId="99" applyNumberFormat="1" applyFont="1" applyFill="1" applyBorder="1" applyAlignment="1">
      <alignment horizontal="center"/>
    </xf>
    <xf numFmtId="46" fontId="11" fillId="0" borderId="0" xfId="97" applyNumberFormat="1" applyFont="1" applyFill="1" applyBorder="1" applyAlignment="1">
      <alignment horizontal="center"/>
    </xf>
    <xf numFmtId="46" fontId="12" fillId="0" borderId="8" xfId="97" applyNumberFormat="1" applyFont="1" applyFill="1" applyBorder="1" applyAlignment="1">
      <alignment horizontal="center"/>
    </xf>
    <xf numFmtId="0" fontId="7" fillId="0" borderId="7" xfId="97" applyFont="1" applyBorder="1" applyAlignment="1">
      <alignment horizontal="center"/>
    </xf>
    <xf numFmtId="46" fontId="0" fillId="0" borderId="14" xfId="0" applyNumberFormat="1" applyBorder="1" applyAlignment="1">
      <alignment horizontal="center"/>
    </xf>
    <xf numFmtId="0" fontId="8" fillId="0" borderId="4" xfId="97" applyBorder="1"/>
    <xf numFmtId="0" fontId="7" fillId="0" borderId="14" xfId="97" applyFont="1" applyBorder="1" applyAlignment="1">
      <alignment horizontal="center"/>
    </xf>
    <xf numFmtId="0" fontId="7" fillId="0" borderId="8" xfId="97" applyFont="1" applyBorder="1" applyAlignment="1">
      <alignment horizontal="center"/>
    </xf>
    <xf numFmtId="0" fontId="7" fillId="0" borderId="6" xfId="97" applyFont="1" applyBorder="1" applyAlignment="1">
      <alignment horizontal="center"/>
    </xf>
    <xf numFmtId="0" fontId="18" fillId="0" borderId="4" xfId="97" applyFont="1" applyBorder="1" applyAlignment="1">
      <alignment horizontal="left"/>
    </xf>
    <xf numFmtId="46" fontId="2" fillId="0" borderId="14" xfId="137" applyNumberFormat="1" applyFill="1" applyBorder="1" applyAlignment="1">
      <alignment horizontal="center"/>
    </xf>
    <xf numFmtId="10" fontId="18" fillId="0" borderId="14" xfId="99" applyNumberFormat="1" applyFont="1" applyBorder="1" applyAlignment="1">
      <alignment horizontal="center"/>
    </xf>
    <xf numFmtId="46" fontId="18" fillId="0" borderId="14" xfId="97" applyNumberFormat="1" applyFont="1" applyBorder="1" applyAlignment="1">
      <alignment horizontal="center"/>
    </xf>
    <xf numFmtId="10" fontId="18" fillId="0" borderId="6" xfId="99" applyNumberFormat="1" applyFont="1" applyBorder="1" applyAlignment="1">
      <alignment horizontal="center"/>
    </xf>
    <xf numFmtId="0" fontId="19" fillId="0" borderId="4" xfId="97" applyFont="1" applyBorder="1" applyAlignment="1">
      <alignment horizontal="left"/>
    </xf>
    <xf numFmtId="46" fontId="19" fillId="0" borderId="7" xfId="97" applyNumberFormat="1" applyFont="1" applyBorder="1" applyAlignment="1">
      <alignment horizontal="center"/>
    </xf>
    <xf numFmtId="10" fontId="19" fillId="0" borderId="14" xfId="99" applyNumberFormat="1" applyFont="1" applyBorder="1" applyAlignment="1">
      <alignment horizontal="center"/>
    </xf>
    <xf numFmtId="10" fontId="19" fillId="0" borderId="8" xfId="99" applyNumberFormat="1" applyFont="1" applyBorder="1" applyAlignment="1">
      <alignment horizontal="center"/>
    </xf>
    <xf numFmtId="10" fontId="19" fillId="0" borderId="6" xfId="99" applyNumberFormat="1" applyFont="1" applyBorder="1" applyAlignment="1">
      <alignment horizontal="center"/>
    </xf>
    <xf numFmtId="0" fontId="7" fillId="0" borderId="0" xfId="97" applyFont="1"/>
    <xf numFmtId="0" fontId="8" fillId="0" borderId="4" xfId="97" applyBorder="1" applyAlignment="1"/>
    <xf numFmtId="0" fontId="8" fillId="0" borderId="5" xfId="97" applyBorder="1" applyAlignment="1"/>
    <xf numFmtId="0" fontId="8" fillId="0" borderId="6" xfId="97" applyBorder="1" applyAlignment="1"/>
    <xf numFmtId="0" fontId="7" fillId="0" borderId="14" xfId="97" applyFont="1" applyFill="1" applyBorder="1" applyAlignment="1">
      <alignment horizontal="center"/>
    </xf>
    <xf numFmtId="0" fontId="8" fillId="0" borderId="0" xfId="97" applyFont="1"/>
    <xf numFmtId="46" fontId="19" fillId="0" borderId="14" xfId="97" applyNumberFormat="1" applyFont="1" applyBorder="1" applyAlignment="1">
      <alignment horizontal="center"/>
    </xf>
    <xf numFmtId="46" fontId="19" fillId="0" borderId="5" xfId="97" applyNumberFormat="1" applyFont="1" applyBorder="1" applyAlignment="1">
      <alignment horizontal="center"/>
    </xf>
    <xf numFmtId="10" fontId="19" fillId="0" borderId="10" xfId="99" applyNumberFormat="1" applyFont="1" applyBorder="1" applyAlignment="1">
      <alignment horizontal="center"/>
    </xf>
    <xf numFmtId="10" fontId="18" fillId="0" borderId="8" xfId="99" applyNumberFormat="1" applyFont="1" applyBorder="1" applyAlignment="1">
      <alignment horizontal="center"/>
    </xf>
    <xf numFmtId="0" fontId="8" fillId="0" borderId="0" xfId="97" applyBorder="1" applyAlignment="1"/>
    <xf numFmtId="0" fontId="8" fillId="0" borderId="15" xfId="97" applyBorder="1" applyAlignment="1"/>
    <xf numFmtId="46" fontId="18" fillId="0" borderId="7" xfId="97" applyNumberFormat="1" applyFont="1" applyFill="1" applyBorder="1" applyAlignment="1">
      <alignment horizontal="center"/>
    </xf>
    <xf numFmtId="0" fontId="8" fillId="0" borderId="16" xfId="97" applyBorder="1" applyAlignment="1"/>
    <xf numFmtId="46" fontId="18" fillId="0" borderId="7" xfId="97" applyNumberFormat="1" applyFont="1" applyBorder="1"/>
    <xf numFmtId="10" fontId="18" fillId="0" borderId="14" xfId="99" applyNumberFormat="1" applyFont="1" applyBorder="1"/>
    <xf numFmtId="10" fontId="18" fillId="0" borderId="8" xfId="99" applyNumberFormat="1" applyFont="1" applyBorder="1"/>
    <xf numFmtId="46" fontId="18" fillId="0" borderId="7" xfId="97" applyNumberFormat="1" applyFont="1" applyFill="1" applyBorder="1"/>
    <xf numFmtId="10" fontId="18" fillId="0" borderId="6" xfId="99" applyNumberFormat="1" applyFont="1" applyBorder="1"/>
    <xf numFmtId="0" fontId="8" fillId="0" borderId="7" xfId="97" applyBorder="1"/>
    <xf numFmtId="46" fontId="19" fillId="0" borderId="7" xfId="97" applyNumberFormat="1" applyFont="1" applyBorder="1"/>
    <xf numFmtId="10" fontId="19" fillId="0" borderId="14" xfId="99" applyNumberFormat="1" applyFont="1" applyBorder="1"/>
    <xf numFmtId="10" fontId="19" fillId="0" borderId="8" xfId="99" applyNumberFormat="1" applyFont="1" applyBorder="1"/>
    <xf numFmtId="10" fontId="19" fillId="0" borderId="6" xfId="99" applyNumberFormat="1" applyFont="1" applyBorder="1"/>
    <xf numFmtId="46" fontId="2" fillId="0" borderId="14" xfId="137" applyNumberFormat="1" applyBorder="1"/>
    <xf numFmtId="46" fontId="18" fillId="0" borderId="14" xfId="97" applyNumberFormat="1" applyFont="1" applyBorder="1"/>
    <xf numFmtId="46" fontId="18" fillId="0" borderId="14" xfId="97" applyNumberFormat="1" applyFont="1" applyFill="1" applyBorder="1"/>
    <xf numFmtId="46" fontId="19" fillId="0" borderId="14" xfId="97" applyNumberFormat="1" applyFont="1" applyBorder="1"/>
    <xf numFmtId="10" fontId="19" fillId="0" borderId="10" xfId="99" applyNumberFormat="1" applyFont="1" applyBorder="1"/>
    <xf numFmtId="10" fontId="18" fillId="0" borderId="14" xfId="99" applyNumberFormat="1" applyFont="1" applyFill="1" applyBorder="1" applyAlignment="1">
      <alignment horizontal="center"/>
    </xf>
    <xf numFmtId="10" fontId="18" fillId="0" borderId="8" xfId="99" applyNumberFormat="1" applyFont="1" applyFill="1" applyBorder="1" applyAlignment="1">
      <alignment horizontal="center"/>
    </xf>
    <xf numFmtId="0" fontId="8" fillId="0" borderId="7" xfId="97" applyFill="1" applyBorder="1" applyAlignment="1">
      <alignment horizontal="center"/>
    </xf>
    <xf numFmtId="46" fontId="19" fillId="0" borderId="7" xfId="97" applyNumberFormat="1" applyFont="1" applyFill="1" applyBorder="1" applyAlignment="1">
      <alignment horizontal="center"/>
    </xf>
    <xf numFmtId="10" fontId="19" fillId="0" borderId="14" xfId="99" applyNumberFormat="1" applyFont="1" applyFill="1" applyBorder="1" applyAlignment="1">
      <alignment horizontal="center"/>
    </xf>
    <xf numFmtId="10" fontId="19" fillId="0" borderId="8" xfId="99" applyNumberFormat="1" applyFont="1" applyFill="1" applyBorder="1" applyAlignment="1">
      <alignment horizontal="center"/>
    </xf>
    <xf numFmtId="0" fontId="8" fillId="0" borderId="0" xfId="97" applyFill="1" applyBorder="1" applyAlignment="1"/>
    <xf numFmtId="46" fontId="18" fillId="0" borderId="14" xfId="97" applyNumberFormat="1" applyFont="1" applyFill="1" applyBorder="1" applyAlignment="1">
      <alignment horizontal="center"/>
    </xf>
    <xf numFmtId="46" fontId="19" fillId="0" borderId="14" xfId="97" applyNumberFormat="1" applyFont="1" applyFill="1" applyBorder="1" applyAlignment="1">
      <alignment horizontal="center"/>
    </xf>
    <xf numFmtId="0" fontId="17" fillId="0" borderId="0" xfId="133"/>
    <xf numFmtId="0" fontId="17" fillId="0" borderId="4" xfId="133" applyFill="1" applyBorder="1"/>
    <xf numFmtId="0" fontId="13" fillId="0" borderId="4" xfId="133" applyFont="1" applyFill="1" applyBorder="1"/>
    <xf numFmtId="0" fontId="7" fillId="0" borderId="7" xfId="133" applyFont="1" applyFill="1" applyBorder="1" applyAlignment="1">
      <alignment horizontal="center"/>
    </xf>
    <xf numFmtId="0" fontId="7" fillId="0" borderId="14" xfId="133" applyFont="1" applyFill="1" applyBorder="1" applyAlignment="1">
      <alignment horizontal="center"/>
    </xf>
    <xf numFmtId="0" fontId="7" fillId="0" borderId="8" xfId="133" applyFont="1" applyFill="1" applyBorder="1" applyAlignment="1">
      <alignment horizontal="center"/>
    </xf>
    <xf numFmtId="0" fontId="7" fillId="0" borderId="5" xfId="133" applyFont="1" applyFill="1" applyBorder="1" applyAlignment="1">
      <alignment horizontal="center"/>
    </xf>
    <xf numFmtId="0" fontId="7" fillId="0" borderId="6" xfId="133" applyFont="1" applyFill="1" applyBorder="1" applyAlignment="1">
      <alignment horizontal="center"/>
    </xf>
    <xf numFmtId="0" fontId="18" fillId="0" borderId="4" xfId="133" applyFont="1" applyFill="1" applyBorder="1" applyAlignment="1">
      <alignment horizontal="left"/>
    </xf>
    <xf numFmtId="10" fontId="18" fillId="0" borderId="14" xfId="135" applyNumberFormat="1" applyFont="1" applyBorder="1" applyAlignment="1">
      <alignment horizontal="center"/>
    </xf>
    <xf numFmtId="46" fontId="18" fillId="0" borderId="14" xfId="133" applyNumberFormat="1" applyFont="1" applyBorder="1" applyAlignment="1">
      <alignment horizontal="center"/>
    </xf>
    <xf numFmtId="10" fontId="18" fillId="0" borderId="6" xfId="135" applyNumberFormat="1" applyFont="1" applyBorder="1" applyAlignment="1">
      <alignment horizontal="center"/>
    </xf>
    <xf numFmtId="0" fontId="19" fillId="0" borderId="4" xfId="133" applyFont="1" applyFill="1" applyBorder="1" applyAlignment="1">
      <alignment horizontal="left"/>
    </xf>
    <xf numFmtId="46" fontId="19" fillId="0" borderId="7" xfId="133" applyNumberFormat="1" applyFont="1" applyBorder="1" applyAlignment="1">
      <alignment horizontal="center"/>
    </xf>
    <xf numFmtId="10" fontId="19" fillId="0" borderId="14" xfId="135" applyNumberFormat="1" applyFont="1" applyBorder="1" applyAlignment="1">
      <alignment horizontal="center"/>
    </xf>
    <xf numFmtId="10" fontId="19" fillId="0" borderId="8" xfId="135" applyNumberFormat="1" applyFont="1" applyBorder="1" applyAlignment="1">
      <alignment horizontal="center"/>
    </xf>
    <xf numFmtId="10" fontId="19" fillId="0" borderId="6" xfId="135" applyNumberFormat="1" applyFont="1" applyBorder="1" applyAlignment="1">
      <alignment horizontal="center"/>
    </xf>
    <xf numFmtId="0" fontId="17" fillId="0" borderId="4" xfId="133" applyFill="1" applyBorder="1" applyAlignment="1"/>
    <xf numFmtId="0" fontId="17" fillId="0" borderId="5" xfId="133" applyFill="1" applyBorder="1" applyAlignment="1"/>
    <xf numFmtId="0" fontId="17" fillId="0" borderId="6" xfId="133" applyFill="1" applyBorder="1" applyAlignment="1"/>
    <xf numFmtId="0" fontId="7" fillId="0" borderId="14" xfId="133" applyFont="1" applyBorder="1" applyAlignment="1">
      <alignment horizontal="center"/>
    </xf>
    <xf numFmtId="0" fontId="7" fillId="0" borderId="8" xfId="133" applyFont="1" applyBorder="1" applyAlignment="1">
      <alignment horizontal="center"/>
    </xf>
    <xf numFmtId="46" fontId="19" fillId="0" borderId="14" xfId="133" applyNumberFormat="1" applyFont="1" applyBorder="1" applyAlignment="1">
      <alignment horizontal="center"/>
    </xf>
    <xf numFmtId="0" fontId="18" fillId="0" borderId="4" xfId="133" applyFont="1" applyFill="1" applyBorder="1" applyAlignment="1"/>
    <xf numFmtId="0" fontId="18" fillId="0" borderId="5" xfId="133" applyFont="1" applyFill="1" applyBorder="1" applyAlignment="1"/>
    <xf numFmtId="0" fontId="18" fillId="0" borderId="6" xfId="133" applyFont="1" applyFill="1" applyBorder="1" applyAlignment="1"/>
    <xf numFmtId="46" fontId="19" fillId="0" borderId="5" xfId="133" applyNumberFormat="1" applyFont="1" applyBorder="1" applyAlignment="1">
      <alignment horizontal="center"/>
    </xf>
    <xf numFmtId="10" fontId="19" fillId="0" borderId="10" xfId="135" applyNumberFormat="1" applyFont="1" applyBorder="1" applyAlignment="1">
      <alignment horizontal="center"/>
    </xf>
    <xf numFmtId="0" fontId="17" fillId="0" borderId="0" xfId="133" applyFill="1"/>
    <xf numFmtId="10" fontId="18" fillId="0" borderId="14" xfId="135" applyNumberFormat="1" applyFont="1" applyFill="1" applyBorder="1" applyAlignment="1">
      <alignment horizontal="center"/>
    </xf>
    <xf numFmtId="0" fontId="17" fillId="0" borderId="0" xfId="133" applyFill="1" applyAlignment="1">
      <alignment horizontal="right"/>
    </xf>
    <xf numFmtId="10" fontId="18" fillId="0" borderId="8" xfId="135" applyNumberFormat="1" applyFont="1" applyFill="1" applyBorder="1" applyAlignment="1">
      <alignment horizontal="center"/>
    </xf>
    <xf numFmtId="10" fontId="18" fillId="0" borderId="6" xfId="135" applyNumberFormat="1" applyFont="1" applyFill="1" applyBorder="1" applyAlignment="1">
      <alignment horizontal="center"/>
    </xf>
    <xf numFmtId="46" fontId="19" fillId="0" borderId="7" xfId="133" applyNumberFormat="1" applyFont="1" applyFill="1" applyBorder="1" applyAlignment="1">
      <alignment horizontal="center"/>
    </xf>
    <xf numFmtId="10" fontId="19" fillId="0" borderId="14" xfId="135" applyNumberFormat="1" applyFont="1" applyFill="1" applyBorder="1" applyAlignment="1">
      <alignment horizontal="center"/>
    </xf>
    <xf numFmtId="10" fontId="19" fillId="0" borderId="8" xfId="135" applyNumberFormat="1" applyFont="1" applyFill="1" applyBorder="1" applyAlignment="1">
      <alignment horizontal="center"/>
    </xf>
    <xf numFmtId="10" fontId="19" fillId="0" borderId="6" xfId="135" applyNumberFormat="1" applyFont="1" applyFill="1" applyBorder="1" applyAlignment="1">
      <alignment horizontal="center"/>
    </xf>
    <xf numFmtId="0" fontId="17" fillId="0" borderId="16" xfId="133" applyFill="1" applyBorder="1" applyAlignment="1"/>
    <xf numFmtId="0" fontId="17" fillId="0" borderId="0" xfId="133" applyFill="1" applyBorder="1" applyAlignment="1"/>
    <xf numFmtId="0" fontId="17" fillId="0" borderId="15" xfId="133" applyFill="1" applyBorder="1" applyAlignment="1"/>
    <xf numFmtId="0" fontId="7" fillId="0" borderId="10" xfId="133" applyFont="1" applyFill="1" applyBorder="1" applyAlignment="1">
      <alignment horizontal="center"/>
    </xf>
    <xf numFmtId="46" fontId="19" fillId="0" borderId="14" xfId="133" applyNumberFormat="1" applyFont="1" applyFill="1" applyBorder="1" applyAlignment="1">
      <alignment horizontal="center"/>
    </xf>
    <xf numFmtId="10" fontId="19" fillId="0" borderId="10" xfId="135" applyNumberFormat="1" applyFont="1" applyFill="1" applyBorder="1" applyAlignment="1">
      <alignment horizontal="center"/>
    </xf>
    <xf numFmtId="0" fontId="18" fillId="0" borderId="16" xfId="133" applyFont="1" applyFill="1" applyBorder="1" applyAlignment="1"/>
    <xf numFmtId="0" fontId="18" fillId="0" borderId="0" xfId="133" applyFont="1" applyFill="1" applyBorder="1" applyAlignment="1"/>
    <xf numFmtId="0" fontId="18" fillId="0" borderId="15" xfId="133" applyFont="1" applyFill="1" applyBorder="1" applyAlignment="1"/>
    <xf numFmtId="0" fontId="17" fillId="0" borderId="0" xfId="133" applyAlignment="1">
      <alignment horizontal="right"/>
    </xf>
    <xf numFmtId="0" fontId="7" fillId="0" borderId="0" xfId="133" applyFont="1"/>
    <xf numFmtId="0" fontId="17" fillId="0" borderId="0" xfId="133" applyFont="1"/>
    <xf numFmtId="46" fontId="15" fillId="0" borderId="14" xfId="137" applyNumberFormat="1" applyFont="1" applyBorder="1" applyAlignment="1">
      <alignment horizontal="center"/>
    </xf>
    <xf numFmtId="0" fontId="21" fillId="0" borderId="0" xfId="133" applyFont="1"/>
    <xf numFmtId="0" fontId="18" fillId="0" borderId="17" xfId="133" applyFont="1" applyFill="1" applyBorder="1" applyAlignment="1">
      <alignment horizontal="left"/>
    </xf>
    <xf numFmtId="0" fontId="19" fillId="0" borderId="17" xfId="133" applyFont="1" applyFill="1" applyBorder="1" applyAlignment="1">
      <alignment horizontal="left"/>
    </xf>
    <xf numFmtId="46" fontId="17" fillId="0" borderId="0" xfId="133" applyNumberFormat="1"/>
    <xf numFmtId="0" fontId="7" fillId="0" borderId="0" xfId="133" applyFont="1" applyFill="1"/>
    <xf numFmtId="46" fontId="17" fillId="0" borderId="0" xfId="133" applyNumberFormat="1" applyFill="1"/>
    <xf numFmtId="0" fontId="17" fillId="0" borderId="4" xfId="133" applyBorder="1"/>
    <xf numFmtId="0" fontId="18" fillId="0" borderId="17" xfId="133" applyFont="1" applyBorder="1" applyAlignment="1">
      <alignment horizontal="left"/>
    </xf>
    <xf numFmtId="0" fontId="18" fillId="0" borderId="4" xfId="133" applyFont="1" applyBorder="1" applyAlignment="1">
      <alignment horizontal="left"/>
    </xf>
    <xf numFmtId="0" fontId="19" fillId="0" borderId="4" xfId="133" applyFont="1" applyBorder="1" applyAlignment="1">
      <alignment horizontal="left"/>
    </xf>
    <xf numFmtId="0" fontId="17" fillId="0" borderId="4" xfId="133" applyBorder="1" applyAlignment="1"/>
    <xf numFmtId="0" fontId="17" fillId="0" borderId="0" xfId="133" applyBorder="1" applyAlignment="1"/>
    <xf numFmtId="0" fontId="19" fillId="0" borderId="17" xfId="133" applyFont="1" applyBorder="1" applyAlignment="1">
      <alignment horizontal="left"/>
    </xf>
    <xf numFmtId="0" fontId="18" fillId="0" borderId="4" xfId="133" applyFont="1" applyBorder="1" applyAlignment="1"/>
    <xf numFmtId="0" fontId="18" fillId="0" borderId="0" xfId="133" applyFont="1" applyBorder="1" applyAlignment="1"/>
    <xf numFmtId="0" fontId="18" fillId="0" borderId="18" xfId="133" applyFont="1" applyFill="1" applyBorder="1" applyAlignment="1">
      <alignment horizontal="left"/>
    </xf>
    <xf numFmtId="0" fontId="17" fillId="0" borderId="16" xfId="133" applyBorder="1" applyAlignment="1"/>
    <xf numFmtId="0" fontId="18" fillId="0" borderId="16" xfId="133" applyFont="1" applyBorder="1" applyAlignment="1"/>
    <xf numFmtId="0" fontId="17" fillId="0" borderId="4" xfId="133" applyBorder="1" applyAlignment="1">
      <alignment horizontal="center"/>
    </xf>
    <xf numFmtId="20" fontId="7" fillId="0" borderId="6" xfId="133" applyNumberFormat="1" applyFont="1" applyBorder="1" applyAlignment="1">
      <alignment horizontal="center"/>
    </xf>
    <xf numFmtId="0" fontId="17" fillId="0" borderId="0" xfId="133" applyAlignment="1">
      <alignment horizontal="center"/>
    </xf>
    <xf numFmtId="46" fontId="1" fillId="0" borderId="14" xfId="138" applyNumberFormat="1" applyFill="1" applyBorder="1" applyAlignment="1">
      <alignment horizontal="center"/>
    </xf>
    <xf numFmtId="46" fontId="18" fillId="0" borderId="6" xfId="135" applyNumberFormat="1" applyFont="1" applyBorder="1" applyAlignment="1">
      <alignment horizontal="center"/>
    </xf>
    <xf numFmtId="46" fontId="19" fillId="0" borderId="6" xfId="135" applyNumberFormat="1" applyFont="1" applyBorder="1" applyAlignment="1">
      <alignment horizontal="center"/>
    </xf>
    <xf numFmtId="0" fontId="17" fillId="0" borderId="16" xfId="133" applyBorder="1"/>
    <xf numFmtId="46" fontId="18" fillId="0" borderId="0" xfId="133" applyNumberFormat="1" applyFont="1" applyBorder="1" applyAlignment="1">
      <alignment horizontal="center"/>
    </xf>
    <xf numFmtId="10" fontId="18" fillId="0" borderId="0" xfId="135" applyNumberFormat="1" applyFont="1" applyBorder="1" applyAlignment="1">
      <alignment horizontal="center"/>
    </xf>
    <xf numFmtId="46" fontId="18" fillId="0" borderId="15" xfId="135" applyNumberFormat="1" applyFont="1" applyBorder="1" applyAlignment="1">
      <alignment horizontal="center"/>
    </xf>
    <xf numFmtId="46" fontId="18" fillId="0" borderId="5" xfId="133" applyNumberFormat="1" applyFont="1" applyBorder="1" applyAlignment="1">
      <alignment horizontal="center"/>
    </xf>
    <xf numFmtId="10" fontId="18" fillId="0" borderId="5" xfId="135" applyNumberFormat="1" applyFont="1" applyBorder="1" applyAlignment="1">
      <alignment horizontal="center"/>
    </xf>
    <xf numFmtId="46" fontId="19" fillId="0" borderId="10" xfId="133" applyNumberFormat="1" applyFont="1" applyBorder="1" applyAlignment="1">
      <alignment horizontal="center"/>
    </xf>
    <xf numFmtId="46" fontId="19" fillId="0" borderId="5" xfId="133" applyNumberFormat="1" applyFont="1" applyBorder="1"/>
    <xf numFmtId="46" fontId="18" fillId="0" borderId="5" xfId="133" applyNumberFormat="1" applyFont="1" applyBorder="1"/>
    <xf numFmtId="46" fontId="19" fillId="0" borderId="6" xfId="133" applyNumberFormat="1" applyFont="1" applyBorder="1"/>
    <xf numFmtId="46" fontId="18" fillId="0" borderId="14" xfId="133" applyNumberFormat="1" applyFont="1" applyBorder="1"/>
    <xf numFmtId="46" fontId="18" fillId="0" borderId="6" xfId="135" applyNumberFormat="1" applyFont="1" applyBorder="1"/>
    <xf numFmtId="46" fontId="18" fillId="0" borderId="0" xfId="133" applyNumberFormat="1" applyFont="1" applyBorder="1"/>
    <xf numFmtId="10" fontId="18" fillId="0" borderId="0" xfId="135" applyNumberFormat="1" applyFont="1" applyBorder="1"/>
    <xf numFmtId="46" fontId="18" fillId="0" borderId="15" xfId="135" applyNumberFormat="1" applyFont="1" applyBorder="1"/>
    <xf numFmtId="10" fontId="18" fillId="0" borderId="14" xfId="135" applyNumberFormat="1" applyFont="1" applyBorder="1"/>
    <xf numFmtId="0" fontId="17" fillId="0" borderId="14" xfId="133" applyBorder="1"/>
    <xf numFmtId="46" fontId="18" fillId="0" borderId="19" xfId="133" applyNumberFormat="1" applyFont="1" applyBorder="1"/>
    <xf numFmtId="0" fontId="7" fillId="0" borderId="5" xfId="133" applyFont="1" applyFill="1" applyBorder="1" applyAlignment="1">
      <alignment horizontal="center"/>
    </xf>
    <xf numFmtId="0" fontId="7" fillId="0" borderId="6" xfId="133" applyFont="1" applyFill="1" applyBorder="1" applyAlignment="1">
      <alignment horizontal="center"/>
    </xf>
    <xf numFmtId="0" fontId="7" fillId="0" borderId="7" xfId="133" applyFont="1" applyFill="1" applyBorder="1" applyAlignment="1">
      <alignment horizontal="center"/>
    </xf>
    <xf numFmtId="0" fontId="7" fillId="0" borderId="8" xfId="133" applyFont="1" applyFill="1" applyBorder="1" applyAlignment="1">
      <alignment horizontal="center"/>
    </xf>
    <xf numFmtId="0" fontId="7" fillId="0" borderId="7" xfId="133" applyFont="1" applyBorder="1" applyAlignment="1">
      <alignment horizontal="center"/>
    </xf>
    <xf numFmtId="0" fontId="7" fillId="0" borderId="5" xfId="133" applyFont="1" applyBorder="1" applyAlignment="1">
      <alignment horizontal="center"/>
    </xf>
    <xf numFmtId="0" fontId="7" fillId="0" borderId="8" xfId="133" applyFont="1" applyBorder="1" applyAlignment="1">
      <alignment horizontal="center"/>
    </xf>
    <xf numFmtId="0" fontId="7" fillId="0" borderId="6" xfId="133" applyFont="1" applyBorder="1" applyAlignment="1">
      <alignment horizontal="center"/>
    </xf>
    <xf numFmtId="46" fontId="0" fillId="0" borderId="0" xfId="0" applyNumberFormat="1" applyAlignment="1">
      <alignment horizontal="center"/>
    </xf>
    <xf numFmtId="46" fontId="14" fillId="0" borderId="14" xfId="98" applyNumberFormat="1" applyBorder="1" applyAlignment="1">
      <alignment horizontal="center"/>
    </xf>
    <xf numFmtId="0" fontId="7" fillId="0" borderId="5" xfId="133" applyFont="1" applyFill="1" applyBorder="1" applyAlignment="1">
      <alignment horizontal="center"/>
    </xf>
    <xf numFmtId="0" fontId="7" fillId="0" borderId="6" xfId="133" applyFont="1" applyFill="1" applyBorder="1" applyAlignment="1">
      <alignment horizontal="center"/>
    </xf>
    <xf numFmtId="0" fontId="7" fillId="0" borderId="7" xfId="133" applyFont="1" applyFill="1" applyBorder="1" applyAlignment="1">
      <alignment horizontal="center"/>
    </xf>
    <xf numFmtId="0" fontId="7" fillId="0" borderId="8" xfId="133" applyFont="1" applyFill="1" applyBorder="1" applyAlignment="1">
      <alignment horizontal="center"/>
    </xf>
    <xf numFmtId="0" fontId="7" fillId="0" borderId="7" xfId="133" applyFont="1" applyBorder="1" applyAlignment="1">
      <alignment horizontal="center"/>
    </xf>
    <xf numFmtId="0" fontId="7" fillId="0" borderId="8" xfId="133" applyFont="1" applyBorder="1" applyAlignment="1">
      <alignment horizontal="center"/>
    </xf>
    <xf numFmtId="0" fontId="7" fillId="0" borderId="6" xfId="133" applyFont="1" applyBorder="1" applyAlignment="1">
      <alignment horizontal="center"/>
    </xf>
    <xf numFmtId="0" fontId="7" fillId="0" borderId="5" xfId="97" applyFont="1" applyBorder="1" applyAlignment="1">
      <alignment horizontal="center"/>
    </xf>
    <xf numFmtId="0" fontId="7" fillId="0" borderId="6" xfId="97" applyFont="1" applyBorder="1" applyAlignment="1">
      <alignment horizontal="center"/>
    </xf>
    <xf numFmtId="0" fontId="7" fillId="0" borderId="7" xfId="97" applyFont="1" applyBorder="1" applyAlignment="1">
      <alignment horizontal="center"/>
    </xf>
    <xf numFmtId="0" fontId="7" fillId="0" borderId="8" xfId="97" applyFont="1" applyBorder="1" applyAlignment="1">
      <alignment horizontal="center"/>
    </xf>
    <xf numFmtId="10" fontId="18" fillId="0" borderId="10" xfId="135" applyNumberFormat="1" applyFont="1" applyBorder="1" applyAlignment="1">
      <alignment horizontal="center"/>
    </xf>
    <xf numFmtId="0" fontId="7" fillId="0" borderId="6" xfId="133" applyFont="1" applyBorder="1" applyAlignment="1">
      <alignment horizontal="center"/>
    </xf>
    <xf numFmtId="0" fontId="7" fillId="0" borderId="5" xfId="133" applyFont="1" applyFill="1" applyBorder="1" applyAlignment="1">
      <alignment horizontal="center"/>
    </xf>
    <xf numFmtId="0" fontId="7" fillId="0" borderId="6" xfId="133" applyFont="1" applyFill="1" applyBorder="1" applyAlignment="1">
      <alignment horizontal="center"/>
    </xf>
    <xf numFmtId="0" fontId="7" fillId="0" borderId="7" xfId="133" applyFont="1" applyFill="1" applyBorder="1" applyAlignment="1">
      <alignment horizontal="center"/>
    </xf>
    <xf numFmtId="0" fontId="7" fillId="0" borderId="8" xfId="133" applyFont="1" applyFill="1" applyBorder="1" applyAlignment="1">
      <alignment horizontal="center"/>
    </xf>
    <xf numFmtId="0" fontId="7" fillId="0" borderId="5" xfId="97" applyFont="1" applyBorder="1" applyAlignment="1">
      <alignment horizontal="center"/>
    </xf>
    <xf numFmtId="0" fontId="7" fillId="0" borderId="6" xfId="97" applyFont="1" applyBorder="1" applyAlignment="1">
      <alignment horizontal="center"/>
    </xf>
    <xf numFmtId="0" fontId="7" fillId="0" borderId="7" xfId="97" applyFont="1" applyBorder="1" applyAlignment="1">
      <alignment horizontal="center"/>
    </xf>
    <xf numFmtId="0" fontId="7" fillId="0" borderId="8" xfId="97" applyFont="1" applyBorder="1" applyAlignment="1">
      <alignment horizontal="center"/>
    </xf>
    <xf numFmtId="0" fontId="7" fillId="0" borderId="5" xfId="97" applyFont="1" applyBorder="1" applyAlignment="1">
      <alignment horizontal="center"/>
    </xf>
    <xf numFmtId="0" fontId="7" fillId="0" borderId="7" xfId="97" applyFont="1" applyBorder="1" applyAlignment="1">
      <alignment horizontal="center"/>
    </xf>
    <xf numFmtId="46" fontId="18" fillId="0" borderId="14" xfId="133" applyNumberFormat="1" applyFont="1" applyFill="1" applyBorder="1" applyAlignment="1">
      <alignment horizontal="center"/>
    </xf>
    <xf numFmtId="46" fontId="0" fillId="0" borderId="20" xfId="0" applyNumberFormat="1" applyBorder="1" applyAlignment="1">
      <alignment horizontal="center"/>
    </xf>
    <xf numFmtId="10" fontId="14" fillId="0" borderId="14" xfId="114" applyNumberFormat="1" applyFont="1" applyBorder="1" applyAlignment="1">
      <alignment horizontal="center"/>
    </xf>
    <xf numFmtId="46" fontId="12" fillId="0" borderId="14" xfId="97" applyNumberFormat="1" applyFont="1" applyFill="1" applyBorder="1" applyAlignment="1">
      <alignment horizontal="center"/>
    </xf>
    <xf numFmtId="10" fontId="12" fillId="0" borderId="14" xfId="114" applyNumberFormat="1" applyFont="1" applyFill="1" applyBorder="1" applyAlignment="1">
      <alignment horizontal="center"/>
    </xf>
    <xf numFmtId="0" fontId="17" fillId="0" borderId="11" xfId="133" applyFont="1" applyFill="1" applyBorder="1" applyAlignment="1">
      <alignment horizontal="left" vertical="top" wrapText="1"/>
    </xf>
    <xf numFmtId="0" fontId="17" fillId="0" borderId="12" xfId="133" applyFont="1" applyFill="1" applyBorder="1" applyAlignment="1">
      <alignment horizontal="left" vertical="top" wrapText="1"/>
    </xf>
    <xf numFmtId="0" fontId="17" fillId="0" borderId="13" xfId="133" applyFont="1" applyFill="1" applyBorder="1" applyAlignment="1">
      <alignment horizontal="left" vertical="top" wrapText="1"/>
    </xf>
    <xf numFmtId="0" fontId="7" fillId="0" borderId="1" xfId="133" applyFont="1" applyFill="1" applyBorder="1" applyAlignment="1">
      <alignment horizontal="center"/>
    </xf>
    <xf numFmtId="0" fontId="7" fillId="0" borderId="2" xfId="133" applyFont="1" applyFill="1" applyBorder="1" applyAlignment="1">
      <alignment horizontal="center"/>
    </xf>
    <xf numFmtId="0" fontId="7" fillId="0" borderId="3" xfId="133" applyFont="1" applyFill="1" applyBorder="1" applyAlignment="1">
      <alignment horizontal="center"/>
    </xf>
    <xf numFmtId="0" fontId="7" fillId="0" borderId="4" xfId="133" applyFont="1" applyFill="1" applyBorder="1" applyAlignment="1">
      <alignment horizontal="center"/>
    </xf>
    <xf numFmtId="0" fontId="7" fillId="0" borderId="5" xfId="133" applyFont="1" applyFill="1" applyBorder="1" applyAlignment="1">
      <alignment horizontal="center"/>
    </xf>
    <xf numFmtId="0" fontId="7" fillId="0" borderId="6" xfId="133" applyFont="1" applyFill="1" applyBorder="1" applyAlignment="1">
      <alignment horizontal="center"/>
    </xf>
    <xf numFmtId="0" fontId="7" fillId="0" borderId="7" xfId="133" applyFont="1" applyFill="1" applyBorder="1" applyAlignment="1">
      <alignment horizontal="center"/>
    </xf>
    <xf numFmtId="0" fontId="7" fillId="0" borderId="8" xfId="133" applyFont="1" applyFill="1" applyBorder="1" applyAlignment="1">
      <alignment horizontal="center"/>
    </xf>
    <xf numFmtId="0" fontId="17" fillId="0" borderId="11" xfId="133" applyFill="1" applyBorder="1" applyAlignment="1">
      <alignment horizontal="left" vertical="top" wrapText="1"/>
    </xf>
    <xf numFmtId="0" fontId="17" fillId="0" borderId="12" xfId="133" applyFill="1" applyBorder="1" applyAlignment="1">
      <alignment horizontal="left" vertical="top" wrapText="1"/>
    </xf>
    <xf numFmtId="0" fontId="17" fillId="0" borderId="13" xfId="133" applyFill="1" applyBorder="1" applyAlignment="1">
      <alignment horizontal="left" vertical="top" wrapText="1"/>
    </xf>
    <xf numFmtId="0" fontId="7" fillId="0" borderId="1" xfId="133" applyFont="1" applyBorder="1" applyAlignment="1">
      <alignment horizontal="center"/>
    </xf>
    <xf numFmtId="0" fontId="7" fillId="0" borderId="2" xfId="133" applyFont="1" applyBorder="1" applyAlignment="1">
      <alignment horizontal="center"/>
    </xf>
    <xf numFmtId="0" fontId="7" fillId="0" borderId="3" xfId="133" applyFont="1" applyBorder="1" applyAlignment="1">
      <alignment horizontal="center"/>
    </xf>
    <xf numFmtId="0" fontId="17" fillId="0" borderId="11" xfId="133" applyFont="1" applyBorder="1" applyAlignment="1">
      <alignment horizontal="left" vertical="top" wrapText="1"/>
    </xf>
    <xf numFmtId="0" fontId="17" fillId="0" borderId="12" xfId="133" applyFont="1" applyBorder="1" applyAlignment="1">
      <alignment horizontal="left" vertical="top" wrapText="1"/>
    </xf>
    <xf numFmtId="0" fontId="17" fillId="0" borderId="13" xfId="133" applyFont="1" applyBorder="1" applyAlignment="1">
      <alignment horizontal="left" vertical="top" wrapText="1"/>
    </xf>
    <xf numFmtId="0" fontId="7" fillId="0" borderId="7" xfId="133" applyFont="1" applyBorder="1" applyAlignment="1">
      <alignment horizontal="center"/>
    </xf>
    <xf numFmtId="0" fontId="7" fillId="0" borderId="5" xfId="133" applyFont="1" applyBorder="1" applyAlignment="1">
      <alignment horizontal="center"/>
    </xf>
    <xf numFmtId="0" fontId="7" fillId="0" borderId="8" xfId="133" applyFont="1" applyBorder="1" applyAlignment="1">
      <alignment horizontal="center"/>
    </xf>
    <xf numFmtId="0" fontId="7" fillId="0" borderId="6" xfId="133" applyFont="1" applyBorder="1" applyAlignment="1">
      <alignment horizontal="center"/>
    </xf>
    <xf numFmtId="0" fontId="17" fillId="0" borderId="11" xfId="133" applyFill="1" applyBorder="1" applyAlignment="1">
      <alignment horizontal="left" vertical="top"/>
    </xf>
    <xf numFmtId="0" fontId="17" fillId="0" borderId="12" xfId="133" applyFill="1" applyBorder="1" applyAlignment="1">
      <alignment horizontal="left" vertical="top"/>
    </xf>
    <xf numFmtId="0" fontId="17" fillId="0" borderId="13" xfId="133" applyFill="1" applyBorder="1" applyAlignment="1">
      <alignment horizontal="left" vertical="top"/>
    </xf>
    <xf numFmtId="0" fontId="0" fillId="0" borderId="11" xfId="97" applyFont="1" applyBorder="1" applyAlignment="1">
      <alignment horizontal="left" vertical="top" wrapText="1"/>
    </xf>
    <xf numFmtId="0" fontId="8" fillId="0" borderId="12" xfId="97" applyBorder="1" applyAlignment="1">
      <alignment horizontal="left" vertical="top" wrapText="1"/>
    </xf>
    <xf numFmtId="0" fontId="8" fillId="0" borderId="13" xfId="97" applyBorder="1" applyAlignment="1">
      <alignment horizontal="left" vertical="top" wrapText="1"/>
    </xf>
    <xf numFmtId="0" fontId="7" fillId="0" borderId="1" xfId="97" applyFont="1" applyBorder="1" applyAlignment="1">
      <alignment horizontal="center"/>
    </xf>
    <xf numFmtId="0" fontId="7" fillId="0" borderId="2" xfId="97" applyFont="1" applyBorder="1" applyAlignment="1">
      <alignment horizontal="center"/>
    </xf>
    <xf numFmtId="0" fontId="7" fillId="0" borderId="3" xfId="97" applyFont="1" applyBorder="1" applyAlignment="1">
      <alignment horizontal="center"/>
    </xf>
    <xf numFmtId="0" fontId="7" fillId="0" borderId="4" xfId="97" applyFont="1" applyBorder="1" applyAlignment="1">
      <alignment horizontal="center"/>
    </xf>
    <xf numFmtId="0" fontId="7" fillId="0" borderId="5" xfId="97" applyFont="1" applyBorder="1" applyAlignment="1">
      <alignment horizontal="center"/>
    </xf>
    <xf numFmtId="0" fontId="7" fillId="0" borderId="6" xfId="97" applyFont="1" applyBorder="1" applyAlignment="1">
      <alignment horizontal="center"/>
    </xf>
    <xf numFmtId="0" fontId="13" fillId="0" borderId="7" xfId="97" applyFont="1" applyBorder="1" applyAlignment="1">
      <alignment horizontal="center"/>
    </xf>
    <xf numFmtId="0" fontId="13" fillId="0" borderId="5" xfId="97" applyFont="1" applyBorder="1" applyAlignment="1">
      <alignment horizontal="center"/>
    </xf>
    <xf numFmtId="0" fontId="13" fillId="0" borderId="8" xfId="97" applyFont="1" applyBorder="1" applyAlignment="1">
      <alignment horizontal="center"/>
    </xf>
    <xf numFmtId="0" fontId="7" fillId="0" borderId="7" xfId="97" applyFont="1" applyBorder="1" applyAlignment="1">
      <alignment horizontal="center"/>
    </xf>
    <xf numFmtId="0" fontId="7" fillId="0" borderId="8" xfId="97" applyFont="1" applyBorder="1" applyAlignment="1">
      <alignment horizontal="center"/>
    </xf>
    <xf numFmtId="0" fontId="20" fillId="0" borderId="11" xfId="97" applyFont="1" applyBorder="1" applyAlignment="1">
      <alignment horizontal="left" vertical="top" wrapText="1"/>
    </xf>
    <xf numFmtId="0" fontId="20" fillId="0" borderId="12" xfId="97" applyFont="1" applyBorder="1" applyAlignment="1">
      <alignment horizontal="left" vertical="top" wrapText="1"/>
    </xf>
    <xf numFmtId="0" fontId="20" fillId="0" borderId="13" xfId="97" applyFont="1" applyBorder="1" applyAlignment="1">
      <alignment horizontal="left" vertical="top" wrapText="1"/>
    </xf>
    <xf numFmtId="0" fontId="7" fillId="0" borderId="21" xfId="97" applyFont="1" applyBorder="1" applyAlignment="1">
      <alignment horizontal="center"/>
    </xf>
    <xf numFmtId="0" fontId="7" fillId="0" borderId="22" xfId="97" applyFont="1" applyBorder="1" applyAlignment="1">
      <alignment horizontal="center"/>
    </xf>
    <xf numFmtId="0" fontId="7" fillId="0" borderId="23" xfId="97" applyFont="1" applyBorder="1" applyAlignment="1">
      <alignment horizontal="center"/>
    </xf>
    <xf numFmtId="0" fontId="7" fillId="0" borderId="4" xfId="133" applyFont="1" applyBorder="1" applyAlignment="1">
      <alignment horizontal="center"/>
    </xf>
    <xf numFmtId="0" fontId="0" fillId="0" borderId="11" xfId="133" applyFont="1" applyBorder="1" applyAlignment="1">
      <alignment horizontal="left" vertical="top" wrapText="1"/>
    </xf>
    <xf numFmtId="0" fontId="17" fillId="0" borderId="12" xfId="133" applyBorder="1" applyAlignment="1">
      <alignment horizontal="left" vertical="top" wrapText="1"/>
    </xf>
    <xf numFmtId="0" fontId="17" fillId="0" borderId="13" xfId="133" applyBorder="1" applyAlignment="1">
      <alignment horizontal="left" vertical="top" wrapText="1"/>
    </xf>
    <xf numFmtId="0" fontId="7" fillId="0" borderId="1" xfId="97" applyFont="1" applyFill="1" applyBorder="1" applyAlignment="1">
      <alignment horizontal="center" vertical="center" wrapText="1"/>
    </xf>
    <xf numFmtId="0" fontId="7" fillId="0" borderId="2" xfId="97" applyFont="1" applyFill="1" applyBorder="1" applyAlignment="1">
      <alignment horizontal="center" vertical="center" wrapText="1"/>
    </xf>
    <xf numFmtId="0" fontId="7" fillId="0" borderId="3" xfId="97" applyFont="1" applyFill="1" applyBorder="1" applyAlignment="1">
      <alignment horizontal="center" vertical="center" wrapText="1"/>
    </xf>
    <xf numFmtId="0" fontId="7" fillId="0" borderId="4" xfId="97" applyFont="1" applyFill="1" applyBorder="1" applyAlignment="1">
      <alignment horizontal="center"/>
    </xf>
    <xf numFmtId="0" fontId="7" fillId="0" borderId="5" xfId="97" applyFont="1" applyFill="1" applyBorder="1" applyAlignment="1">
      <alignment horizontal="center"/>
    </xf>
    <xf numFmtId="0" fontId="7" fillId="0" borderId="6" xfId="97" applyFont="1" applyFill="1" applyBorder="1" applyAlignment="1">
      <alignment horizontal="center"/>
    </xf>
    <xf numFmtId="0" fontId="7" fillId="0" borderId="7" xfId="97" applyFont="1" applyFill="1" applyBorder="1" applyAlignment="1">
      <alignment horizontal="center"/>
    </xf>
    <xf numFmtId="0" fontId="8" fillId="0" borderId="11" xfId="97" applyFont="1" applyFill="1" applyBorder="1" applyAlignment="1">
      <alignment horizontal="left" vertical="top" wrapText="1"/>
    </xf>
    <xf numFmtId="0" fontId="8" fillId="0" borderId="12" xfId="97" applyFont="1" applyFill="1" applyBorder="1" applyAlignment="1">
      <alignment horizontal="left" vertical="top" wrapText="1"/>
    </xf>
    <xf numFmtId="0" fontId="8" fillId="0" borderId="13" xfId="97" applyFont="1" applyFill="1" applyBorder="1" applyAlignment="1">
      <alignment horizontal="left" vertical="top" wrapText="1"/>
    </xf>
    <xf numFmtId="0" fontId="7" fillId="0" borderId="1" xfId="97" applyFont="1" applyFill="1" applyBorder="1" applyAlignment="1">
      <alignment horizontal="center" wrapText="1"/>
    </xf>
    <xf numFmtId="0" fontId="7" fillId="0" borderId="2" xfId="97" applyFont="1" applyFill="1" applyBorder="1" applyAlignment="1">
      <alignment horizontal="center" wrapText="1"/>
    </xf>
    <xf numFmtId="0" fontId="7" fillId="0" borderId="3" xfId="97" applyFont="1" applyFill="1" applyBorder="1" applyAlignment="1">
      <alignment horizontal="center" wrapText="1"/>
    </xf>
    <xf numFmtId="0" fontId="7" fillId="0" borderId="8" xfId="97" applyFont="1" applyFill="1" applyBorder="1" applyAlignment="1">
      <alignment horizontal="center"/>
    </xf>
    <xf numFmtId="0" fontId="7" fillId="0" borderId="2" xfId="97" applyFont="1" applyFill="1" applyBorder="1" applyAlignment="1">
      <alignment horizontal="center" vertical="center"/>
    </xf>
    <xf numFmtId="0" fontId="7" fillId="0" borderId="3" xfId="97" applyFont="1" applyFill="1" applyBorder="1" applyAlignment="1">
      <alignment horizontal="center" vertical="center"/>
    </xf>
  </cellXfs>
  <cellStyles count="14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Normale" xfId="0" builtinId="0"/>
    <cellStyle name="Normale 2" xfId="100"/>
    <cellStyle name="Normale 2 2" xfId="97"/>
    <cellStyle name="Normale 2 2 2" xfId="133"/>
    <cellStyle name="Normale 3" xfId="98"/>
    <cellStyle name="Normale 3 2" xfId="131"/>
    <cellStyle name="Normale 3 3" xfId="132"/>
    <cellStyle name="Normale 3 4" xfId="134"/>
    <cellStyle name="Normale 3 5" xfId="136"/>
    <cellStyle name="Normale 3 6" xfId="137"/>
    <cellStyle name="Normale 3 7" xfId="138"/>
    <cellStyle name="Normale 3 8" xfId="139"/>
    <cellStyle name="Normale 4" xfId="101"/>
    <cellStyle name="Normale 4 2" xfId="102"/>
    <cellStyle name="Normale 4 2 2" xfId="103"/>
    <cellStyle name="Normale 4 3" xfId="104"/>
    <cellStyle name="Normale 4 4" xfId="140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14" builtinId="5"/>
    <cellStyle name="Percentuale 2" xfId="99"/>
    <cellStyle name="Percentuale 2 2" xfId="135"/>
    <cellStyle name="Percentuale 3" xfId="11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abSelected="1"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124" customWidth="1"/>
    <col min="2" max="2" width="42.44140625" style="124" customWidth="1"/>
    <col min="3" max="14" width="8.44140625" style="124" customWidth="1"/>
    <col min="15" max="16384" width="8.88671875" style="124"/>
  </cols>
  <sheetData>
    <row r="2" spans="2:14" ht="15" thickBot="1" x14ac:dyDescent="0.35"/>
    <row r="3" spans="2:14" x14ac:dyDescent="0.3">
      <c r="B3" s="229" t="s">
        <v>146</v>
      </c>
      <c r="C3" s="230"/>
      <c r="D3" s="230"/>
      <c r="E3" s="230"/>
      <c r="F3" s="230"/>
      <c r="G3" s="230"/>
      <c r="H3" s="231"/>
      <c r="I3" s="230"/>
      <c r="J3" s="230"/>
      <c r="K3" s="230"/>
      <c r="L3" s="230"/>
      <c r="M3" s="230"/>
      <c r="N3" s="231"/>
    </row>
    <row r="4" spans="2:14" x14ac:dyDescent="0.3">
      <c r="B4" s="232" t="s">
        <v>185</v>
      </c>
      <c r="C4" s="233"/>
      <c r="D4" s="233"/>
      <c r="E4" s="233"/>
      <c r="F4" s="233"/>
      <c r="G4" s="233"/>
      <c r="H4" s="234"/>
      <c r="I4" s="233"/>
      <c r="J4" s="233"/>
      <c r="K4" s="233"/>
      <c r="L4" s="233"/>
      <c r="M4" s="233"/>
      <c r="N4" s="234"/>
    </row>
    <row r="5" spans="2:14" x14ac:dyDescent="0.3">
      <c r="B5" s="97"/>
      <c r="C5" s="235" t="s">
        <v>1</v>
      </c>
      <c r="D5" s="233"/>
      <c r="E5" s="236"/>
      <c r="F5" s="235" t="s">
        <v>9</v>
      </c>
      <c r="G5" s="233"/>
      <c r="H5" s="236"/>
      <c r="I5" s="233" t="s">
        <v>10</v>
      </c>
      <c r="J5" s="233"/>
      <c r="K5" s="236"/>
      <c r="L5" s="235" t="s">
        <v>11</v>
      </c>
      <c r="M5" s="233"/>
      <c r="N5" s="234"/>
    </row>
    <row r="6" spans="2:14" x14ac:dyDescent="0.3">
      <c r="B6" s="98" t="s">
        <v>65</v>
      </c>
      <c r="C6" s="200" t="s">
        <v>12</v>
      </c>
      <c r="D6" s="100" t="s">
        <v>13</v>
      </c>
      <c r="E6" s="201" t="s">
        <v>13</v>
      </c>
      <c r="F6" s="200" t="s">
        <v>12</v>
      </c>
      <c r="G6" s="100" t="s">
        <v>13</v>
      </c>
      <c r="H6" s="201" t="s">
        <v>13</v>
      </c>
      <c r="I6" s="198" t="s">
        <v>12</v>
      </c>
      <c r="J6" s="100" t="s">
        <v>13</v>
      </c>
      <c r="K6" s="201" t="s">
        <v>13</v>
      </c>
      <c r="L6" s="200" t="s">
        <v>12</v>
      </c>
      <c r="M6" s="100" t="s">
        <v>13</v>
      </c>
      <c r="N6" s="199" t="s">
        <v>13</v>
      </c>
    </row>
    <row r="7" spans="2:14" x14ac:dyDescent="0.3">
      <c r="B7" s="104" t="s">
        <v>66</v>
      </c>
      <c r="C7" s="49">
        <v>3.333333333333334E-2</v>
      </c>
      <c r="D7" s="105">
        <f>C7/C$23</f>
        <v>0.46168643796088493</v>
      </c>
      <c r="E7" s="105">
        <f>C7/C$34</f>
        <v>0.14818626189863651</v>
      </c>
      <c r="F7" s="49">
        <v>3.6921296296296298E-3</v>
      </c>
      <c r="G7" s="105">
        <f t="shared" ref="G7:G22" si="0">F7/F$23</f>
        <v>0.32320162107396144</v>
      </c>
      <c r="H7" s="105">
        <f t="shared" ref="H7:H22" si="1">F7/F$34</f>
        <v>8.1920903954802254E-2</v>
      </c>
      <c r="I7" s="49">
        <v>5.1157407407407384E-3</v>
      </c>
      <c r="J7" s="105">
        <f t="shared" ref="J7:J22" si="2">I7/I$23</f>
        <v>0.34803149606299211</v>
      </c>
      <c r="K7" s="105">
        <f t="shared" ref="K7:K22" si="3">I7/I$34</f>
        <v>0.11287027579162408</v>
      </c>
      <c r="L7" s="106">
        <f>C7+F7+I7</f>
        <v>4.2141203703703708E-2</v>
      </c>
      <c r="M7" s="105">
        <f>L7/L$23</f>
        <v>0.42860506180105951</v>
      </c>
      <c r="N7" s="209">
        <f>L7/L$34</f>
        <v>0.13363919985318407</v>
      </c>
    </row>
    <row r="8" spans="2:14" x14ac:dyDescent="0.3">
      <c r="B8" s="5" t="s">
        <v>186</v>
      </c>
      <c r="C8" s="49">
        <v>5.4976851851851844E-3</v>
      </c>
      <c r="D8" s="105">
        <f t="shared" ref="D8:D12" si="4">C8/C$23</f>
        <v>7.6146200705354258E-2</v>
      </c>
      <c r="E8" s="105">
        <f t="shared" ref="E8:E12" si="5">C8/C$34</f>
        <v>2.4440442500643166E-2</v>
      </c>
      <c r="F8" s="49">
        <v>8.449074074074075E-4</v>
      </c>
      <c r="G8" s="105">
        <f t="shared" si="0"/>
        <v>7.3961499493414379E-2</v>
      </c>
      <c r="H8" s="105">
        <f t="shared" si="1"/>
        <v>1.8746789933230611E-2</v>
      </c>
      <c r="I8" s="49">
        <v>1.5624999999999999E-3</v>
      </c>
      <c r="J8" s="105">
        <f t="shared" si="2"/>
        <v>0.10629921259842522</v>
      </c>
      <c r="K8" s="105">
        <f t="shared" si="3"/>
        <v>3.4473953013278859E-2</v>
      </c>
      <c r="L8" s="106">
        <f t="shared" ref="L8:L12" si="6">C8+F8+I8</f>
        <v>7.905092592592592E-3</v>
      </c>
      <c r="M8" s="105">
        <f t="shared" ref="M8:M12" si="7">L8/L$23</f>
        <v>8.0400235432607409E-2</v>
      </c>
      <c r="N8" s="209">
        <f t="shared" ref="N8:N12" si="8">L8/L$34</f>
        <v>2.5068819966966412E-2</v>
      </c>
    </row>
    <row r="9" spans="2:14" x14ac:dyDescent="0.3">
      <c r="B9" s="104" t="s">
        <v>68</v>
      </c>
      <c r="C9" s="49">
        <v>1.2141203703703697E-2</v>
      </c>
      <c r="D9" s="105">
        <f t="shared" si="4"/>
        <v>0.16816287271561386</v>
      </c>
      <c r="E9" s="105">
        <f t="shared" si="5"/>
        <v>5.3974787754051935E-2</v>
      </c>
      <c r="F9" s="49">
        <v>2.3611111111111111E-3</v>
      </c>
      <c r="G9" s="105">
        <f t="shared" si="0"/>
        <v>0.20668693009118536</v>
      </c>
      <c r="H9" s="105">
        <f t="shared" si="1"/>
        <v>5.2388289676425268E-2</v>
      </c>
      <c r="I9" s="49">
        <v>2.1180555555555558E-3</v>
      </c>
      <c r="J9" s="105">
        <f t="shared" si="2"/>
        <v>0.14409448818897644</v>
      </c>
      <c r="K9" s="105">
        <f t="shared" si="3"/>
        <v>4.6731358529111353E-2</v>
      </c>
      <c r="L9" s="106">
        <f t="shared" si="6"/>
        <v>1.6620370370370365E-2</v>
      </c>
      <c r="M9" s="105">
        <f t="shared" si="7"/>
        <v>0.16904061212477922</v>
      </c>
      <c r="N9" s="209">
        <f t="shared" si="8"/>
        <v>5.2706918700678999E-2</v>
      </c>
    </row>
    <row r="10" spans="2:14" x14ac:dyDescent="0.3">
      <c r="B10" s="104" t="s">
        <v>69</v>
      </c>
      <c r="C10" s="49">
        <v>3.0787037037037024E-3</v>
      </c>
      <c r="D10" s="105">
        <f t="shared" si="4"/>
        <v>4.2641872394998372E-2</v>
      </c>
      <c r="E10" s="105">
        <f t="shared" si="5"/>
        <v>1.3686647800360168E-2</v>
      </c>
      <c r="F10" s="49">
        <v>5.5555555555555566E-4</v>
      </c>
      <c r="G10" s="105">
        <f t="shared" si="0"/>
        <v>4.8632218844984802E-2</v>
      </c>
      <c r="H10" s="105">
        <f t="shared" si="1"/>
        <v>1.2326656394453007E-2</v>
      </c>
      <c r="I10" s="49">
        <v>6.018518518518519E-4</v>
      </c>
      <c r="J10" s="105">
        <f t="shared" si="2"/>
        <v>4.0944881889763793E-2</v>
      </c>
      <c r="K10" s="105">
        <f t="shared" si="3"/>
        <v>1.3278855975485192E-2</v>
      </c>
      <c r="L10" s="106">
        <f t="shared" si="6"/>
        <v>4.2361111111111098E-3</v>
      </c>
      <c r="M10" s="105">
        <f t="shared" si="7"/>
        <v>4.308416715715125E-2</v>
      </c>
      <c r="N10" s="209">
        <f t="shared" si="8"/>
        <v>1.3433657551844369E-2</v>
      </c>
    </row>
    <row r="11" spans="2:14" x14ac:dyDescent="0.3">
      <c r="B11" s="104" t="s">
        <v>70</v>
      </c>
      <c r="C11" s="49">
        <v>7.2222222222222245E-3</v>
      </c>
      <c r="D11" s="105">
        <f t="shared" si="4"/>
        <v>0.10003206155819175</v>
      </c>
      <c r="E11" s="105">
        <f t="shared" si="5"/>
        <v>3.2107023411371248E-2</v>
      </c>
      <c r="F11" s="49">
        <v>1.0648148148148149E-3</v>
      </c>
      <c r="G11" s="105">
        <f t="shared" si="0"/>
        <v>9.3211752786220861E-2</v>
      </c>
      <c r="H11" s="105">
        <f t="shared" si="1"/>
        <v>2.3626091422701591E-2</v>
      </c>
      <c r="I11" s="49">
        <v>1.5972222222222223E-3</v>
      </c>
      <c r="J11" s="105">
        <f t="shared" si="2"/>
        <v>0.10866141732283469</v>
      </c>
      <c r="K11" s="105">
        <f t="shared" si="3"/>
        <v>3.5240040858018393E-2</v>
      </c>
      <c r="L11" s="106">
        <f t="shared" si="6"/>
        <v>9.884259259259261E-3</v>
      </c>
      <c r="M11" s="105">
        <f t="shared" si="7"/>
        <v>0.10052972336668631</v>
      </c>
      <c r="N11" s="209">
        <f t="shared" si="8"/>
        <v>3.1345200954303543E-2</v>
      </c>
    </row>
    <row r="12" spans="2:14" x14ac:dyDescent="0.3">
      <c r="B12" s="104" t="s">
        <v>71</v>
      </c>
      <c r="C12" s="49">
        <v>6.4120370370370381E-3</v>
      </c>
      <c r="D12" s="105">
        <f t="shared" si="4"/>
        <v>8.8810516191086888E-2</v>
      </c>
      <c r="E12" s="105">
        <f t="shared" si="5"/>
        <v>2.8505273990223828E-2</v>
      </c>
      <c r="F12" s="49">
        <v>1.3078703703703705E-3</v>
      </c>
      <c r="G12" s="105">
        <f t="shared" si="0"/>
        <v>0.1144883485309017</v>
      </c>
      <c r="H12" s="105">
        <f t="shared" si="1"/>
        <v>2.9019003595274782E-2</v>
      </c>
      <c r="I12" s="49">
        <v>2.0138888888888888E-3</v>
      </c>
      <c r="J12" s="105">
        <f t="shared" si="2"/>
        <v>0.13700787401574807</v>
      </c>
      <c r="K12" s="105">
        <f t="shared" si="3"/>
        <v>4.4433094994892758E-2</v>
      </c>
      <c r="L12" s="106">
        <f t="shared" si="6"/>
        <v>9.7337962962962977E-3</v>
      </c>
      <c r="M12" s="105">
        <f t="shared" si="7"/>
        <v>9.8999411418481467E-2</v>
      </c>
      <c r="N12" s="209">
        <f t="shared" si="8"/>
        <v>3.0868049183336393E-2</v>
      </c>
    </row>
    <row r="13" spans="2:14" x14ac:dyDescent="0.3">
      <c r="B13" s="104" t="s">
        <v>72</v>
      </c>
      <c r="C13" s="49">
        <v>1.5046296296296297E-4</v>
      </c>
      <c r="D13" s="105">
        <f t="shared" ref="D13" si="9">C13/C$23</f>
        <v>2.0840012824623277E-3</v>
      </c>
      <c r="E13" s="105">
        <f t="shared" ref="E13" si="10">C13/C$34</f>
        <v>6.6889632107023408E-4</v>
      </c>
      <c r="F13" s="49"/>
      <c r="G13" s="105"/>
      <c r="H13" s="105"/>
      <c r="I13" s="49"/>
      <c r="J13" s="105"/>
      <c r="K13" s="105"/>
      <c r="L13" s="106">
        <f t="shared" ref="L13" si="11">C13+F13+I13</f>
        <v>1.5046296296296297E-4</v>
      </c>
      <c r="M13" s="105">
        <f t="shared" ref="M13" si="12">L13/L$23</f>
        <v>1.5303119482048264E-3</v>
      </c>
      <c r="N13" s="209">
        <f t="shared" ref="N13" si="13">L13/L$34</f>
        <v>4.7715177096714992E-4</v>
      </c>
    </row>
    <row r="14" spans="2:14" x14ac:dyDescent="0.3">
      <c r="B14" s="104" t="s">
        <v>73</v>
      </c>
      <c r="C14" s="49" t="s">
        <v>130</v>
      </c>
      <c r="D14" s="105"/>
      <c r="E14" s="105"/>
      <c r="F14" s="49"/>
      <c r="G14" s="105"/>
      <c r="H14" s="105"/>
      <c r="I14" s="49"/>
      <c r="J14" s="105"/>
      <c r="K14" s="105"/>
      <c r="L14" s="106"/>
      <c r="M14" s="105"/>
      <c r="N14" s="107"/>
    </row>
    <row r="15" spans="2:14" x14ac:dyDescent="0.3">
      <c r="B15" s="104" t="s">
        <v>74</v>
      </c>
      <c r="C15" s="49"/>
      <c r="D15" s="105"/>
      <c r="E15" s="105"/>
      <c r="F15" s="49"/>
      <c r="G15" s="105"/>
      <c r="H15" s="105"/>
      <c r="I15" s="49"/>
      <c r="J15" s="105"/>
      <c r="K15" s="105"/>
      <c r="L15" s="106"/>
      <c r="M15" s="105"/>
      <c r="N15" s="107"/>
    </row>
    <row r="16" spans="2:14" x14ac:dyDescent="0.3">
      <c r="B16" s="104" t="s">
        <v>75</v>
      </c>
      <c r="C16" s="49">
        <v>8.1018518518518516E-5</v>
      </c>
      <c r="D16" s="105">
        <f t="shared" ref="D16" si="14">C16/C$23</f>
        <v>1.122154536710484E-3</v>
      </c>
      <c r="E16" s="105">
        <f t="shared" ref="E16" si="15">C16/C$34</f>
        <v>3.6017494211474142E-4</v>
      </c>
      <c r="F16" s="49">
        <v>3.0092592592592595E-4</v>
      </c>
      <c r="G16" s="105">
        <f t="shared" si="0"/>
        <v>2.6342451874366766E-2</v>
      </c>
      <c r="H16" s="105">
        <f t="shared" si="1"/>
        <v>6.6769388803287113E-3</v>
      </c>
      <c r="I16" s="49">
        <v>1.3888888888888889E-4</v>
      </c>
      <c r="J16" s="105">
        <f t="shared" si="2"/>
        <v>9.4488188976377986E-3</v>
      </c>
      <c r="K16" s="105">
        <f t="shared" si="3"/>
        <v>3.0643513789581213E-3</v>
      </c>
      <c r="L16" s="106">
        <f t="shared" ref="L16" si="16">C16+F16+I16</f>
        <v>5.2083333333333333E-4</v>
      </c>
      <c r="M16" s="105">
        <f t="shared" ref="M16" si="17">L16/L$23</f>
        <v>5.2972336668628602E-3</v>
      </c>
      <c r="N16" s="209">
        <f t="shared" ref="N16" si="18">L16/L$34</f>
        <v>1.6516792071939804E-3</v>
      </c>
    </row>
    <row r="17" spans="2:14" x14ac:dyDescent="0.3">
      <c r="B17" s="104" t="s">
        <v>76</v>
      </c>
      <c r="C17" s="49"/>
      <c r="D17" s="105"/>
      <c r="E17" s="105"/>
      <c r="F17" s="49"/>
      <c r="G17" s="105"/>
      <c r="H17" s="105"/>
      <c r="I17" s="49"/>
      <c r="J17" s="105"/>
      <c r="K17" s="105"/>
      <c r="L17" s="106"/>
      <c r="M17" s="105"/>
      <c r="N17" s="107"/>
    </row>
    <row r="18" spans="2:14" x14ac:dyDescent="0.3">
      <c r="B18" s="104" t="s">
        <v>77</v>
      </c>
      <c r="C18" s="49"/>
      <c r="D18" s="105"/>
      <c r="E18" s="105"/>
      <c r="F18" s="49"/>
      <c r="G18" s="105"/>
      <c r="H18" s="105"/>
      <c r="I18" s="49"/>
      <c r="J18" s="105"/>
      <c r="K18" s="105"/>
      <c r="L18" s="106"/>
      <c r="M18" s="105"/>
      <c r="N18" s="209"/>
    </row>
    <row r="19" spans="2:14" x14ac:dyDescent="0.3">
      <c r="B19" s="104" t="s">
        <v>78</v>
      </c>
      <c r="C19" s="49"/>
      <c r="D19" s="105"/>
      <c r="E19" s="105"/>
      <c r="F19" s="49"/>
      <c r="G19" s="105"/>
      <c r="H19" s="105"/>
      <c r="I19" s="49"/>
      <c r="J19" s="105"/>
      <c r="K19" s="105"/>
      <c r="L19" s="106"/>
      <c r="M19" s="105"/>
      <c r="N19" s="107"/>
    </row>
    <row r="20" spans="2:14" x14ac:dyDescent="0.3">
      <c r="B20" s="104" t="s">
        <v>79</v>
      </c>
      <c r="C20" s="49"/>
      <c r="D20" s="105"/>
      <c r="E20" s="105"/>
      <c r="F20" s="49"/>
      <c r="G20" s="105"/>
      <c r="H20" s="105"/>
      <c r="I20" s="49"/>
      <c r="J20" s="105"/>
      <c r="K20" s="105"/>
      <c r="L20" s="106"/>
      <c r="M20" s="105"/>
      <c r="N20" s="107"/>
    </row>
    <row r="21" spans="2:14" x14ac:dyDescent="0.3">
      <c r="B21" s="104" t="s">
        <v>80</v>
      </c>
      <c r="C21" s="49">
        <v>3.5879629629629635E-4</v>
      </c>
      <c r="D21" s="105">
        <f t="shared" ref="D21" si="19">C21/C$23</f>
        <v>4.9695415197178582E-3</v>
      </c>
      <c r="E21" s="105">
        <f t="shared" ref="E21" si="20">C21/C$34</f>
        <v>1.5950604579367123E-3</v>
      </c>
      <c r="F21" s="49"/>
      <c r="G21" s="105"/>
      <c r="H21" s="105"/>
      <c r="I21" s="49"/>
      <c r="J21" s="105"/>
      <c r="K21" s="105"/>
      <c r="L21" s="106">
        <f t="shared" ref="L21" si="21">C21+F21+I21</f>
        <v>3.5879629629629635E-4</v>
      </c>
      <c r="M21" s="105">
        <f t="shared" ref="M21" si="22">L21/L$23</f>
        <v>3.6492054149499711E-3</v>
      </c>
      <c r="N21" s="209">
        <f t="shared" ref="N21" si="23">L21/L$34</f>
        <v>1.1378234538447422E-3</v>
      </c>
    </row>
    <row r="22" spans="2:14" x14ac:dyDescent="0.3">
      <c r="B22" s="104" t="s">
        <v>81</v>
      </c>
      <c r="C22" s="49">
        <v>3.9236111111111104E-3</v>
      </c>
      <c r="D22" s="105">
        <f t="shared" ref="D22" si="24">C22/C$23</f>
        <v>5.4344341134979143E-2</v>
      </c>
      <c r="E22" s="105">
        <f t="shared" ref="E22" si="25">C22/C$34</f>
        <v>1.7442757910985332E-2</v>
      </c>
      <c r="F22" s="49">
        <v>1.2962962962962965E-3</v>
      </c>
      <c r="G22" s="105">
        <f t="shared" si="0"/>
        <v>0.11347517730496454</v>
      </c>
      <c r="H22" s="105">
        <f t="shared" si="1"/>
        <v>2.876219825372368E-2</v>
      </c>
      <c r="I22" s="49">
        <v>1.5509259259259259E-3</v>
      </c>
      <c r="J22" s="105">
        <f t="shared" si="2"/>
        <v>0.10551181102362207</v>
      </c>
      <c r="K22" s="105">
        <f t="shared" si="3"/>
        <v>3.4218590398365688E-2</v>
      </c>
      <c r="L22" s="106">
        <f t="shared" ref="L22" si="26">C22+F22+I22</f>
        <v>6.7708333333333327E-3</v>
      </c>
      <c r="M22" s="105">
        <f t="shared" ref="M22" si="27">L22/L$23</f>
        <v>6.8864037669217185E-2</v>
      </c>
      <c r="N22" s="209">
        <f t="shared" ref="N22" si="28">L22/L$34</f>
        <v>2.1471829693521741E-2</v>
      </c>
    </row>
    <row r="23" spans="2:14" x14ac:dyDescent="0.3">
      <c r="B23" s="108" t="s">
        <v>11</v>
      </c>
      <c r="C23" s="129">
        <f t="shared" ref="C23:N23" si="29">SUM(C7:C22)</f>
        <v>7.2199074074074082E-2</v>
      </c>
      <c r="D23" s="110">
        <f t="shared" si="29"/>
        <v>0.99999999999999989</v>
      </c>
      <c r="E23" s="111">
        <f t="shared" si="29"/>
        <v>0.32096732698739394</v>
      </c>
      <c r="F23" s="129">
        <f t="shared" si="29"/>
        <v>1.1423611111111114E-2</v>
      </c>
      <c r="G23" s="110">
        <f t="shared" si="29"/>
        <v>0.99999999999999978</v>
      </c>
      <c r="H23" s="111">
        <f t="shared" si="29"/>
        <v>0.25346687211093993</v>
      </c>
      <c r="I23" s="129">
        <f t="shared" si="29"/>
        <v>1.4699074074074069E-2</v>
      </c>
      <c r="J23" s="110">
        <f t="shared" si="29"/>
        <v>1.0000000000000002</v>
      </c>
      <c r="K23" s="111">
        <f t="shared" si="29"/>
        <v>0.32431052093973439</v>
      </c>
      <c r="L23" s="129">
        <f t="shared" si="29"/>
        <v>9.8321759259259262E-2</v>
      </c>
      <c r="M23" s="110">
        <f t="shared" si="29"/>
        <v>1</v>
      </c>
      <c r="N23" s="112">
        <f t="shared" si="29"/>
        <v>0.31180033033584142</v>
      </c>
    </row>
    <row r="24" spans="2:14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5"/>
    </row>
    <row r="25" spans="2:14" x14ac:dyDescent="0.3">
      <c r="B25" s="98" t="s">
        <v>82</v>
      </c>
      <c r="C25" s="100" t="s">
        <v>12</v>
      </c>
      <c r="D25" s="116" t="s">
        <v>13</v>
      </c>
      <c r="E25" s="116" t="s">
        <v>13</v>
      </c>
      <c r="F25" s="100" t="s">
        <v>12</v>
      </c>
      <c r="G25" s="203" t="s">
        <v>13</v>
      </c>
      <c r="H25" s="203" t="s">
        <v>13</v>
      </c>
      <c r="I25" s="100" t="s">
        <v>12</v>
      </c>
      <c r="J25" s="203" t="s">
        <v>13</v>
      </c>
      <c r="K25" s="203" t="s">
        <v>13</v>
      </c>
      <c r="L25" s="202" t="s">
        <v>12</v>
      </c>
      <c r="M25" s="116" t="s">
        <v>13</v>
      </c>
      <c r="N25" s="204" t="s">
        <v>13</v>
      </c>
    </row>
    <row r="26" spans="2:14" x14ac:dyDescent="0.3">
      <c r="B26" s="104" t="s">
        <v>83</v>
      </c>
      <c r="C26" s="49">
        <v>3.2372685185185164E-2</v>
      </c>
      <c r="D26" s="106"/>
      <c r="E26" s="105">
        <f t="shared" ref="E26:E31" si="30">C26/C$34</f>
        <v>0.14391561615641874</v>
      </c>
      <c r="F26" s="49">
        <v>7.5115740740740742E-3</v>
      </c>
      <c r="G26" s="106"/>
      <c r="H26" s="105">
        <f t="shared" ref="H26:H31" si="31">F26/F$34</f>
        <v>0.16666666666666666</v>
      </c>
      <c r="I26" s="49">
        <v>5.8564814814814799E-3</v>
      </c>
      <c r="J26" s="106"/>
      <c r="K26" s="105">
        <f t="shared" ref="K26:K31" si="32">I26/I$34</f>
        <v>0.1292134831460674</v>
      </c>
      <c r="L26" s="106">
        <f t="shared" ref="L26:L31" si="33">C26+F26+I26</f>
        <v>4.5740740740740721E-2</v>
      </c>
      <c r="M26" s="106"/>
      <c r="N26" s="209">
        <f t="shared" ref="N26:N31" si="34">L26/L$34</f>
        <v>0.14505413837401351</v>
      </c>
    </row>
    <row r="27" spans="2:14" x14ac:dyDescent="0.3">
      <c r="B27" s="104" t="s">
        <v>84</v>
      </c>
      <c r="C27" s="49">
        <v>2.3842592592592596E-3</v>
      </c>
      <c r="D27" s="106"/>
      <c r="E27" s="105">
        <f t="shared" si="30"/>
        <v>1.0599434010805249E-2</v>
      </c>
      <c r="F27" s="49"/>
      <c r="G27" s="106"/>
      <c r="H27" s="105"/>
      <c r="I27" s="49">
        <v>1.7361111111111112E-4</v>
      </c>
      <c r="J27" s="106"/>
      <c r="K27" s="105">
        <f t="shared" si="32"/>
        <v>3.8304392236976517E-3</v>
      </c>
      <c r="L27" s="106">
        <f t="shared" si="33"/>
        <v>2.5578703703703705E-3</v>
      </c>
      <c r="M27" s="106"/>
      <c r="N27" s="209">
        <f t="shared" si="34"/>
        <v>8.1115801064415485E-3</v>
      </c>
    </row>
    <row r="28" spans="2:14" x14ac:dyDescent="0.3">
      <c r="B28" s="104" t="s">
        <v>85</v>
      </c>
      <c r="C28" s="49">
        <v>2.2685185185185182E-3</v>
      </c>
      <c r="D28" s="106"/>
      <c r="E28" s="105">
        <f t="shared" si="30"/>
        <v>1.0084898379212759E-2</v>
      </c>
      <c r="F28" s="49">
        <v>4.2824074074074075E-4</v>
      </c>
      <c r="G28" s="106"/>
      <c r="H28" s="105">
        <f t="shared" si="31"/>
        <v>9.5017976373908582E-3</v>
      </c>
      <c r="I28" s="49">
        <v>6.134259259259259E-4</v>
      </c>
      <c r="J28" s="106"/>
      <c r="K28" s="105">
        <f t="shared" si="32"/>
        <v>1.3534218590398368E-2</v>
      </c>
      <c r="L28" s="106">
        <f t="shared" si="33"/>
        <v>3.3101851851851851E-3</v>
      </c>
      <c r="M28" s="106"/>
      <c r="N28" s="209">
        <f t="shared" si="34"/>
        <v>1.0497338961277298E-2</v>
      </c>
    </row>
    <row r="29" spans="2:14" x14ac:dyDescent="0.3">
      <c r="B29" s="104" t="s">
        <v>86</v>
      </c>
      <c r="C29" s="49">
        <v>5.3414351851851859E-2</v>
      </c>
      <c r="D29" s="106"/>
      <c r="E29" s="105">
        <f t="shared" si="30"/>
        <v>0.23745819397993312</v>
      </c>
      <c r="F29" s="49">
        <v>1.3935185185185182E-2</v>
      </c>
      <c r="G29" s="106"/>
      <c r="H29" s="105">
        <f t="shared" si="31"/>
        <v>0.30919363122752946</v>
      </c>
      <c r="I29" s="49">
        <v>1.2222222222222225E-2</v>
      </c>
      <c r="J29" s="106"/>
      <c r="K29" s="105">
        <f t="shared" si="32"/>
        <v>0.26966292134831471</v>
      </c>
      <c r="L29" s="106">
        <f t="shared" si="33"/>
        <v>7.9571759259259273E-2</v>
      </c>
      <c r="M29" s="106"/>
      <c r="N29" s="209">
        <f t="shared" si="34"/>
        <v>0.25233987887685816</v>
      </c>
    </row>
    <row r="30" spans="2:14" x14ac:dyDescent="0.3">
      <c r="B30" s="104" t="s">
        <v>87</v>
      </c>
      <c r="C30" s="49">
        <v>6.0879629629629659E-2</v>
      </c>
      <c r="D30" s="106"/>
      <c r="E30" s="105">
        <f t="shared" si="30"/>
        <v>0.2706457422176487</v>
      </c>
      <c r="F30" s="49">
        <v>1.1655092592592594E-2</v>
      </c>
      <c r="G30" s="106"/>
      <c r="H30" s="105">
        <f t="shared" si="31"/>
        <v>0.25860297894196199</v>
      </c>
      <c r="I30" s="49">
        <v>1.143518518518518E-2</v>
      </c>
      <c r="J30" s="106"/>
      <c r="K30" s="105">
        <f t="shared" si="32"/>
        <v>0.25229826353421853</v>
      </c>
      <c r="L30" s="106">
        <f t="shared" si="33"/>
        <v>8.3969907407407424E-2</v>
      </c>
      <c r="M30" s="106"/>
      <c r="N30" s="209">
        <f t="shared" si="34"/>
        <v>0.26628739218205177</v>
      </c>
    </row>
    <row r="31" spans="2:14" x14ac:dyDescent="0.3">
      <c r="B31" s="104" t="s">
        <v>88</v>
      </c>
      <c r="C31" s="49">
        <v>1.423611111111111E-3</v>
      </c>
      <c r="D31" s="106"/>
      <c r="E31" s="105">
        <f t="shared" si="30"/>
        <v>6.3287882685875985E-3</v>
      </c>
      <c r="F31" s="49">
        <v>1.1574074074074073E-4</v>
      </c>
      <c r="G31" s="106"/>
      <c r="H31" s="105">
        <f t="shared" si="31"/>
        <v>2.5680534155110425E-3</v>
      </c>
      <c r="I31" s="49">
        <v>3.2407407407407406E-4</v>
      </c>
      <c r="J31" s="106"/>
      <c r="K31" s="105">
        <f t="shared" si="32"/>
        <v>7.1501532175689492E-3</v>
      </c>
      <c r="L31" s="106">
        <f t="shared" si="33"/>
        <v>1.8634259259259257E-3</v>
      </c>
      <c r="M31" s="106"/>
      <c r="N31" s="209">
        <f t="shared" si="34"/>
        <v>5.9093411635162399E-3</v>
      </c>
    </row>
    <row r="32" spans="2:14" x14ac:dyDescent="0.3">
      <c r="B32" s="108" t="s">
        <v>11</v>
      </c>
      <c r="C32" s="137">
        <f>SUM(C26:C31)</f>
        <v>0.15274305555555556</v>
      </c>
      <c r="D32" s="118"/>
      <c r="E32" s="110">
        <f>SUM(E26:E31)</f>
        <v>0.67903267301260617</v>
      </c>
      <c r="F32" s="137">
        <f>SUM(F26:F31)</f>
        <v>3.3645833333333333E-2</v>
      </c>
      <c r="G32" s="118"/>
      <c r="H32" s="110">
        <f>SUM(H26:H31)</f>
        <v>0.74653312788906001</v>
      </c>
      <c r="I32" s="137">
        <f>SUM(I26:I31)</f>
        <v>3.0624999999999996E-2</v>
      </c>
      <c r="J32" s="118"/>
      <c r="K32" s="110">
        <f>SUM(K26:K31)</f>
        <v>0.67568947906026555</v>
      </c>
      <c r="L32" s="137">
        <f>SUM(L26:L31)</f>
        <v>0.2170138888888889</v>
      </c>
      <c r="M32" s="118"/>
      <c r="N32" s="123">
        <f>SUM(N26:N31)</f>
        <v>0.68819966966415858</v>
      </c>
    </row>
    <row r="33" spans="2:14" x14ac:dyDescent="0.3">
      <c r="B33" s="119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1"/>
    </row>
    <row r="34" spans="2:14" x14ac:dyDescent="0.3">
      <c r="B34" s="108" t="s">
        <v>14</v>
      </c>
      <c r="C34" s="137">
        <f>C23+C32</f>
        <v>0.22494212962962964</v>
      </c>
      <c r="D34" s="122"/>
      <c r="E34" s="110">
        <f>E23+E32</f>
        <v>1</v>
      </c>
      <c r="F34" s="137">
        <f>F23+F32</f>
        <v>4.5069444444444447E-2</v>
      </c>
      <c r="G34" s="122"/>
      <c r="H34" s="110">
        <f>H23+H32</f>
        <v>1</v>
      </c>
      <c r="I34" s="137">
        <f>I23+I32</f>
        <v>4.5324074074074065E-2</v>
      </c>
      <c r="J34" s="122"/>
      <c r="K34" s="110">
        <f>K23+K32</f>
        <v>1</v>
      </c>
      <c r="L34" s="137">
        <f>L23+L32</f>
        <v>0.31533564814814818</v>
      </c>
      <c r="M34" s="122"/>
      <c r="N34" s="123">
        <f>N23+N32</f>
        <v>1</v>
      </c>
    </row>
    <row r="35" spans="2:14" ht="66" customHeight="1" thickBot="1" x14ac:dyDescent="0.35">
      <c r="B35" s="226" t="s">
        <v>147</v>
      </c>
      <c r="C35" s="227"/>
      <c r="D35" s="227"/>
      <c r="E35" s="227"/>
      <c r="F35" s="227"/>
      <c r="G35" s="227"/>
      <c r="H35" s="228"/>
      <c r="I35" s="227"/>
      <c r="J35" s="227"/>
      <c r="K35" s="227"/>
      <c r="L35" s="227"/>
      <c r="M35" s="227"/>
      <c r="N35" s="228"/>
    </row>
  </sheetData>
  <mergeCells count="7"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.88671875" style="142" customWidth="1"/>
    <col min="7" max="7" width="10.88671875" style="96" customWidth="1"/>
    <col min="8" max="8" width="10.88671875" style="142" customWidth="1"/>
    <col min="9" max="11" width="10.88671875" style="96" customWidth="1"/>
    <col min="12" max="16384" width="8.88671875" style="96"/>
  </cols>
  <sheetData>
    <row r="2" spans="2:11" ht="15" thickBot="1" x14ac:dyDescent="0.35"/>
    <row r="3" spans="2:11" x14ac:dyDescent="0.3">
      <c r="B3" s="229" t="s">
        <v>156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1" x14ac:dyDescent="0.3">
      <c r="B4" s="232" t="s">
        <v>185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1" x14ac:dyDescent="0.3">
      <c r="B5" s="97"/>
      <c r="C5" s="235" t="s">
        <v>137</v>
      </c>
      <c r="D5" s="233"/>
      <c r="E5" s="236"/>
      <c r="F5" s="235" t="s">
        <v>138</v>
      </c>
      <c r="G5" s="233"/>
      <c r="H5" s="236"/>
      <c r="I5" s="233" t="s">
        <v>139</v>
      </c>
      <c r="J5" s="233"/>
      <c r="K5" s="234"/>
    </row>
    <row r="6" spans="2:11" x14ac:dyDescent="0.3">
      <c r="B6" s="98" t="s">
        <v>65</v>
      </c>
      <c r="C6" s="190" t="s">
        <v>12</v>
      </c>
      <c r="D6" s="100" t="s">
        <v>13</v>
      </c>
      <c r="E6" s="191" t="s">
        <v>13</v>
      </c>
      <c r="F6" s="190" t="s">
        <v>12</v>
      </c>
      <c r="G6" s="100" t="s">
        <v>13</v>
      </c>
      <c r="H6" s="191" t="s">
        <v>13</v>
      </c>
      <c r="I6" s="188" t="s">
        <v>12</v>
      </c>
      <c r="J6" s="100" t="s">
        <v>13</v>
      </c>
      <c r="K6" s="189" t="s">
        <v>13</v>
      </c>
    </row>
    <row r="7" spans="2:11" x14ac:dyDescent="0.3">
      <c r="B7" s="104" t="s">
        <v>66</v>
      </c>
      <c r="C7" s="49">
        <v>5.5092592592592598E-3</v>
      </c>
      <c r="D7" s="105">
        <v>0.44736842105263164</v>
      </c>
      <c r="E7" s="105">
        <v>7.4051026757934069E-2</v>
      </c>
      <c r="F7" s="49">
        <v>7.0023148148148136E-3</v>
      </c>
      <c r="G7" s="105">
        <v>0.34650630011454758</v>
      </c>
      <c r="H7" s="105">
        <v>8.3887964503605097E-2</v>
      </c>
      <c r="I7" s="49">
        <v>1.2511574074074071E-2</v>
      </c>
      <c r="J7" s="105">
        <v>0.38469750889679716</v>
      </c>
      <c r="K7" s="209">
        <v>7.9252199413489724E-2</v>
      </c>
    </row>
    <row r="8" spans="2:11" x14ac:dyDescent="0.3">
      <c r="B8" s="5" t="s">
        <v>186</v>
      </c>
      <c r="C8" s="49">
        <v>1.0416666666666667E-3</v>
      </c>
      <c r="D8" s="105">
        <v>8.4586466165413529E-2</v>
      </c>
      <c r="E8" s="105">
        <v>1.4001244555071565E-2</v>
      </c>
      <c r="F8" s="49">
        <v>7.6388888888888882E-4</v>
      </c>
      <c r="G8" s="105">
        <v>3.7800687285223372E-2</v>
      </c>
      <c r="H8" s="105">
        <v>9.1514143094841936E-3</v>
      </c>
      <c r="I8" s="49">
        <v>1.8055555555555559E-3</v>
      </c>
      <c r="J8" s="105">
        <v>5.5516014234875469E-2</v>
      </c>
      <c r="K8" s="209">
        <v>1.1436950146627569E-2</v>
      </c>
    </row>
    <row r="9" spans="2:11" x14ac:dyDescent="0.3">
      <c r="B9" s="104" t="s">
        <v>68</v>
      </c>
      <c r="C9" s="49">
        <v>1.7708333333333335E-3</v>
      </c>
      <c r="D9" s="105">
        <v>0.14379699248120301</v>
      </c>
      <c r="E9" s="105">
        <v>2.3802115743621663E-2</v>
      </c>
      <c r="F9" s="49">
        <v>4.7685185185185183E-3</v>
      </c>
      <c r="G9" s="105">
        <v>0.23596792668957622</v>
      </c>
      <c r="H9" s="105">
        <v>5.712701053799224E-2</v>
      </c>
      <c r="I9" s="49">
        <v>6.53935185185185E-3</v>
      </c>
      <c r="J9" s="105">
        <v>0.20106761565836298</v>
      </c>
      <c r="K9" s="209">
        <v>4.1422287390029316E-2</v>
      </c>
    </row>
    <row r="10" spans="2:11" x14ac:dyDescent="0.3">
      <c r="B10" s="104" t="s">
        <v>69</v>
      </c>
      <c r="C10" s="49"/>
      <c r="D10" s="105"/>
      <c r="E10" s="105"/>
      <c r="F10" s="49">
        <v>2.8935185185185189E-4</v>
      </c>
      <c r="G10" s="105">
        <v>1.4318442153493706E-2</v>
      </c>
      <c r="H10" s="105">
        <v>3.4664448141985588E-3</v>
      </c>
      <c r="I10" s="49">
        <v>2.8935185185185189E-4</v>
      </c>
      <c r="J10" s="105">
        <v>8.8967971530249136E-3</v>
      </c>
      <c r="K10" s="209">
        <v>1.832844574780059E-3</v>
      </c>
    </row>
    <row r="11" spans="2:11" x14ac:dyDescent="0.3">
      <c r="B11" s="104" t="s">
        <v>70</v>
      </c>
      <c r="C11" s="49">
        <v>2.5000000000000001E-3</v>
      </c>
      <c r="D11" s="105">
        <v>0.2030075187969925</v>
      </c>
      <c r="E11" s="105">
        <v>3.3602986932171758E-2</v>
      </c>
      <c r="F11" s="49">
        <v>2.4884259259259256E-3</v>
      </c>
      <c r="G11" s="105">
        <v>0.12313860252004584</v>
      </c>
      <c r="H11" s="105">
        <v>2.98114254021076E-2</v>
      </c>
      <c r="I11" s="49">
        <v>4.9884259259259257E-3</v>
      </c>
      <c r="J11" s="105">
        <v>0.15338078291814949</v>
      </c>
      <c r="K11" s="209">
        <v>3.1598240469208214E-2</v>
      </c>
    </row>
    <row r="12" spans="2:11" x14ac:dyDescent="0.3">
      <c r="B12" s="104" t="s">
        <v>71</v>
      </c>
      <c r="C12" s="49">
        <v>6.9444444444444436E-4</v>
      </c>
      <c r="D12" s="105">
        <v>5.6390977443609012E-2</v>
      </c>
      <c r="E12" s="105">
        <v>9.3341630367143758E-3</v>
      </c>
      <c r="F12" s="49">
        <v>3.49537037037037E-3</v>
      </c>
      <c r="G12" s="105">
        <v>0.17296678121420392</v>
      </c>
      <c r="H12" s="105">
        <v>4.1874653355518585E-2</v>
      </c>
      <c r="I12" s="49">
        <v>4.1898148148148137E-3</v>
      </c>
      <c r="J12" s="105">
        <v>0.1288256227758007</v>
      </c>
      <c r="K12" s="209">
        <v>2.6539589442815245E-2</v>
      </c>
    </row>
    <row r="13" spans="2:11" x14ac:dyDescent="0.3">
      <c r="B13" s="104" t="s">
        <v>72</v>
      </c>
      <c r="C13" s="49"/>
      <c r="D13" s="105"/>
      <c r="E13" s="105"/>
      <c r="F13" s="49"/>
      <c r="G13" s="105"/>
      <c r="H13" s="105"/>
      <c r="I13" s="49"/>
      <c r="J13" s="105"/>
      <c r="K13" s="209"/>
    </row>
    <row r="14" spans="2:11" x14ac:dyDescent="0.3">
      <c r="B14" s="104" t="s">
        <v>73</v>
      </c>
      <c r="C14" s="49" t="s">
        <v>130</v>
      </c>
      <c r="D14" s="105"/>
      <c r="E14" s="105"/>
      <c r="F14" s="49"/>
      <c r="G14" s="105"/>
      <c r="H14" s="105"/>
      <c r="I14" s="49"/>
      <c r="J14" s="105"/>
      <c r="K14" s="107"/>
    </row>
    <row r="15" spans="2:11" x14ac:dyDescent="0.3">
      <c r="B15" s="104" t="s">
        <v>74</v>
      </c>
      <c r="C15" s="49" t="s">
        <v>130</v>
      </c>
      <c r="D15" s="105"/>
      <c r="E15" s="105"/>
      <c r="F15" s="49"/>
      <c r="G15" s="105"/>
      <c r="H15" s="105"/>
      <c r="I15" s="49"/>
      <c r="J15" s="105"/>
      <c r="K15" s="107"/>
    </row>
    <row r="16" spans="2:11" x14ac:dyDescent="0.3">
      <c r="B16" s="104" t="s">
        <v>75</v>
      </c>
      <c r="C16" s="49">
        <v>3.1250000000000001E-4</v>
      </c>
      <c r="D16" s="105">
        <v>2.5375939849624062E-2</v>
      </c>
      <c r="E16" s="105">
        <v>4.2003733665214697E-3</v>
      </c>
      <c r="F16" s="49">
        <v>3.2407407407407406E-4</v>
      </c>
      <c r="G16" s="105">
        <v>1.6036655211912946E-2</v>
      </c>
      <c r="H16" s="105">
        <v>3.8824181919023854E-3</v>
      </c>
      <c r="I16" s="49">
        <v>6.3657407407407402E-4</v>
      </c>
      <c r="J16" s="105">
        <v>1.9572953736654807E-2</v>
      </c>
      <c r="K16" s="209">
        <v>4.0322580645161289E-3</v>
      </c>
    </row>
    <row r="17" spans="2:14" x14ac:dyDescent="0.3">
      <c r="B17" s="104" t="s">
        <v>76</v>
      </c>
      <c r="C17" s="49" t="s">
        <v>130</v>
      </c>
      <c r="D17" s="105"/>
      <c r="E17" s="105"/>
      <c r="F17" s="49" t="s">
        <v>130</v>
      </c>
      <c r="G17" s="105"/>
      <c r="H17" s="105"/>
      <c r="I17" s="49" t="s">
        <v>130</v>
      </c>
      <c r="J17" s="105"/>
      <c r="K17" s="107"/>
    </row>
    <row r="18" spans="2:14" x14ac:dyDescent="0.3">
      <c r="B18" s="104" t="s">
        <v>77</v>
      </c>
      <c r="C18" s="49" t="s">
        <v>130</v>
      </c>
      <c r="D18" s="105"/>
      <c r="E18" s="105"/>
      <c r="F18" s="49" t="s">
        <v>130</v>
      </c>
      <c r="G18" s="105"/>
      <c r="H18" s="105"/>
      <c r="I18" s="49" t="s">
        <v>130</v>
      </c>
      <c r="J18" s="105"/>
      <c r="K18" s="209"/>
    </row>
    <row r="19" spans="2:14" x14ac:dyDescent="0.3">
      <c r="B19" s="104" t="s">
        <v>78</v>
      </c>
      <c r="C19" s="49" t="s">
        <v>130</v>
      </c>
      <c r="D19" s="105"/>
      <c r="E19" s="105"/>
      <c r="F19" s="49" t="s">
        <v>130</v>
      </c>
      <c r="G19" s="105"/>
      <c r="H19" s="105"/>
      <c r="I19" s="49" t="s">
        <v>130</v>
      </c>
      <c r="J19" s="105"/>
      <c r="K19" s="107"/>
    </row>
    <row r="20" spans="2:14" x14ac:dyDescent="0.3">
      <c r="B20" s="104" t="s">
        <v>79</v>
      </c>
      <c r="C20" s="49" t="s">
        <v>130</v>
      </c>
      <c r="D20" s="105"/>
      <c r="E20" s="105"/>
      <c r="F20" s="49" t="s">
        <v>130</v>
      </c>
      <c r="G20" s="105"/>
      <c r="H20" s="105"/>
      <c r="I20" s="49" t="s">
        <v>130</v>
      </c>
      <c r="J20" s="105"/>
      <c r="K20" s="107"/>
    </row>
    <row r="21" spans="2:14" x14ac:dyDescent="0.3">
      <c r="B21" s="104" t="s">
        <v>80</v>
      </c>
      <c r="C21" s="49"/>
      <c r="D21" s="105"/>
      <c r="E21" s="105"/>
      <c r="F21" s="49"/>
      <c r="G21" s="105"/>
      <c r="H21" s="105"/>
      <c r="I21" s="49"/>
      <c r="J21" s="105"/>
      <c r="K21" s="209"/>
    </row>
    <row r="22" spans="2:14" x14ac:dyDescent="0.3">
      <c r="B22" s="104" t="s">
        <v>81</v>
      </c>
      <c r="C22" s="49">
        <v>4.861111111111111E-4</v>
      </c>
      <c r="D22" s="105">
        <v>3.9473684210526314E-2</v>
      </c>
      <c r="E22" s="105">
        <v>6.5339141257000632E-3</v>
      </c>
      <c r="F22" s="49">
        <v>1.0763888888888889E-3</v>
      </c>
      <c r="G22" s="105">
        <v>5.3264604810996576E-2</v>
      </c>
      <c r="H22" s="105">
        <v>1.2895174708818636E-2</v>
      </c>
      <c r="I22" s="49">
        <v>1.5624999999999999E-3</v>
      </c>
      <c r="J22" s="105">
        <v>4.8042704626334524E-2</v>
      </c>
      <c r="K22" s="209">
        <v>9.8973607038123166E-3</v>
      </c>
    </row>
    <row r="23" spans="2:14" x14ac:dyDescent="0.3">
      <c r="B23" s="108" t="s">
        <v>11</v>
      </c>
      <c r="C23" s="129">
        <v>1.2314814814814815E-2</v>
      </c>
      <c r="D23" s="110">
        <v>1</v>
      </c>
      <c r="E23" s="111">
        <v>0.16552582451773495</v>
      </c>
      <c r="F23" s="129">
        <v>2.0208333333333328E-2</v>
      </c>
      <c r="G23" s="110">
        <v>1.0000000000000002</v>
      </c>
      <c r="H23" s="111">
        <v>0.24209650582362729</v>
      </c>
      <c r="I23" s="129">
        <v>3.2523148148148141E-2</v>
      </c>
      <c r="J23" s="110">
        <v>1</v>
      </c>
      <c r="K23" s="112">
        <v>0.20601173020527858</v>
      </c>
    </row>
    <row r="24" spans="2:14" x14ac:dyDescent="0.3">
      <c r="B24" s="133"/>
      <c r="C24" s="134"/>
      <c r="D24" s="114"/>
      <c r="E24" s="114"/>
      <c r="F24" s="134"/>
      <c r="G24" s="114"/>
      <c r="H24" s="114"/>
      <c r="I24" s="134"/>
      <c r="J24" s="114"/>
      <c r="K24" s="115"/>
      <c r="L24" s="134"/>
      <c r="M24" s="134"/>
      <c r="N24" s="134"/>
    </row>
    <row r="25" spans="2:14" x14ac:dyDescent="0.3">
      <c r="B25" s="98" t="s">
        <v>82</v>
      </c>
      <c r="C25" s="100" t="s">
        <v>12</v>
      </c>
      <c r="D25" s="116" t="s">
        <v>13</v>
      </c>
      <c r="E25" s="116" t="s">
        <v>13</v>
      </c>
      <c r="F25" s="100" t="s">
        <v>12</v>
      </c>
      <c r="G25" s="116" t="s">
        <v>13</v>
      </c>
      <c r="H25" s="116" t="s">
        <v>13</v>
      </c>
      <c r="I25" s="100" t="s">
        <v>12</v>
      </c>
      <c r="J25" s="116" t="s">
        <v>13</v>
      </c>
      <c r="K25" s="210" t="s">
        <v>13</v>
      </c>
    </row>
    <row r="26" spans="2:14" x14ac:dyDescent="0.3">
      <c r="B26" s="147" t="s">
        <v>83</v>
      </c>
      <c r="C26" s="49">
        <v>7.7199074074074036E-3</v>
      </c>
      <c r="D26" s="106"/>
      <c r="E26" s="105">
        <v>0.10376477909147477</v>
      </c>
      <c r="F26" s="49">
        <v>6.4467592592592588E-3</v>
      </c>
      <c r="G26" s="106"/>
      <c r="H26" s="105">
        <v>7.7232390460343872E-2</v>
      </c>
      <c r="I26" s="49">
        <v>1.4166666666666666E-2</v>
      </c>
      <c r="J26" s="106"/>
      <c r="K26" s="209">
        <v>8.9736070381231672E-2</v>
      </c>
    </row>
    <row r="27" spans="2:14" x14ac:dyDescent="0.3">
      <c r="B27" s="147" t="s">
        <v>84</v>
      </c>
      <c r="C27" s="49">
        <v>2.4305555555555555E-4</v>
      </c>
      <c r="D27" s="106"/>
      <c r="E27" s="105">
        <v>3.2669570628500316E-3</v>
      </c>
      <c r="F27" s="49">
        <v>7.7546296296296304E-4</v>
      </c>
      <c r="G27" s="106"/>
      <c r="H27" s="105">
        <v>9.2900721020521375E-3</v>
      </c>
      <c r="I27" s="49">
        <v>1.0185185185185184E-3</v>
      </c>
      <c r="J27" s="106"/>
      <c r="K27" s="209">
        <v>6.4516129032258064E-3</v>
      </c>
    </row>
    <row r="28" spans="2:14" x14ac:dyDescent="0.3">
      <c r="B28" s="147" t="s">
        <v>85</v>
      </c>
      <c r="C28" s="49">
        <v>3.3564814814814812E-4</v>
      </c>
      <c r="D28" s="106"/>
      <c r="E28" s="105">
        <v>4.5115121344119482E-3</v>
      </c>
      <c r="F28" s="49">
        <v>2.2106481481481482E-3</v>
      </c>
      <c r="G28" s="106"/>
      <c r="H28" s="105">
        <v>2.6483638380476987E-2</v>
      </c>
      <c r="I28" s="49">
        <v>2.5462962962962961E-3</v>
      </c>
      <c r="J28" s="106"/>
      <c r="K28" s="209">
        <v>1.6129032258064516E-2</v>
      </c>
    </row>
    <row r="29" spans="2:14" x14ac:dyDescent="0.3">
      <c r="B29" s="147" t="s">
        <v>86</v>
      </c>
      <c r="C29" s="49">
        <v>2.3333333333333334E-2</v>
      </c>
      <c r="D29" s="106"/>
      <c r="E29" s="105">
        <v>0.31362787803360309</v>
      </c>
      <c r="F29" s="49">
        <v>2.4236111111111111E-2</v>
      </c>
      <c r="G29" s="106"/>
      <c r="H29" s="105">
        <v>0.29034941763727123</v>
      </c>
      <c r="I29" s="49">
        <v>4.75694444444444E-2</v>
      </c>
      <c r="J29" s="106"/>
      <c r="K29" s="209">
        <v>0.30131964809384137</v>
      </c>
    </row>
    <row r="30" spans="2:14" x14ac:dyDescent="0.3">
      <c r="B30" s="147" t="s">
        <v>87</v>
      </c>
      <c r="C30" s="49">
        <v>2.6412037037037015E-2</v>
      </c>
      <c r="D30" s="106"/>
      <c r="E30" s="105">
        <v>0.35500933416303648</v>
      </c>
      <c r="F30" s="49">
        <v>2.9594907407407407E-2</v>
      </c>
      <c r="G30" s="106"/>
      <c r="H30" s="105">
        <v>0.35454797559622853</v>
      </c>
      <c r="I30" s="49">
        <v>5.6006944444444477E-2</v>
      </c>
      <c r="J30" s="106"/>
      <c r="K30" s="209">
        <v>0.3547653958944284</v>
      </c>
    </row>
    <row r="31" spans="2:14" x14ac:dyDescent="0.3">
      <c r="B31" s="147" t="s">
        <v>88</v>
      </c>
      <c r="C31" s="49">
        <v>4.0393518518518513E-3</v>
      </c>
      <c r="D31" s="106"/>
      <c r="E31" s="105">
        <v>5.429371499688862E-2</v>
      </c>
      <c r="F31" s="49"/>
      <c r="G31" s="106"/>
      <c r="H31" s="105"/>
      <c r="I31" s="49">
        <v>4.0393518518518513E-3</v>
      </c>
      <c r="J31" s="106"/>
      <c r="K31" s="209">
        <v>2.5586510263929618E-2</v>
      </c>
    </row>
    <row r="32" spans="2:14" x14ac:dyDescent="0.3">
      <c r="B32" s="148" t="s">
        <v>11</v>
      </c>
      <c r="C32" s="137">
        <v>6.208333333333331E-2</v>
      </c>
      <c r="D32" s="118"/>
      <c r="E32" s="110">
        <v>0.83447417548226499</v>
      </c>
      <c r="F32" s="137">
        <v>6.3263888888888883E-2</v>
      </c>
      <c r="G32" s="118"/>
      <c r="H32" s="110">
        <v>0.75790349417637271</v>
      </c>
      <c r="I32" s="137">
        <v>0.12534722222222222</v>
      </c>
      <c r="J32" s="118"/>
      <c r="K32" s="123">
        <v>0.79398826979472137</v>
      </c>
    </row>
    <row r="33" spans="2:14" x14ac:dyDescent="0.3">
      <c r="B33" s="139"/>
      <c r="C33" s="140"/>
      <c r="D33" s="120"/>
      <c r="E33" s="120"/>
      <c r="F33" s="140"/>
      <c r="G33" s="120"/>
      <c r="H33" s="120"/>
      <c r="I33" s="140"/>
      <c r="J33" s="120"/>
      <c r="K33" s="121"/>
      <c r="L33" s="140"/>
      <c r="M33" s="140"/>
      <c r="N33" s="140"/>
    </row>
    <row r="34" spans="2:14" x14ac:dyDescent="0.3">
      <c r="B34" s="108" t="s">
        <v>14</v>
      </c>
      <c r="C34" s="137">
        <v>7.439814814814813E-2</v>
      </c>
      <c r="D34" s="122"/>
      <c r="E34" s="110">
        <v>1</v>
      </c>
      <c r="F34" s="137">
        <v>8.3472222222222212E-2</v>
      </c>
      <c r="G34" s="122"/>
      <c r="H34" s="110">
        <v>1</v>
      </c>
      <c r="I34" s="137">
        <v>0.15787037037037036</v>
      </c>
      <c r="J34" s="122"/>
      <c r="K34" s="123">
        <v>1</v>
      </c>
      <c r="L34" s="140"/>
      <c r="M34" s="140"/>
      <c r="N34" s="140"/>
    </row>
    <row r="35" spans="2:14" ht="66" customHeight="1" thickBot="1" x14ac:dyDescent="0.35">
      <c r="B35" s="226" t="s">
        <v>140</v>
      </c>
      <c r="C35" s="227"/>
      <c r="D35" s="227"/>
      <c r="E35" s="227"/>
      <c r="F35" s="227"/>
      <c r="G35" s="227"/>
      <c r="H35" s="228"/>
      <c r="I35" s="227"/>
      <c r="J35" s="227"/>
      <c r="K35" s="228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.88671875" style="142" customWidth="1"/>
    <col min="7" max="7" width="10.88671875" style="96" customWidth="1"/>
    <col min="8" max="8" width="10.88671875" style="142" customWidth="1"/>
    <col min="9" max="11" width="10.88671875" style="96" customWidth="1"/>
    <col min="12" max="16384" width="8.88671875" style="96"/>
  </cols>
  <sheetData>
    <row r="2" spans="2:11" ht="15" thickBot="1" x14ac:dyDescent="0.35"/>
    <row r="3" spans="2:11" x14ac:dyDescent="0.3">
      <c r="B3" s="240" t="s">
        <v>157</v>
      </c>
      <c r="C3" s="241"/>
      <c r="D3" s="241"/>
      <c r="E3" s="241"/>
      <c r="F3" s="241"/>
      <c r="G3" s="241"/>
      <c r="H3" s="242"/>
      <c r="I3" s="241"/>
      <c r="J3" s="241"/>
      <c r="K3" s="242"/>
    </row>
    <row r="4" spans="2:11" x14ac:dyDescent="0.3">
      <c r="B4" s="232" t="s">
        <v>185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1" x14ac:dyDescent="0.3">
      <c r="B5" s="152"/>
      <c r="C5" s="246" t="s">
        <v>137</v>
      </c>
      <c r="D5" s="247"/>
      <c r="E5" s="248"/>
      <c r="F5" s="246" t="s">
        <v>138</v>
      </c>
      <c r="G5" s="247"/>
      <c r="H5" s="248"/>
      <c r="I5" s="247" t="s">
        <v>139</v>
      </c>
      <c r="J5" s="247"/>
      <c r="K5" s="249"/>
    </row>
    <row r="6" spans="2:11" x14ac:dyDescent="0.3">
      <c r="B6" s="98" t="s">
        <v>65</v>
      </c>
      <c r="C6" s="192" t="s">
        <v>12</v>
      </c>
      <c r="D6" s="116" t="s">
        <v>13</v>
      </c>
      <c r="E6" s="194" t="s">
        <v>13</v>
      </c>
      <c r="F6" s="192" t="s">
        <v>12</v>
      </c>
      <c r="G6" s="116" t="s">
        <v>13</v>
      </c>
      <c r="H6" s="194" t="s">
        <v>13</v>
      </c>
      <c r="I6" s="193" t="s">
        <v>12</v>
      </c>
      <c r="J6" s="116" t="s">
        <v>13</v>
      </c>
      <c r="K6" s="195" t="s">
        <v>13</v>
      </c>
    </row>
    <row r="7" spans="2:11" x14ac:dyDescent="0.3">
      <c r="B7" s="154" t="s">
        <v>66</v>
      </c>
      <c r="C7" s="49">
        <v>5.3356481481481493E-3</v>
      </c>
      <c r="D7" s="105">
        <v>0.54685646500593144</v>
      </c>
      <c r="E7" s="105">
        <v>0.15553306342780035</v>
      </c>
      <c r="F7" s="49"/>
      <c r="G7" s="105"/>
      <c r="H7" s="105"/>
      <c r="I7" s="49">
        <v>5.3356481481481493E-3</v>
      </c>
      <c r="J7" s="105">
        <v>0.54685646500593144</v>
      </c>
      <c r="K7" s="209">
        <v>0.15035877364644493</v>
      </c>
    </row>
    <row r="8" spans="2:11" x14ac:dyDescent="0.3">
      <c r="B8" s="5" t="s">
        <v>186</v>
      </c>
      <c r="C8" s="49">
        <v>2.6620370370370372E-4</v>
      </c>
      <c r="D8" s="105">
        <v>2.72835112692764E-2</v>
      </c>
      <c r="E8" s="105">
        <v>7.7597840755735514E-3</v>
      </c>
      <c r="F8" s="49"/>
      <c r="G8" s="105"/>
      <c r="H8" s="105"/>
      <c r="I8" s="49">
        <v>2.6620370370370372E-4</v>
      </c>
      <c r="J8" s="105">
        <v>2.72835112692764E-2</v>
      </c>
      <c r="K8" s="209">
        <v>7.5016307893020235E-3</v>
      </c>
    </row>
    <row r="9" spans="2:11" x14ac:dyDescent="0.3">
      <c r="B9" s="154" t="s">
        <v>68</v>
      </c>
      <c r="C9" s="49">
        <v>6.8287037037037036E-4</v>
      </c>
      <c r="D9" s="105">
        <v>6.9988137603795977E-2</v>
      </c>
      <c r="E9" s="105">
        <v>1.9905533063427804E-2</v>
      </c>
      <c r="F9" s="49"/>
      <c r="G9" s="105"/>
      <c r="H9" s="105"/>
      <c r="I9" s="49">
        <v>6.8287037037037036E-4</v>
      </c>
      <c r="J9" s="105">
        <v>6.9988137603795977E-2</v>
      </c>
      <c r="K9" s="209">
        <v>1.9243313763861711E-2</v>
      </c>
    </row>
    <row r="10" spans="2:11" x14ac:dyDescent="0.3">
      <c r="B10" s="154" t="s">
        <v>69</v>
      </c>
      <c r="C10" s="49"/>
      <c r="D10" s="105"/>
      <c r="E10" s="105"/>
      <c r="F10" s="49"/>
      <c r="G10" s="105"/>
      <c r="H10" s="105"/>
      <c r="I10" s="49"/>
      <c r="J10" s="105"/>
      <c r="K10" s="209"/>
    </row>
    <row r="11" spans="2:11" x14ac:dyDescent="0.3">
      <c r="B11" s="154" t="s">
        <v>70</v>
      </c>
      <c r="C11" s="49">
        <v>3.1250000000000002E-3</v>
      </c>
      <c r="D11" s="105">
        <v>0.32028469750889688</v>
      </c>
      <c r="E11" s="105">
        <v>9.109311740890691E-2</v>
      </c>
      <c r="F11" s="49"/>
      <c r="G11" s="105"/>
      <c r="H11" s="105"/>
      <c r="I11" s="49">
        <v>3.1250000000000002E-3</v>
      </c>
      <c r="J11" s="105">
        <v>0.32028469750889688</v>
      </c>
      <c r="K11" s="209">
        <v>8.8062622309197661E-2</v>
      </c>
    </row>
    <row r="12" spans="2:11" x14ac:dyDescent="0.3">
      <c r="B12" s="154" t="s">
        <v>71</v>
      </c>
      <c r="C12" s="49"/>
      <c r="D12" s="105"/>
      <c r="E12" s="105"/>
      <c r="F12" s="49"/>
      <c r="G12" s="105"/>
      <c r="H12" s="105"/>
      <c r="I12" s="49"/>
      <c r="J12" s="105"/>
      <c r="K12" s="209"/>
    </row>
    <row r="13" spans="2:11" x14ac:dyDescent="0.3">
      <c r="B13" s="154" t="s">
        <v>72</v>
      </c>
      <c r="C13" s="49"/>
      <c r="D13" s="105"/>
      <c r="E13" s="105"/>
      <c r="F13" s="49"/>
      <c r="G13" s="105"/>
      <c r="H13" s="105"/>
      <c r="I13" s="49"/>
      <c r="J13" s="105"/>
      <c r="K13" s="209"/>
    </row>
    <row r="14" spans="2:11" x14ac:dyDescent="0.3">
      <c r="B14" s="154" t="s">
        <v>73</v>
      </c>
      <c r="C14" s="49"/>
      <c r="D14" s="105"/>
      <c r="E14" s="105"/>
      <c r="F14" s="49"/>
      <c r="G14" s="105"/>
      <c r="H14" s="105"/>
      <c r="I14" s="49"/>
      <c r="J14" s="105"/>
      <c r="K14" s="107"/>
    </row>
    <row r="15" spans="2:11" x14ac:dyDescent="0.3">
      <c r="B15" s="154" t="s">
        <v>74</v>
      </c>
      <c r="C15" s="49"/>
      <c r="D15" s="105"/>
      <c r="E15" s="105"/>
      <c r="F15" s="49"/>
      <c r="G15" s="105"/>
      <c r="H15" s="105"/>
      <c r="I15" s="49"/>
      <c r="J15" s="105"/>
      <c r="K15" s="107"/>
    </row>
    <row r="16" spans="2:11" x14ac:dyDescent="0.3">
      <c r="B16" s="154" t="s">
        <v>75</v>
      </c>
      <c r="C16" s="49">
        <v>5.7870370370370366E-5</v>
      </c>
      <c r="D16" s="105">
        <v>5.9311981020166073E-3</v>
      </c>
      <c r="E16" s="105">
        <v>1.6869095816464241E-3</v>
      </c>
      <c r="F16" s="49"/>
      <c r="G16" s="105"/>
      <c r="H16" s="105"/>
      <c r="I16" s="49">
        <v>5.7870370370370366E-5</v>
      </c>
      <c r="J16" s="105">
        <v>5.9311981020166073E-3</v>
      </c>
      <c r="K16" s="209">
        <v>1.6307893020221789E-3</v>
      </c>
    </row>
    <row r="17" spans="2:14" x14ac:dyDescent="0.3">
      <c r="B17" s="154" t="s">
        <v>76</v>
      </c>
      <c r="C17" s="49"/>
      <c r="D17" s="105"/>
      <c r="E17" s="105"/>
      <c r="F17" s="49"/>
      <c r="G17" s="105"/>
      <c r="H17" s="105"/>
      <c r="I17" s="49"/>
      <c r="J17" s="105"/>
      <c r="K17" s="107"/>
    </row>
    <row r="18" spans="2:14" x14ac:dyDescent="0.3">
      <c r="B18" s="154" t="s">
        <v>77</v>
      </c>
      <c r="C18" s="49"/>
      <c r="D18" s="105"/>
      <c r="E18" s="105"/>
      <c r="F18" s="49"/>
      <c r="G18" s="105"/>
      <c r="H18" s="105"/>
      <c r="I18" s="49"/>
      <c r="J18" s="105"/>
      <c r="K18" s="209"/>
    </row>
    <row r="19" spans="2:14" x14ac:dyDescent="0.3">
      <c r="B19" s="154" t="s">
        <v>78</v>
      </c>
      <c r="C19" s="49"/>
      <c r="D19" s="105"/>
      <c r="E19" s="105"/>
      <c r="F19" s="49"/>
      <c r="G19" s="105"/>
      <c r="H19" s="105"/>
      <c r="I19" s="49"/>
      <c r="J19" s="105"/>
      <c r="K19" s="107"/>
    </row>
    <row r="20" spans="2:14" x14ac:dyDescent="0.3">
      <c r="B20" s="154" t="s">
        <v>79</v>
      </c>
      <c r="C20" s="49"/>
      <c r="D20" s="105"/>
      <c r="E20" s="105"/>
      <c r="F20" s="49"/>
      <c r="G20" s="105"/>
      <c r="H20" s="105"/>
      <c r="I20" s="49"/>
      <c r="J20" s="105"/>
      <c r="K20" s="107"/>
    </row>
    <row r="21" spans="2:14" x14ac:dyDescent="0.3">
      <c r="B21" s="154" t="s">
        <v>80</v>
      </c>
      <c r="C21" s="49"/>
      <c r="D21" s="105"/>
      <c r="E21" s="105"/>
      <c r="F21" s="49"/>
      <c r="G21" s="105"/>
      <c r="H21" s="105"/>
      <c r="I21" s="49"/>
      <c r="J21" s="105"/>
      <c r="K21" s="209"/>
    </row>
    <row r="22" spans="2:14" x14ac:dyDescent="0.3">
      <c r="B22" s="154" t="s">
        <v>81</v>
      </c>
      <c r="C22" s="49">
        <v>2.8935185185185184E-4</v>
      </c>
      <c r="D22" s="105">
        <v>2.9655990510083038E-2</v>
      </c>
      <c r="E22" s="105">
        <v>8.4345479082321203E-3</v>
      </c>
      <c r="F22" s="49"/>
      <c r="G22" s="105"/>
      <c r="H22" s="105"/>
      <c r="I22" s="49">
        <v>2.8935185185185184E-4</v>
      </c>
      <c r="J22" s="105">
        <v>2.9655990510083038E-2</v>
      </c>
      <c r="K22" s="209">
        <v>8.153946510110895E-3</v>
      </c>
    </row>
    <row r="23" spans="2:14" x14ac:dyDescent="0.3">
      <c r="B23" s="155" t="s">
        <v>11</v>
      </c>
      <c r="C23" s="129">
        <v>9.7569444444444431E-3</v>
      </c>
      <c r="D23" s="110">
        <v>1.0000000000000002</v>
      </c>
      <c r="E23" s="111">
        <v>0.28441295546558715</v>
      </c>
      <c r="F23" s="129"/>
      <c r="G23" s="110"/>
      <c r="H23" s="111"/>
      <c r="I23" s="129">
        <v>9.7569444444444431E-3</v>
      </c>
      <c r="J23" s="110">
        <v>1.0000000000000002</v>
      </c>
      <c r="K23" s="112">
        <v>0.27495107632093946</v>
      </c>
    </row>
    <row r="24" spans="2:14" x14ac:dyDescent="0.3">
      <c r="B24" s="162"/>
      <c r="C24" s="134"/>
      <c r="D24" s="114"/>
      <c r="E24" s="114"/>
      <c r="F24" s="134"/>
      <c r="G24" s="114"/>
      <c r="H24" s="114"/>
      <c r="I24" s="134"/>
      <c r="J24" s="114"/>
      <c r="K24" s="115"/>
      <c r="L24" s="157"/>
      <c r="M24" s="157"/>
      <c r="N24" s="157"/>
    </row>
    <row r="25" spans="2:14" x14ac:dyDescent="0.3">
      <c r="B25" s="98" t="s">
        <v>82</v>
      </c>
      <c r="C25" s="100" t="s">
        <v>12</v>
      </c>
      <c r="D25" s="116" t="s">
        <v>13</v>
      </c>
      <c r="E25" s="116" t="s">
        <v>13</v>
      </c>
      <c r="F25" s="100" t="s">
        <v>12</v>
      </c>
      <c r="G25" s="116" t="s">
        <v>13</v>
      </c>
      <c r="H25" s="116" t="s">
        <v>13</v>
      </c>
      <c r="I25" s="100" t="s">
        <v>12</v>
      </c>
      <c r="J25" s="116" t="s">
        <v>13</v>
      </c>
      <c r="K25" s="210" t="s">
        <v>13</v>
      </c>
    </row>
    <row r="26" spans="2:14" x14ac:dyDescent="0.3">
      <c r="B26" s="153" t="s">
        <v>83</v>
      </c>
      <c r="C26" s="49">
        <v>2.7893518518518519E-3</v>
      </c>
      <c r="D26" s="106"/>
      <c r="E26" s="105">
        <v>8.1309041835357643E-2</v>
      </c>
      <c r="F26" s="49"/>
      <c r="G26" s="106"/>
      <c r="H26" s="105"/>
      <c r="I26" s="49">
        <v>2.7893518518518519E-3</v>
      </c>
      <c r="J26" s="106"/>
      <c r="K26" s="209">
        <v>7.8604044357469025E-2</v>
      </c>
    </row>
    <row r="27" spans="2:14" x14ac:dyDescent="0.3">
      <c r="B27" s="153" t="s">
        <v>84</v>
      </c>
      <c r="C27" s="49">
        <v>4.6296296296296294E-5</v>
      </c>
      <c r="D27" s="106"/>
      <c r="E27" s="105">
        <v>1.3495276653171392E-3</v>
      </c>
      <c r="F27" s="49"/>
      <c r="G27" s="106"/>
      <c r="H27" s="105"/>
      <c r="I27" s="49">
        <v>4.6296296296296294E-5</v>
      </c>
      <c r="J27" s="106"/>
      <c r="K27" s="209">
        <v>1.3046314416177431E-3</v>
      </c>
    </row>
    <row r="28" spans="2:14" x14ac:dyDescent="0.3">
      <c r="B28" s="153" t="s">
        <v>85</v>
      </c>
      <c r="C28" s="49">
        <v>2.3148148148148147E-5</v>
      </c>
      <c r="D28" s="106"/>
      <c r="E28" s="105">
        <v>6.7476383265856958E-4</v>
      </c>
      <c r="F28" s="49"/>
      <c r="G28" s="106"/>
      <c r="H28" s="105"/>
      <c r="I28" s="49">
        <v>2.3148148148148147E-5</v>
      </c>
      <c r="J28" s="106"/>
      <c r="K28" s="209">
        <v>6.5231572080887157E-4</v>
      </c>
    </row>
    <row r="29" spans="2:14" x14ac:dyDescent="0.3">
      <c r="B29" s="153" t="s">
        <v>86</v>
      </c>
      <c r="C29" s="49">
        <v>8.692129629629626E-3</v>
      </c>
      <c r="D29" s="106"/>
      <c r="E29" s="105">
        <v>0.25337381916329282</v>
      </c>
      <c r="F29" s="49">
        <v>5.4398148148148144E-4</v>
      </c>
      <c r="G29" s="106"/>
      <c r="H29" s="105">
        <v>0.46078431372549022</v>
      </c>
      <c r="I29" s="49">
        <v>9.2361111111111081E-3</v>
      </c>
      <c r="J29" s="106"/>
      <c r="K29" s="209">
        <v>0.26027397260273966</v>
      </c>
    </row>
    <row r="30" spans="2:14" x14ac:dyDescent="0.3">
      <c r="B30" s="153" t="s">
        <v>87</v>
      </c>
      <c r="C30" s="49">
        <v>1.0046296296296294E-2</v>
      </c>
      <c r="D30" s="106"/>
      <c r="E30" s="105">
        <v>0.29284750337381921</v>
      </c>
      <c r="F30" s="49">
        <v>6.3657407407407402E-4</v>
      </c>
      <c r="G30" s="106"/>
      <c r="H30" s="105">
        <v>0.53921568627450989</v>
      </c>
      <c r="I30" s="49">
        <v>1.0682870370370369E-2</v>
      </c>
      <c r="J30" s="106"/>
      <c r="K30" s="209">
        <v>0.30104370515329421</v>
      </c>
    </row>
    <row r="31" spans="2:14" x14ac:dyDescent="0.3">
      <c r="B31" s="153" t="s">
        <v>88</v>
      </c>
      <c r="C31" s="49">
        <v>2.9513888888888888E-3</v>
      </c>
      <c r="D31" s="106"/>
      <c r="E31" s="105">
        <v>8.6032388663967632E-2</v>
      </c>
      <c r="F31" s="49"/>
      <c r="G31" s="106"/>
      <c r="H31" s="105"/>
      <c r="I31" s="49">
        <v>2.9513888888888888E-3</v>
      </c>
      <c r="J31" s="106"/>
      <c r="K31" s="209">
        <v>8.3170254403131125E-2</v>
      </c>
    </row>
    <row r="32" spans="2:14" x14ac:dyDescent="0.3">
      <c r="B32" s="158" t="s">
        <v>11</v>
      </c>
      <c r="C32" s="137">
        <v>2.4548611111111108E-2</v>
      </c>
      <c r="D32" s="118"/>
      <c r="E32" s="110">
        <v>0.71558704453441313</v>
      </c>
      <c r="F32" s="137">
        <v>1.1805555555555554E-3</v>
      </c>
      <c r="G32" s="118"/>
      <c r="H32" s="110">
        <v>1</v>
      </c>
      <c r="I32" s="137">
        <v>2.5729166666666661E-2</v>
      </c>
      <c r="J32" s="118"/>
      <c r="K32" s="123">
        <v>0.7250489236790606</v>
      </c>
    </row>
    <row r="33" spans="2:14" x14ac:dyDescent="0.3">
      <c r="B33" s="163"/>
      <c r="C33" s="140"/>
      <c r="D33" s="120"/>
      <c r="E33" s="120"/>
      <c r="F33" s="140"/>
      <c r="G33" s="120"/>
      <c r="H33" s="120"/>
      <c r="I33" s="140"/>
      <c r="J33" s="120"/>
      <c r="K33" s="121"/>
      <c r="L33" s="160"/>
      <c r="M33" s="160"/>
      <c r="N33" s="160"/>
    </row>
    <row r="34" spans="2:14" x14ac:dyDescent="0.3">
      <c r="B34" s="155" t="s">
        <v>14</v>
      </c>
      <c r="C34" s="137">
        <v>3.4305555555555547E-2</v>
      </c>
      <c r="D34" s="122"/>
      <c r="E34" s="110">
        <v>1.0000000000000002</v>
      </c>
      <c r="F34" s="137">
        <v>1.1805555555555554E-3</v>
      </c>
      <c r="G34" s="122"/>
      <c r="H34" s="110">
        <v>1</v>
      </c>
      <c r="I34" s="137">
        <v>3.5486111111111107E-2</v>
      </c>
      <c r="J34" s="122"/>
      <c r="K34" s="123">
        <v>1</v>
      </c>
      <c r="L34" s="160"/>
      <c r="M34" s="160"/>
      <c r="N34" s="160"/>
    </row>
    <row r="35" spans="2:14" ht="66" customHeight="1" thickBot="1" x14ac:dyDescent="0.35">
      <c r="B35" s="243" t="s">
        <v>140</v>
      </c>
      <c r="C35" s="244"/>
      <c r="D35" s="244"/>
      <c r="E35" s="244"/>
      <c r="F35" s="244"/>
      <c r="G35" s="244"/>
      <c r="H35" s="245"/>
      <c r="I35" s="244"/>
      <c r="J35" s="244"/>
      <c r="K35" s="245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3"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.88671875" style="142" customWidth="1"/>
    <col min="7" max="7" width="10.88671875" style="96" customWidth="1"/>
    <col min="8" max="8" width="10.88671875" style="142" customWidth="1"/>
    <col min="9" max="11" width="10.88671875" style="96" customWidth="1"/>
    <col min="12" max="16384" width="8.88671875" style="96"/>
  </cols>
  <sheetData>
    <row r="2" spans="2:11" ht="15" thickBot="1" x14ac:dyDescent="0.35"/>
    <row r="3" spans="2:11" x14ac:dyDescent="0.3">
      <c r="B3" s="229" t="s">
        <v>158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1" x14ac:dyDescent="0.3">
      <c r="B4" s="232" t="s">
        <v>185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1" x14ac:dyDescent="0.3">
      <c r="B5" s="97"/>
      <c r="C5" s="235" t="s">
        <v>137</v>
      </c>
      <c r="D5" s="233"/>
      <c r="E5" s="236"/>
      <c r="F5" s="235" t="s">
        <v>138</v>
      </c>
      <c r="G5" s="233"/>
      <c r="H5" s="236"/>
      <c r="I5" s="233" t="s">
        <v>139</v>
      </c>
      <c r="J5" s="233"/>
      <c r="K5" s="234"/>
    </row>
    <row r="6" spans="2:11" x14ac:dyDescent="0.3">
      <c r="B6" s="98" t="s">
        <v>65</v>
      </c>
      <c r="C6" s="190" t="s">
        <v>12</v>
      </c>
      <c r="D6" s="100" t="s">
        <v>13</v>
      </c>
      <c r="E6" s="191" t="s">
        <v>13</v>
      </c>
      <c r="F6" s="190" t="s">
        <v>12</v>
      </c>
      <c r="G6" s="100" t="s">
        <v>13</v>
      </c>
      <c r="H6" s="191" t="s">
        <v>13</v>
      </c>
      <c r="I6" s="188" t="s">
        <v>12</v>
      </c>
      <c r="J6" s="100" t="s">
        <v>13</v>
      </c>
      <c r="K6" s="189" t="s">
        <v>13</v>
      </c>
    </row>
    <row r="7" spans="2:11" x14ac:dyDescent="0.3">
      <c r="B7" s="147" t="s">
        <v>66</v>
      </c>
      <c r="C7" s="49">
        <v>2.9861111111111117E-3</v>
      </c>
      <c r="D7" s="105">
        <v>0.22493461203138629</v>
      </c>
      <c r="E7" s="105">
        <v>3.3093894304771686E-2</v>
      </c>
      <c r="F7" s="49">
        <v>2.1064814814814817E-3</v>
      </c>
      <c r="G7" s="105">
        <v>0.48793565683646117</v>
      </c>
      <c r="H7" s="105">
        <v>0.11003627569528415</v>
      </c>
      <c r="I7" s="49">
        <v>5.0925925925925921E-3</v>
      </c>
      <c r="J7" s="105">
        <v>0.28947368421052633</v>
      </c>
      <c r="K7" s="209">
        <v>4.656084656084656E-2</v>
      </c>
    </row>
    <row r="8" spans="2:11" x14ac:dyDescent="0.3">
      <c r="B8" s="5" t="s">
        <v>186</v>
      </c>
      <c r="C8" s="49">
        <v>5.7870370370370367E-4</v>
      </c>
      <c r="D8" s="105">
        <v>4.3591979075850044E-2</v>
      </c>
      <c r="E8" s="105">
        <v>6.4135454079014883E-3</v>
      </c>
      <c r="F8" s="49"/>
      <c r="G8" s="105"/>
      <c r="H8" s="105"/>
      <c r="I8" s="49">
        <v>5.7870370370370367E-4</v>
      </c>
      <c r="J8" s="105">
        <v>3.2894736842105268E-2</v>
      </c>
      <c r="K8" s="209">
        <v>5.2910052910052907E-3</v>
      </c>
    </row>
    <row r="9" spans="2:11" x14ac:dyDescent="0.3">
      <c r="B9" s="147" t="s">
        <v>68</v>
      </c>
      <c r="C9" s="49">
        <v>2.3611111111111111E-3</v>
      </c>
      <c r="D9" s="105">
        <v>0.17785527462946821</v>
      </c>
      <c r="E9" s="105">
        <v>2.6167265264238074E-2</v>
      </c>
      <c r="F9" s="49">
        <v>8.1018518518518527E-4</v>
      </c>
      <c r="G9" s="105">
        <v>0.18766756032171583</v>
      </c>
      <c r="H9" s="105">
        <v>4.2321644498186213E-2</v>
      </c>
      <c r="I9" s="49">
        <v>3.1712962962962962E-3</v>
      </c>
      <c r="J9" s="105">
        <v>0.18026315789473685</v>
      </c>
      <c r="K9" s="209">
        <v>2.8994708994708993E-2</v>
      </c>
    </row>
    <row r="10" spans="2:11" x14ac:dyDescent="0.3">
      <c r="B10" s="147" t="s">
        <v>69</v>
      </c>
      <c r="C10" s="49">
        <v>3.0092592592592595E-4</v>
      </c>
      <c r="D10" s="105">
        <v>2.2667829119442026E-2</v>
      </c>
      <c r="E10" s="105">
        <v>3.3350436121087745E-3</v>
      </c>
      <c r="F10" s="49"/>
      <c r="G10" s="105"/>
      <c r="H10" s="105"/>
      <c r="I10" s="49">
        <v>3.0092592592592595E-4</v>
      </c>
      <c r="J10" s="105">
        <v>1.7105263157894741E-2</v>
      </c>
      <c r="K10" s="209">
        <v>2.7513227513227515E-3</v>
      </c>
    </row>
    <row r="11" spans="2:11" x14ac:dyDescent="0.3">
      <c r="B11" s="147" t="s">
        <v>70</v>
      </c>
      <c r="C11" s="49">
        <v>3.1365740740740742E-3</v>
      </c>
      <c r="D11" s="105">
        <v>0.23626852659110728</v>
      </c>
      <c r="E11" s="105">
        <v>3.4761416110826074E-2</v>
      </c>
      <c r="F11" s="49">
        <v>3.1250000000000001E-4</v>
      </c>
      <c r="G11" s="105">
        <v>7.2386058981233237E-2</v>
      </c>
      <c r="H11" s="105">
        <v>1.6324062877871824E-2</v>
      </c>
      <c r="I11" s="49">
        <v>3.449074074074074E-3</v>
      </c>
      <c r="J11" s="105">
        <v>0.1960526315789474</v>
      </c>
      <c r="K11" s="209">
        <v>3.1534391534391533E-2</v>
      </c>
    </row>
    <row r="12" spans="2:11" x14ac:dyDescent="0.3">
      <c r="B12" s="147" t="s">
        <v>71</v>
      </c>
      <c r="C12" s="49"/>
      <c r="D12" s="105"/>
      <c r="E12" s="105"/>
      <c r="F12" s="49"/>
      <c r="G12" s="105"/>
      <c r="H12" s="105"/>
      <c r="I12" s="49"/>
      <c r="J12" s="105"/>
      <c r="K12" s="209"/>
    </row>
    <row r="13" spans="2:11" x14ac:dyDescent="0.3">
      <c r="B13" s="147" t="s">
        <v>72</v>
      </c>
      <c r="C13" s="49"/>
      <c r="D13" s="105"/>
      <c r="E13" s="105"/>
      <c r="F13" s="49">
        <v>1.0879629629629629E-3</v>
      </c>
      <c r="G13" s="105">
        <v>0.25201072386058976</v>
      </c>
      <c r="H13" s="105">
        <v>5.683192261185005E-2</v>
      </c>
      <c r="I13" s="49">
        <v>1.0879629629629629E-3</v>
      </c>
      <c r="J13" s="105">
        <v>6.18421052631579E-2</v>
      </c>
      <c r="K13" s="209">
        <v>9.9470899470899456E-3</v>
      </c>
    </row>
    <row r="14" spans="2:11" x14ac:dyDescent="0.3">
      <c r="B14" s="147" t="s">
        <v>73</v>
      </c>
      <c r="C14" s="49"/>
      <c r="D14" s="105"/>
      <c r="E14" s="105"/>
      <c r="F14" s="49"/>
      <c r="G14" s="105"/>
      <c r="H14" s="105"/>
      <c r="I14" s="49" t="s">
        <v>130</v>
      </c>
      <c r="J14" s="105"/>
      <c r="K14" s="107"/>
    </row>
    <row r="15" spans="2:11" x14ac:dyDescent="0.3">
      <c r="B15" s="147" t="s">
        <v>74</v>
      </c>
      <c r="C15" s="49"/>
      <c r="D15" s="105"/>
      <c r="E15" s="105"/>
      <c r="F15" s="49"/>
      <c r="G15" s="105"/>
      <c r="H15" s="105"/>
      <c r="I15" s="49" t="s">
        <v>130</v>
      </c>
      <c r="J15" s="105"/>
      <c r="K15" s="107"/>
    </row>
    <row r="16" spans="2:11" x14ac:dyDescent="0.3">
      <c r="B16" s="147" t="s">
        <v>75</v>
      </c>
      <c r="C16" s="49"/>
      <c r="D16" s="105"/>
      <c r="E16" s="105"/>
      <c r="F16" s="49"/>
      <c r="G16" s="105"/>
      <c r="H16" s="105"/>
      <c r="I16" s="49"/>
      <c r="J16" s="105"/>
      <c r="K16" s="209"/>
    </row>
    <row r="17" spans="2:14" x14ac:dyDescent="0.3">
      <c r="B17" s="147" t="s">
        <v>76</v>
      </c>
      <c r="C17" s="49"/>
      <c r="D17" s="105"/>
      <c r="E17" s="105"/>
      <c r="F17" s="49"/>
      <c r="G17" s="105"/>
      <c r="H17" s="105"/>
      <c r="I17" s="49" t="s">
        <v>130</v>
      </c>
      <c r="J17" s="105"/>
      <c r="K17" s="107"/>
    </row>
    <row r="18" spans="2:14" x14ac:dyDescent="0.3">
      <c r="B18" s="147" t="s">
        <v>77</v>
      </c>
      <c r="C18" s="49"/>
      <c r="D18" s="105"/>
      <c r="E18" s="105"/>
      <c r="F18" s="49"/>
      <c r="G18" s="105"/>
      <c r="H18" s="105"/>
      <c r="I18" s="49" t="s">
        <v>130</v>
      </c>
      <c r="J18" s="105"/>
      <c r="K18" s="209"/>
    </row>
    <row r="19" spans="2:14" x14ac:dyDescent="0.3">
      <c r="B19" s="147" t="s">
        <v>78</v>
      </c>
      <c r="C19" s="49"/>
      <c r="D19" s="105"/>
      <c r="E19" s="105"/>
      <c r="F19" s="49"/>
      <c r="G19" s="105"/>
      <c r="H19" s="105"/>
      <c r="I19" s="49" t="s">
        <v>130</v>
      </c>
      <c r="J19" s="105"/>
      <c r="K19" s="107"/>
    </row>
    <row r="20" spans="2:14" x14ac:dyDescent="0.3">
      <c r="B20" s="147" t="s">
        <v>79</v>
      </c>
      <c r="C20" s="49"/>
      <c r="D20" s="105"/>
      <c r="E20" s="105"/>
      <c r="F20" s="49"/>
      <c r="G20" s="105"/>
      <c r="H20" s="105"/>
      <c r="I20" s="49" t="s">
        <v>130</v>
      </c>
      <c r="J20" s="105"/>
      <c r="K20" s="107"/>
    </row>
    <row r="21" spans="2:14" x14ac:dyDescent="0.3">
      <c r="B21" s="104" t="s">
        <v>80</v>
      </c>
      <c r="C21" s="49"/>
      <c r="D21" s="105"/>
      <c r="E21" s="105"/>
      <c r="F21" s="49"/>
      <c r="G21" s="105"/>
      <c r="H21" s="105"/>
      <c r="I21" s="49"/>
      <c r="J21" s="105"/>
      <c r="K21" s="209"/>
    </row>
    <row r="22" spans="2:14" x14ac:dyDescent="0.3">
      <c r="B22" s="104" t="s">
        <v>81</v>
      </c>
      <c r="C22" s="49">
        <v>3.9120370370370359E-3</v>
      </c>
      <c r="D22" s="105">
        <v>0.29468177855274624</v>
      </c>
      <c r="E22" s="105">
        <v>4.3355566957414056E-2</v>
      </c>
      <c r="F22" s="49"/>
      <c r="G22" s="105"/>
      <c r="H22" s="105"/>
      <c r="I22" s="49">
        <v>3.9120370370370359E-3</v>
      </c>
      <c r="J22" s="105">
        <v>0.22236842105263155</v>
      </c>
      <c r="K22" s="209">
        <v>3.576719576719576E-2</v>
      </c>
    </row>
    <row r="23" spans="2:14" x14ac:dyDescent="0.3">
      <c r="B23" s="108" t="s">
        <v>11</v>
      </c>
      <c r="C23" s="129">
        <v>1.3275462962962961E-2</v>
      </c>
      <c r="D23" s="110">
        <v>1</v>
      </c>
      <c r="E23" s="111">
        <v>0.14712673165726015</v>
      </c>
      <c r="F23" s="129">
        <v>4.31712962962963E-3</v>
      </c>
      <c r="G23" s="110">
        <v>1</v>
      </c>
      <c r="H23" s="111">
        <v>0.22551390568319224</v>
      </c>
      <c r="I23" s="129">
        <v>1.759259259259259E-2</v>
      </c>
      <c r="J23" s="110">
        <v>1</v>
      </c>
      <c r="K23" s="112">
        <v>0.16084656084656085</v>
      </c>
    </row>
    <row r="24" spans="2:14" x14ac:dyDescent="0.3">
      <c r="B24" s="133"/>
      <c r="C24" s="134"/>
      <c r="D24" s="114"/>
      <c r="E24" s="114"/>
      <c r="F24" s="134"/>
      <c r="G24" s="114"/>
      <c r="H24" s="114"/>
      <c r="I24" s="134"/>
      <c r="J24" s="114"/>
      <c r="K24" s="115"/>
      <c r="L24" s="134"/>
      <c r="M24" s="134"/>
      <c r="N24" s="134"/>
    </row>
    <row r="25" spans="2:14" x14ac:dyDescent="0.3">
      <c r="B25" s="98" t="s">
        <v>82</v>
      </c>
      <c r="C25" s="100" t="s">
        <v>12</v>
      </c>
      <c r="D25" s="116" t="s">
        <v>13</v>
      </c>
      <c r="E25" s="116" t="s">
        <v>13</v>
      </c>
      <c r="F25" s="100" t="s">
        <v>12</v>
      </c>
      <c r="G25" s="116" t="s">
        <v>13</v>
      </c>
      <c r="H25" s="116" t="s">
        <v>13</v>
      </c>
      <c r="I25" s="100" t="s">
        <v>12</v>
      </c>
      <c r="J25" s="116" t="s">
        <v>13</v>
      </c>
      <c r="K25" s="210" t="s">
        <v>13</v>
      </c>
    </row>
    <row r="26" spans="2:14" x14ac:dyDescent="0.3">
      <c r="B26" s="147" t="s">
        <v>83</v>
      </c>
      <c r="C26" s="49">
        <v>6.215277777777777E-3</v>
      </c>
      <c r="D26" s="106"/>
      <c r="E26" s="105">
        <v>6.8881477680861988E-2</v>
      </c>
      <c r="F26" s="49">
        <v>3.7037037037037041E-4</v>
      </c>
      <c r="G26" s="106"/>
      <c r="H26" s="105">
        <v>1.9347037484885126E-2</v>
      </c>
      <c r="I26" s="49">
        <v>6.5856481481481478E-3</v>
      </c>
      <c r="J26" s="106"/>
      <c r="K26" s="209">
        <v>6.0211640211640209E-2</v>
      </c>
    </row>
    <row r="27" spans="2:14" x14ac:dyDescent="0.3">
      <c r="B27" s="147" t="s">
        <v>84</v>
      </c>
      <c r="C27" s="49">
        <v>1.9675925925925926E-4</v>
      </c>
      <c r="D27" s="106"/>
      <c r="E27" s="105">
        <v>2.1806054386865063E-3</v>
      </c>
      <c r="F27" s="49"/>
      <c r="G27" s="106"/>
      <c r="H27" s="105"/>
      <c r="I27" s="49">
        <v>1.9675925925925926E-4</v>
      </c>
      <c r="J27" s="106"/>
      <c r="K27" s="209">
        <v>1.7989417989417989E-3</v>
      </c>
    </row>
    <row r="28" spans="2:14" x14ac:dyDescent="0.3">
      <c r="B28" s="147" t="s">
        <v>85</v>
      </c>
      <c r="C28" s="49">
        <v>1.6203703703703703E-4</v>
      </c>
      <c r="D28" s="106"/>
      <c r="E28" s="105">
        <v>1.7957927142124169E-3</v>
      </c>
      <c r="F28" s="49">
        <v>1.8518518518518518E-4</v>
      </c>
      <c r="G28" s="106"/>
      <c r="H28" s="105">
        <v>9.6735187424425613E-3</v>
      </c>
      <c r="I28" s="49">
        <v>3.4722222222222218E-4</v>
      </c>
      <c r="J28" s="106"/>
      <c r="K28" s="209">
        <v>3.1746031746031742E-3</v>
      </c>
    </row>
    <row r="29" spans="2:14" x14ac:dyDescent="0.3">
      <c r="B29" s="147" t="s">
        <v>86</v>
      </c>
      <c r="C29" s="49">
        <v>3.3472222222222216E-2</v>
      </c>
      <c r="D29" s="106"/>
      <c r="E29" s="105">
        <v>0.37095946639302202</v>
      </c>
      <c r="F29" s="49">
        <v>7.0370370370370387E-3</v>
      </c>
      <c r="G29" s="106"/>
      <c r="H29" s="105">
        <v>0.36759371221281745</v>
      </c>
      <c r="I29" s="49">
        <v>4.0509259259259259E-2</v>
      </c>
      <c r="J29" s="106"/>
      <c r="K29" s="209">
        <v>0.37037037037037035</v>
      </c>
    </row>
    <row r="30" spans="2:14" x14ac:dyDescent="0.3">
      <c r="B30" s="147" t="s">
        <v>87</v>
      </c>
      <c r="C30" s="49">
        <v>2.9212962962962958E-2</v>
      </c>
      <c r="D30" s="106"/>
      <c r="E30" s="105">
        <v>0.3237557721908671</v>
      </c>
      <c r="F30" s="49">
        <v>7.2337962962962963E-3</v>
      </c>
      <c r="G30" s="106"/>
      <c r="H30" s="105">
        <v>0.37787182587666257</v>
      </c>
      <c r="I30" s="49">
        <v>3.6446759259259262E-2</v>
      </c>
      <c r="J30" s="106"/>
      <c r="K30" s="209">
        <v>0.33322751322751326</v>
      </c>
    </row>
    <row r="31" spans="2:14" x14ac:dyDescent="0.3">
      <c r="B31" s="147" t="s">
        <v>88</v>
      </c>
      <c r="C31" s="49">
        <v>7.6967592592592591E-3</v>
      </c>
      <c r="D31" s="106"/>
      <c r="E31" s="105">
        <v>8.53001539250898E-2</v>
      </c>
      <c r="F31" s="49"/>
      <c r="G31" s="106"/>
      <c r="H31" s="105"/>
      <c r="I31" s="49">
        <v>7.6967592592592591E-3</v>
      </c>
      <c r="J31" s="106"/>
      <c r="K31" s="209">
        <v>7.0370370370370375E-2</v>
      </c>
    </row>
    <row r="32" spans="2:14" x14ac:dyDescent="0.3">
      <c r="B32" s="148" t="s">
        <v>11</v>
      </c>
      <c r="C32" s="137">
        <v>7.6956018518518507E-2</v>
      </c>
      <c r="D32" s="118"/>
      <c r="E32" s="110">
        <v>0.85287326834273991</v>
      </c>
      <c r="F32" s="137">
        <v>1.4826388888888891E-2</v>
      </c>
      <c r="G32" s="118"/>
      <c r="H32" s="110">
        <v>0.7744860943168077</v>
      </c>
      <c r="I32" s="137">
        <v>9.178240740740741E-2</v>
      </c>
      <c r="J32" s="118"/>
      <c r="K32" s="123">
        <v>0.83915343915343921</v>
      </c>
    </row>
    <row r="33" spans="2:14" x14ac:dyDescent="0.3">
      <c r="B33" s="139"/>
      <c r="C33" s="140"/>
      <c r="D33" s="120"/>
      <c r="E33" s="120"/>
      <c r="F33" s="140"/>
      <c r="G33" s="120"/>
      <c r="H33" s="120"/>
      <c r="I33" s="140"/>
      <c r="J33" s="120"/>
      <c r="K33" s="121"/>
      <c r="L33" s="140"/>
      <c r="M33" s="140"/>
      <c r="N33" s="140"/>
    </row>
    <row r="34" spans="2:14" x14ac:dyDescent="0.3">
      <c r="B34" s="108" t="s">
        <v>14</v>
      </c>
      <c r="C34" s="137">
        <v>9.0231481481481468E-2</v>
      </c>
      <c r="D34" s="122"/>
      <c r="E34" s="110">
        <v>1</v>
      </c>
      <c r="F34" s="137">
        <v>1.9143518518518522E-2</v>
      </c>
      <c r="G34" s="122"/>
      <c r="H34" s="110">
        <v>1</v>
      </c>
      <c r="I34" s="137">
        <v>0.109375</v>
      </c>
      <c r="J34" s="122"/>
      <c r="K34" s="123">
        <v>1</v>
      </c>
      <c r="L34" s="140"/>
      <c r="M34" s="140"/>
      <c r="N34" s="140"/>
    </row>
    <row r="35" spans="2:14" ht="66" customHeight="1" thickBot="1" x14ac:dyDescent="0.35">
      <c r="B35" s="226" t="s">
        <v>140</v>
      </c>
      <c r="C35" s="227"/>
      <c r="D35" s="227"/>
      <c r="E35" s="227"/>
      <c r="F35" s="227"/>
      <c r="G35" s="227"/>
      <c r="H35" s="228"/>
      <c r="I35" s="227"/>
      <c r="J35" s="227"/>
      <c r="K35" s="228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124" customWidth="1"/>
    <col min="2" max="2" width="42.44140625" style="124" customWidth="1"/>
    <col min="3" max="6" width="10.88671875" style="126" customWidth="1"/>
    <col min="7" max="7" width="10.88671875" style="124" customWidth="1"/>
    <col min="8" max="8" width="10.88671875" style="126" customWidth="1"/>
    <col min="9" max="11" width="10.88671875" style="124" customWidth="1"/>
    <col min="12" max="16384" width="8.88671875" style="124"/>
  </cols>
  <sheetData>
    <row r="2" spans="2:11" ht="15" thickBot="1" x14ac:dyDescent="0.35"/>
    <row r="3" spans="2:11" x14ac:dyDescent="0.3">
      <c r="B3" s="229" t="s">
        <v>159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1" x14ac:dyDescent="0.3">
      <c r="B4" s="232" t="s">
        <v>185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1" x14ac:dyDescent="0.3">
      <c r="B5" s="97"/>
      <c r="C5" s="235" t="s">
        <v>137</v>
      </c>
      <c r="D5" s="233"/>
      <c r="E5" s="236"/>
      <c r="F5" s="235" t="s">
        <v>138</v>
      </c>
      <c r="G5" s="233"/>
      <c r="H5" s="236"/>
      <c r="I5" s="233" t="s">
        <v>139</v>
      </c>
      <c r="J5" s="233"/>
      <c r="K5" s="234"/>
    </row>
    <row r="6" spans="2:11" x14ac:dyDescent="0.3">
      <c r="B6" s="98" t="s">
        <v>65</v>
      </c>
      <c r="C6" s="190" t="s">
        <v>12</v>
      </c>
      <c r="D6" s="100" t="s">
        <v>13</v>
      </c>
      <c r="E6" s="191" t="s">
        <v>13</v>
      </c>
      <c r="F6" s="190" t="s">
        <v>12</v>
      </c>
      <c r="G6" s="100" t="s">
        <v>13</v>
      </c>
      <c r="H6" s="191" t="s">
        <v>13</v>
      </c>
      <c r="I6" s="188" t="s">
        <v>12</v>
      </c>
      <c r="J6" s="100" t="s">
        <v>13</v>
      </c>
      <c r="K6" s="189" t="s">
        <v>13</v>
      </c>
    </row>
    <row r="7" spans="2:11" x14ac:dyDescent="0.3">
      <c r="B7" s="104" t="s">
        <v>66</v>
      </c>
      <c r="C7" s="49">
        <v>1.7048611111111101E-2</v>
      </c>
      <c r="D7" s="105">
        <v>0.43259911894273118</v>
      </c>
      <c r="E7" s="105">
        <v>0.17519029495718358</v>
      </c>
      <c r="F7" s="49">
        <v>3.5185185185185185E-3</v>
      </c>
      <c r="G7" s="105">
        <v>0.30128840436075321</v>
      </c>
      <c r="H7" s="105">
        <v>0.10814656705798648</v>
      </c>
      <c r="I7" s="49">
        <v>2.0567129629629616E-2</v>
      </c>
      <c r="J7" s="105">
        <v>0.40258269143633879</v>
      </c>
      <c r="K7" s="209">
        <v>0.15839201354844454</v>
      </c>
    </row>
    <row r="8" spans="2:11" x14ac:dyDescent="0.3">
      <c r="B8" s="5" t="s">
        <v>186</v>
      </c>
      <c r="C8" s="49">
        <v>1.6666666666666666E-3</v>
      </c>
      <c r="D8" s="105">
        <v>4.2290748898678426E-2</v>
      </c>
      <c r="E8" s="105">
        <v>1.712654614652712E-2</v>
      </c>
      <c r="F8" s="49">
        <v>1.1111111111111111E-3</v>
      </c>
      <c r="G8" s="105">
        <v>9.5143706640237857E-2</v>
      </c>
      <c r="H8" s="105">
        <v>3.4151547491995733E-2</v>
      </c>
      <c r="I8" s="49">
        <v>2.7777777777777779E-3</v>
      </c>
      <c r="J8" s="105">
        <v>5.4372451291345741E-2</v>
      </c>
      <c r="K8" s="209">
        <v>2.139228095195651E-2</v>
      </c>
    </row>
    <row r="9" spans="2:11" x14ac:dyDescent="0.3">
      <c r="B9" s="104" t="s">
        <v>68</v>
      </c>
      <c r="C9" s="49">
        <v>6.8402777777777785E-3</v>
      </c>
      <c r="D9" s="105">
        <v>0.17356828193832607</v>
      </c>
      <c r="E9" s="105">
        <v>7.0290199809705078E-2</v>
      </c>
      <c r="F9" s="49">
        <v>7.5231481481481482E-4</v>
      </c>
      <c r="G9" s="105">
        <v>6.4420218037661056E-2</v>
      </c>
      <c r="H9" s="105">
        <v>2.3123443614372109E-2</v>
      </c>
      <c r="I9" s="49">
        <v>7.5925925925925926E-3</v>
      </c>
      <c r="J9" s="105">
        <v>0.14861803352967834</v>
      </c>
      <c r="K9" s="209">
        <v>5.8472234602014457E-2</v>
      </c>
    </row>
    <row r="10" spans="2:11" x14ac:dyDescent="0.3">
      <c r="B10" s="104" t="s">
        <v>69</v>
      </c>
      <c r="C10" s="49">
        <v>4.1666666666666669E-4</v>
      </c>
      <c r="D10" s="105">
        <v>1.0572687224669608E-2</v>
      </c>
      <c r="E10" s="105">
        <v>4.2816365366317808E-3</v>
      </c>
      <c r="F10" s="49"/>
      <c r="G10" s="105"/>
      <c r="H10" s="105"/>
      <c r="I10" s="49">
        <v>4.1666666666666669E-4</v>
      </c>
      <c r="J10" s="105">
        <v>8.1558676937018605E-3</v>
      </c>
      <c r="K10" s="209">
        <v>3.2088421427934766E-3</v>
      </c>
    </row>
    <row r="11" spans="2:11" x14ac:dyDescent="0.3">
      <c r="B11" s="104" t="s">
        <v>70</v>
      </c>
      <c r="C11" s="49">
        <v>7.0370370370370378E-3</v>
      </c>
      <c r="D11" s="105">
        <v>0.17856093979442006</v>
      </c>
      <c r="E11" s="105">
        <v>7.2312083729781193E-2</v>
      </c>
      <c r="F11" s="49">
        <v>1.4120370370370372E-3</v>
      </c>
      <c r="G11" s="105">
        <v>0.12091179385530229</v>
      </c>
      <c r="H11" s="105">
        <v>4.3400924937744577E-2</v>
      </c>
      <c r="I11" s="49">
        <v>8.4490740740740741E-3</v>
      </c>
      <c r="J11" s="105">
        <v>0.16538287267784327</v>
      </c>
      <c r="K11" s="209">
        <v>6.5068187895534382E-2</v>
      </c>
    </row>
    <row r="12" spans="2:11" x14ac:dyDescent="0.3">
      <c r="B12" s="104" t="s">
        <v>71</v>
      </c>
      <c r="C12" s="49">
        <v>3.7268518518518519E-3</v>
      </c>
      <c r="D12" s="105">
        <v>9.4566813509544823E-2</v>
      </c>
      <c r="E12" s="105">
        <v>3.8296860133206483E-2</v>
      </c>
      <c r="F12" s="49">
        <v>1.9444444444444444E-3</v>
      </c>
      <c r="G12" s="105">
        <v>0.16650148662041625</v>
      </c>
      <c r="H12" s="105">
        <v>5.9765208110992528E-2</v>
      </c>
      <c r="I12" s="49">
        <v>5.6712962962962958E-3</v>
      </c>
      <c r="J12" s="105">
        <v>0.11101042138649754</v>
      </c>
      <c r="K12" s="209">
        <v>4.3675906943577869E-2</v>
      </c>
    </row>
    <row r="13" spans="2:11" x14ac:dyDescent="0.3">
      <c r="B13" s="104" t="s">
        <v>72</v>
      </c>
      <c r="C13" s="49"/>
      <c r="D13" s="105"/>
      <c r="E13" s="105"/>
      <c r="F13" s="49"/>
      <c r="G13" s="105"/>
      <c r="H13" s="105"/>
      <c r="I13" s="49"/>
      <c r="J13" s="105"/>
      <c r="K13" s="209"/>
    </row>
    <row r="14" spans="2:11" x14ac:dyDescent="0.3">
      <c r="B14" s="104" t="s">
        <v>73</v>
      </c>
      <c r="C14" s="49"/>
      <c r="D14" s="105"/>
      <c r="E14" s="105"/>
      <c r="F14" s="49"/>
      <c r="G14" s="105"/>
      <c r="H14" s="105"/>
      <c r="I14" s="49"/>
      <c r="J14" s="105"/>
      <c r="K14" s="107"/>
    </row>
    <row r="15" spans="2:11" x14ac:dyDescent="0.3">
      <c r="B15" s="104" t="s">
        <v>74</v>
      </c>
      <c r="C15" s="49"/>
      <c r="D15" s="105"/>
      <c r="E15" s="105"/>
      <c r="F15" s="49"/>
      <c r="G15" s="105"/>
      <c r="H15" s="105"/>
      <c r="I15" s="49"/>
      <c r="J15" s="105"/>
      <c r="K15" s="107"/>
    </row>
    <row r="16" spans="2:11" x14ac:dyDescent="0.3">
      <c r="B16" s="104" t="s">
        <v>75</v>
      </c>
      <c r="C16" s="49">
        <v>2.3148148148148146E-4</v>
      </c>
      <c r="D16" s="105">
        <v>5.8737151248164478E-3</v>
      </c>
      <c r="E16" s="105">
        <v>2.3786869647954333E-3</v>
      </c>
      <c r="F16" s="49"/>
      <c r="G16" s="105"/>
      <c r="H16" s="105"/>
      <c r="I16" s="49">
        <v>2.3148148148148146E-4</v>
      </c>
      <c r="J16" s="105">
        <v>4.5310376076121445E-3</v>
      </c>
      <c r="K16" s="209">
        <v>1.782690079329709E-3</v>
      </c>
    </row>
    <row r="17" spans="2:14" x14ac:dyDescent="0.3">
      <c r="B17" s="104" t="s">
        <v>76</v>
      </c>
      <c r="C17" s="49"/>
      <c r="D17" s="105"/>
      <c r="E17" s="105"/>
      <c r="F17" s="49"/>
      <c r="G17" s="105"/>
      <c r="H17" s="105"/>
      <c r="I17" s="49"/>
      <c r="J17" s="105"/>
      <c r="K17" s="107"/>
    </row>
    <row r="18" spans="2:14" x14ac:dyDescent="0.3">
      <c r="B18" s="104" t="s">
        <v>77</v>
      </c>
      <c r="C18" s="49"/>
      <c r="D18" s="105"/>
      <c r="E18" s="105"/>
      <c r="F18" s="49"/>
      <c r="G18" s="105"/>
      <c r="H18" s="105"/>
      <c r="I18" s="49"/>
      <c r="J18" s="105"/>
      <c r="K18" s="209"/>
    </row>
    <row r="19" spans="2:14" x14ac:dyDescent="0.3">
      <c r="B19" s="104" t="s">
        <v>78</v>
      </c>
      <c r="C19" s="49"/>
      <c r="D19" s="105"/>
      <c r="E19" s="105"/>
      <c r="F19" s="49"/>
      <c r="G19" s="105"/>
      <c r="H19" s="105"/>
      <c r="I19" s="49"/>
      <c r="J19" s="105"/>
      <c r="K19" s="107"/>
    </row>
    <row r="20" spans="2:14" x14ac:dyDescent="0.3">
      <c r="B20" s="104" t="s">
        <v>79</v>
      </c>
      <c r="C20" s="49"/>
      <c r="D20" s="105"/>
      <c r="E20" s="105"/>
      <c r="F20" s="49"/>
      <c r="G20" s="105"/>
      <c r="H20" s="105"/>
      <c r="I20" s="49"/>
      <c r="J20" s="105"/>
      <c r="K20" s="107"/>
    </row>
    <row r="21" spans="2:14" x14ac:dyDescent="0.3">
      <c r="B21" s="104" t="s">
        <v>80</v>
      </c>
      <c r="C21" s="49"/>
      <c r="D21" s="105"/>
      <c r="E21" s="105"/>
      <c r="F21" s="49"/>
      <c r="G21" s="105"/>
      <c r="H21" s="105"/>
      <c r="I21" s="49"/>
      <c r="J21" s="105"/>
      <c r="K21" s="209"/>
    </row>
    <row r="22" spans="2:14" x14ac:dyDescent="0.3">
      <c r="B22" s="104" t="s">
        <v>81</v>
      </c>
      <c r="C22" s="49">
        <v>2.4421296296296296E-3</v>
      </c>
      <c r="D22" s="105">
        <v>6.196769456681353E-2</v>
      </c>
      <c r="E22" s="105">
        <v>2.5095147478591824E-2</v>
      </c>
      <c r="F22" s="49">
        <v>2.9398148148148152E-3</v>
      </c>
      <c r="G22" s="105">
        <v>0.25173439048562934</v>
      </c>
      <c r="H22" s="105">
        <v>9.0359302739238714E-2</v>
      </c>
      <c r="I22" s="49">
        <v>5.3819444444444444E-3</v>
      </c>
      <c r="J22" s="105">
        <v>0.10534662437698236</v>
      </c>
      <c r="K22" s="209">
        <v>4.1447544344415735E-2</v>
      </c>
    </row>
    <row r="23" spans="2:14" x14ac:dyDescent="0.3">
      <c r="B23" s="108" t="s">
        <v>11</v>
      </c>
      <c r="C23" s="129">
        <v>3.9409722222222207E-2</v>
      </c>
      <c r="D23" s="110">
        <v>1.0000000000000002</v>
      </c>
      <c r="E23" s="111">
        <v>0.40497145575642252</v>
      </c>
      <c r="F23" s="129">
        <v>1.1678240740740741E-2</v>
      </c>
      <c r="G23" s="110">
        <v>1</v>
      </c>
      <c r="H23" s="111">
        <v>0.3589469939523301</v>
      </c>
      <c r="I23" s="129">
        <v>5.1087962962962946E-2</v>
      </c>
      <c r="J23" s="110">
        <v>1</v>
      </c>
      <c r="K23" s="112">
        <v>0.39343970050806665</v>
      </c>
    </row>
    <row r="24" spans="2:14" x14ac:dyDescent="0.3">
      <c r="B24" s="133"/>
      <c r="C24" s="134"/>
      <c r="D24" s="114"/>
      <c r="E24" s="114"/>
      <c r="F24" s="134"/>
      <c r="G24" s="114"/>
      <c r="H24" s="114"/>
      <c r="I24" s="134"/>
      <c r="J24" s="114"/>
      <c r="K24" s="115"/>
      <c r="L24" s="134"/>
      <c r="M24" s="134"/>
      <c r="N24" s="134"/>
    </row>
    <row r="25" spans="2:14" x14ac:dyDescent="0.3">
      <c r="B25" s="98" t="s">
        <v>82</v>
      </c>
      <c r="C25" s="100" t="s">
        <v>12</v>
      </c>
      <c r="D25" s="116" t="s">
        <v>13</v>
      </c>
      <c r="E25" s="116" t="s">
        <v>13</v>
      </c>
      <c r="F25" s="100" t="s">
        <v>12</v>
      </c>
      <c r="G25" s="116" t="s">
        <v>13</v>
      </c>
      <c r="H25" s="116" t="s">
        <v>13</v>
      </c>
      <c r="I25" s="100" t="s">
        <v>12</v>
      </c>
      <c r="J25" s="116" t="s">
        <v>13</v>
      </c>
      <c r="K25" s="210" t="s">
        <v>13</v>
      </c>
    </row>
    <row r="26" spans="2:14" x14ac:dyDescent="0.3">
      <c r="B26" s="147" t="s">
        <v>83</v>
      </c>
      <c r="C26" s="49">
        <v>3.0092592592592593E-3</v>
      </c>
      <c r="D26" s="106"/>
      <c r="E26" s="105">
        <v>3.0922930542340639E-2</v>
      </c>
      <c r="F26" s="49">
        <v>8.6805555555555551E-4</v>
      </c>
      <c r="G26" s="106"/>
      <c r="H26" s="105">
        <v>2.6680896478121663E-2</v>
      </c>
      <c r="I26" s="49">
        <v>3.8773148148148152E-3</v>
      </c>
      <c r="J26" s="106"/>
      <c r="K26" s="209">
        <v>2.9860058828772629E-2</v>
      </c>
    </row>
    <row r="27" spans="2:14" x14ac:dyDescent="0.3">
      <c r="B27" s="147" t="s">
        <v>84</v>
      </c>
      <c r="C27" s="49"/>
      <c r="D27" s="106"/>
      <c r="E27" s="105"/>
      <c r="F27" s="49"/>
      <c r="G27" s="106"/>
      <c r="H27" s="105"/>
      <c r="I27" s="49"/>
      <c r="J27" s="106"/>
      <c r="K27" s="209"/>
    </row>
    <row r="28" spans="2:14" x14ac:dyDescent="0.3">
      <c r="B28" s="147" t="s">
        <v>85</v>
      </c>
      <c r="C28" s="49"/>
      <c r="D28" s="106"/>
      <c r="E28" s="105"/>
      <c r="F28" s="49"/>
      <c r="G28" s="106"/>
      <c r="H28" s="105"/>
      <c r="I28" s="49"/>
      <c r="J28" s="106"/>
      <c r="K28" s="209"/>
    </row>
    <row r="29" spans="2:14" x14ac:dyDescent="0.3">
      <c r="B29" s="147" t="s">
        <v>86</v>
      </c>
      <c r="C29" s="49">
        <v>1.922453703703703E-2</v>
      </c>
      <c r="D29" s="106"/>
      <c r="E29" s="105">
        <v>0.19754995242626069</v>
      </c>
      <c r="F29" s="49">
        <v>1.3888888888888892E-2</v>
      </c>
      <c r="G29" s="106"/>
      <c r="H29" s="105">
        <v>0.42689434364994672</v>
      </c>
      <c r="I29" s="49">
        <v>3.3113425925925935E-2</v>
      </c>
      <c r="J29" s="106"/>
      <c r="K29" s="209">
        <v>0.25501381584811494</v>
      </c>
    </row>
    <row r="30" spans="2:14" x14ac:dyDescent="0.3">
      <c r="B30" s="147" t="s">
        <v>87</v>
      </c>
      <c r="C30" s="49">
        <v>2.481481481481481E-2</v>
      </c>
      <c r="D30" s="106"/>
      <c r="E30" s="105">
        <v>0.25499524262607043</v>
      </c>
      <c r="F30" s="49">
        <v>6.099537037037037E-3</v>
      </c>
      <c r="G30" s="106"/>
      <c r="H30" s="105">
        <v>0.18747776591960158</v>
      </c>
      <c r="I30" s="49">
        <v>3.0914351851851832E-2</v>
      </c>
      <c r="J30" s="106"/>
      <c r="K30" s="209">
        <v>0.23807826009448249</v>
      </c>
    </row>
    <row r="31" spans="2:14" x14ac:dyDescent="0.3">
      <c r="B31" s="147" t="s">
        <v>88</v>
      </c>
      <c r="C31" s="49">
        <v>1.0856481481481484E-2</v>
      </c>
      <c r="D31" s="106"/>
      <c r="E31" s="105">
        <v>0.11156041864890587</v>
      </c>
      <c r="F31" s="49"/>
      <c r="G31" s="106"/>
      <c r="H31" s="105"/>
      <c r="I31" s="49">
        <v>1.0856481481481484E-2</v>
      </c>
      <c r="J31" s="106"/>
      <c r="K31" s="209">
        <v>8.3608164720563372E-2</v>
      </c>
    </row>
    <row r="32" spans="2:14" x14ac:dyDescent="0.3">
      <c r="B32" s="148" t="s">
        <v>11</v>
      </c>
      <c r="C32" s="137">
        <v>5.7905092592592577E-2</v>
      </c>
      <c r="D32" s="118"/>
      <c r="E32" s="110">
        <v>0.59502854424357765</v>
      </c>
      <c r="F32" s="137">
        <v>2.0856481481481483E-2</v>
      </c>
      <c r="G32" s="118"/>
      <c r="H32" s="110">
        <v>0.64105300604767002</v>
      </c>
      <c r="I32" s="137">
        <v>7.8761574074074067E-2</v>
      </c>
      <c r="J32" s="118"/>
      <c r="K32" s="123">
        <v>0.60656029949193346</v>
      </c>
      <c r="M32" s="151"/>
    </row>
    <row r="33" spans="2:14" x14ac:dyDescent="0.3">
      <c r="B33" s="139"/>
      <c r="C33" s="140"/>
      <c r="D33" s="120"/>
      <c r="E33" s="120"/>
      <c r="F33" s="140"/>
      <c r="G33" s="120"/>
      <c r="H33" s="120"/>
      <c r="I33" s="140"/>
      <c r="J33" s="120"/>
      <c r="K33" s="121"/>
      <c r="L33" s="140"/>
      <c r="M33" s="140"/>
      <c r="N33" s="140"/>
    </row>
    <row r="34" spans="2:14" x14ac:dyDescent="0.3">
      <c r="B34" s="108" t="s">
        <v>14</v>
      </c>
      <c r="C34" s="137">
        <v>9.7314814814814785E-2</v>
      </c>
      <c r="D34" s="122"/>
      <c r="E34" s="110">
        <v>1.0000000000000002</v>
      </c>
      <c r="F34" s="137">
        <v>3.2534722222222222E-2</v>
      </c>
      <c r="G34" s="122"/>
      <c r="H34" s="110">
        <v>1</v>
      </c>
      <c r="I34" s="137">
        <v>0.129849537037037</v>
      </c>
      <c r="J34" s="122"/>
      <c r="K34" s="123">
        <v>1</v>
      </c>
      <c r="L34" s="140"/>
      <c r="M34" s="140"/>
      <c r="N34" s="140"/>
    </row>
    <row r="35" spans="2:14" ht="66" customHeight="1" thickBot="1" x14ac:dyDescent="0.35">
      <c r="B35" s="226" t="s">
        <v>140</v>
      </c>
      <c r="C35" s="227"/>
      <c r="D35" s="227"/>
      <c r="E35" s="227"/>
      <c r="F35" s="227"/>
      <c r="G35" s="227"/>
      <c r="H35" s="228"/>
      <c r="I35" s="227"/>
      <c r="J35" s="227"/>
      <c r="K35" s="228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.88671875" style="142" customWidth="1"/>
    <col min="7" max="7" width="10.88671875" style="96" customWidth="1"/>
    <col min="8" max="8" width="10.88671875" style="142" customWidth="1"/>
    <col min="9" max="11" width="10.88671875" style="96" customWidth="1"/>
    <col min="12" max="16384" width="8.88671875" style="96"/>
  </cols>
  <sheetData>
    <row r="1" spans="2:11" s="124" customFormat="1" x14ac:dyDescent="0.3">
      <c r="C1" s="126"/>
      <c r="D1" s="126"/>
      <c r="E1" s="126"/>
      <c r="F1" s="126"/>
      <c r="H1" s="126"/>
    </row>
    <row r="2" spans="2:11" s="124" customFormat="1" ht="15" thickBot="1" x14ac:dyDescent="0.35">
      <c r="C2" s="126"/>
      <c r="D2" s="126"/>
      <c r="E2" s="126"/>
      <c r="F2" s="126"/>
      <c r="H2" s="126"/>
    </row>
    <row r="3" spans="2:11" s="124" customFormat="1" x14ac:dyDescent="0.3">
      <c r="B3" s="229" t="s">
        <v>160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1" s="124" customFormat="1" x14ac:dyDescent="0.3">
      <c r="B4" s="232" t="s">
        <v>185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1" s="124" customFormat="1" x14ac:dyDescent="0.3">
      <c r="B5" s="97"/>
      <c r="C5" s="235" t="s">
        <v>137</v>
      </c>
      <c r="D5" s="233"/>
      <c r="E5" s="236"/>
      <c r="F5" s="235" t="s">
        <v>138</v>
      </c>
      <c r="G5" s="233"/>
      <c r="H5" s="236"/>
      <c r="I5" s="233" t="s">
        <v>139</v>
      </c>
      <c r="J5" s="233"/>
      <c r="K5" s="234"/>
    </row>
    <row r="6" spans="2:11" s="124" customFormat="1" x14ac:dyDescent="0.3">
      <c r="B6" s="98" t="s">
        <v>65</v>
      </c>
      <c r="C6" s="190" t="s">
        <v>12</v>
      </c>
      <c r="D6" s="100" t="s">
        <v>13</v>
      </c>
      <c r="E6" s="191" t="s">
        <v>13</v>
      </c>
      <c r="F6" s="190" t="s">
        <v>12</v>
      </c>
      <c r="G6" s="100" t="s">
        <v>13</v>
      </c>
      <c r="H6" s="191" t="s">
        <v>13</v>
      </c>
      <c r="I6" s="188" t="s">
        <v>12</v>
      </c>
      <c r="J6" s="100" t="s">
        <v>13</v>
      </c>
      <c r="K6" s="189" t="s">
        <v>13</v>
      </c>
    </row>
    <row r="7" spans="2:11" s="124" customFormat="1" x14ac:dyDescent="0.3">
      <c r="B7" s="104" t="s">
        <v>66</v>
      </c>
      <c r="C7" s="49">
        <v>3.7384259259259259E-3</v>
      </c>
      <c r="D7" s="105">
        <v>0.44490358126721763</v>
      </c>
      <c r="E7" s="105">
        <v>0.13611462284028653</v>
      </c>
      <c r="F7" s="49"/>
      <c r="G7" s="105"/>
      <c r="H7" s="105"/>
      <c r="I7" s="49">
        <v>3.7384259259259259E-3</v>
      </c>
      <c r="J7" s="105">
        <v>0.44490358126721763</v>
      </c>
      <c r="K7" s="209">
        <v>0.12987535182951346</v>
      </c>
    </row>
    <row r="8" spans="2:11" s="124" customFormat="1" x14ac:dyDescent="0.3">
      <c r="B8" s="5" t="s">
        <v>186</v>
      </c>
      <c r="C8" s="49">
        <v>2.5462962962962961E-4</v>
      </c>
      <c r="D8" s="105">
        <v>3.03030303030303E-2</v>
      </c>
      <c r="E8" s="105">
        <v>9.2709650231774104E-3</v>
      </c>
      <c r="F8" s="49"/>
      <c r="G8" s="105"/>
      <c r="H8" s="105"/>
      <c r="I8" s="49">
        <v>2.5462962962962961E-4</v>
      </c>
      <c r="J8" s="105">
        <v>3.03030303030303E-2</v>
      </c>
      <c r="K8" s="209">
        <v>8.8459991958182525E-3</v>
      </c>
    </row>
    <row r="9" spans="2:11" s="124" customFormat="1" x14ac:dyDescent="0.3">
      <c r="B9" s="104" t="s">
        <v>68</v>
      </c>
      <c r="C9" s="49">
        <v>1.4004629629629632E-3</v>
      </c>
      <c r="D9" s="105">
        <v>0.16666666666666669</v>
      </c>
      <c r="E9" s="105">
        <v>5.0990307627475764E-2</v>
      </c>
      <c r="F9" s="49"/>
      <c r="G9" s="105"/>
      <c r="H9" s="105"/>
      <c r="I9" s="49">
        <v>1.4004629629629632E-3</v>
      </c>
      <c r="J9" s="105">
        <v>0.16666666666666669</v>
      </c>
      <c r="K9" s="209">
        <v>4.8652995577000403E-2</v>
      </c>
    </row>
    <row r="10" spans="2:11" s="124" customFormat="1" x14ac:dyDescent="0.3">
      <c r="B10" s="104" t="s">
        <v>69</v>
      </c>
      <c r="C10" s="49">
        <v>9.2592592592592588E-5</v>
      </c>
      <c r="D10" s="105">
        <v>1.1019283746556472E-2</v>
      </c>
      <c r="E10" s="105">
        <v>3.3712600084281493E-3</v>
      </c>
      <c r="F10" s="49"/>
      <c r="G10" s="105"/>
      <c r="H10" s="105"/>
      <c r="I10" s="49">
        <v>9.2592592592592588E-5</v>
      </c>
      <c r="J10" s="105">
        <v>1.1019283746556472E-2</v>
      </c>
      <c r="K10" s="209">
        <v>3.2167269802975467E-3</v>
      </c>
    </row>
    <row r="11" spans="2:11" s="124" customFormat="1" x14ac:dyDescent="0.3">
      <c r="B11" s="104" t="s">
        <v>70</v>
      </c>
      <c r="C11" s="49">
        <v>2.0486111111111109E-3</v>
      </c>
      <c r="D11" s="105">
        <v>0.24380165289256195</v>
      </c>
      <c r="E11" s="105">
        <v>7.45891276864728E-2</v>
      </c>
      <c r="F11" s="49"/>
      <c r="G11" s="105"/>
      <c r="H11" s="105"/>
      <c r="I11" s="49">
        <v>2.0486111111111109E-3</v>
      </c>
      <c r="J11" s="105">
        <v>0.24380165289256195</v>
      </c>
      <c r="K11" s="209">
        <v>7.1170084439083223E-2</v>
      </c>
    </row>
    <row r="12" spans="2:11" s="124" customFormat="1" x14ac:dyDescent="0.3">
      <c r="B12" s="104" t="s">
        <v>71</v>
      </c>
      <c r="C12" s="49">
        <v>2.6620370370370372E-4</v>
      </c>
      <c r="D12" s="105">
        <v>3.1680440771349863E-2</v>
      </c>
      <c r="E12" s="105">
        <v>9.6923725242309307E-3</v>
      </c>
      <c r="F12" s="49"/>
      <c r="G12" s="105"/>
      <c r="H12" s="105"/>
      <c r="I12" s="49">
        <v>2.6620370370370372E-4</v>
      </c>
      <c r="J12" s="105">
        <v>3.1680440771349863E-2</v>
      </c>
      <c r="K12" s="209">
        <v>9.2480900683554485E-3</v>
      </c>
    </row>
    <row r="13" spans="2:11" s="124" customFormat="1" x14ac:dyDescent="0.3">
      <c r="B13" s="104" t="s">
        <v>72</v>
      </c>
      <c r="C13" s="49"/>
      <c r="D13" s="105"/>
      <c r="E13" s="105"/>
      <c r="F13" s="49"/>
      <c r="G13" s="105"/>
      <c r="H13" s="105"/>
      <c r="I13" s="49"/>
      <c r="J13" s="105"/>
      <c r="K13" s="209"/>
    </row>
    <row r="14" spans="2:11" s="124" customFormat="1" x14ac:dyDescent="0.3">
      <c r="B14" s="104" t="s">
        <v>73</v>
      </c>
      <c r="C14" s="49"/>
      <c r="D14" s="105"/>
      <c r="E14" s="105"/>
      <c r="F14" s="49"/>
      <c r="G14" s="105"/>
      <c r="H14" s="105"/>
      <c r="I14" s="49"/>
      <c r="J14" s="105"/>
      <c r="K14" s="107"/>
    </row>
    <row r="15" spans="2:11" s="124" customFormat="1" x14ac:dyDescent="0.3">
      <c r="B15" s="104" t="s">
        <v>74</v>
      </c>
      <c r="C15" s="49" t="s">
        <v>130</v>
      </c>
      <c r="D15" s="105"/>
      <c r="E15" s="105"/>
      <c r="F15" s="49"/>
      <c r="G15" s="105"/>
      <c r="H15" s="105"/>
      <c r="I15" s="49" t="s">
        <v>130</v>
      </c>
      <c r="J15" s="105"/>
      <c r="K15" s="107"/>
    </row>
    <row r="16" spans="2:11" s="124" customFormat="1" x14ac:dyDescent="0.3">
      <c r="B16" s="104" t="s">
        <v>75</v>
      </c>
      <c r="C16" s="49">
        <v>9.2592592592592588E-5</v>
      </c>
      <c r="D16" s="105">
        <v>1.1019283746556472E-2</v>
      </c>
      <c r="E16" s="105">
        <v>3.3712600084281493E-3</v>
      </c>
      <c r="F16" s="49"/>
      <c r="G16" s="105"/>
      <c r="H16" s="105"/>
      <c r="I16" s="49">
        <v>9.2592592592592588E-5</v>
      </c>
      <c r="J16" s="105">
        <v>1.1019283746556472E-2</v>
      </c>
      <c r="K16" s="209">
        <v>3.2167269802975467E-3</v>
      </c>
    </row>
    <row r="17" spans="2:14" s="124" customFormat="1" x14ac:dyDescent="0.3">
      <c r="B17" s="104" t="s">
        <v>76</v>
      </c>
      <c r="C17" s="49" t="s">
        <v>130</v>
      </c>
      <c r="D17" s="105"/>
      <c r="E17" s="105"/>
      <c r="F17" s="49"/>
      <c r="G17" s="105"/>
      <c r="H17" s="105"/>
      <c r="I17" s="49" t="s">
        <v>130</v>
      </c>
      <c r="J17" s="105"/>
      <c r="K17" s="107"/>
    </row>
    <row r="18" spans="2:14" s="124" customFormat="1" x14ac:dyDescent="0.3">
      <c r="B18" s="104" t="s">
        <v>77</v>
      </c>
      <c r="C18" s="49" t="s">
        <v>130</v>
      </c>
      <c r="D18" s="105"/>
      <c r="E18" s="105"/>
      <c r="F18" s="49"/>
      <c r="G18" s="105"/>
      <c r="H18" s="105"/>
      <c r="I18" s="49" t="s">
        <v>130</v>
      </c>
      <c r="J18" s="105"/>
      <c r="K18" s="209"/>
    </row>
    <row r="19" spans="2:14" s="124" customFormat="1" x14ac:dyDescent="0.3">
      <c r="B19" s="104" t="s">
        <v>78</v>
      </c>
      <c r="C19" s="49" t="s">
        <v>130</v>
      </c>
      <c r="D19" s="105"/>
      <c r="E19" s="105"/>
      <c r="F19" s="49"/>
      <c r="G19" s="105"/>
      <c r="H19" s="105"/>
      <c r="I19" s="49" t="s">
        <v>130</v>
      </c>
      <c r="J19" s="105"/>
      <c r="K19" s="107"/>
    </row>
    <row r="20" spans="2:14" s="124" customFormat="1" x14ac:dyDescent="0.3">
      <c r="B20" s="104" t="s">
        <v>79</v>
      </c>
      <c r="C20" s="49" t="s">
        <v>130</v>
      </c>
      <c r="D20" s="105"/>
      <c r="E20" s="105"/>
      <c r="F20" s="49"/>
      <c r="G20" s="105"/>
      <c r="H20" s="105"/>
      <c r="I20" s="49" t="s">
        <v>130</v>
      </c>
      <c r="J20" s="105"/>
      <c r="K20" s="107"/>
    </row>
    <row r="21" spans="2:14" s="124" customFormat="1" x14ac:dyDescent="0.3">
      <c r="B21" s="104" t="s">
        <v>80</v>
      </c>
      <c r="C21" s="49"/>
      <c r="D21" s="105"/>
      <c r="E21" s="105"/>
      <c r="F21" s="49"/>
      <c r="G21" s="105"/>
      <c r="H21" s="105"/>
      <c r="I21" s="49"/>
      <c r="J21" s="105"/>
      <c r="K21" s="209"/>
    </row>
    <row r="22" spans="2:14" s="124" customFormat="1" x14ac:dyDescent="0.3">
      <c r="B22" s="104" t="s">
        <v>81</v>
      </c>
      <c r="C22" s="49">
        <v>5.0925925925925932E-4</v>
      </c>
      <c r="D22" s="105">
        <v>6.0606060606060608E-2</v>
      </c>
      <c r="E22" s="105">
        <v>1.8541930046354824E-2</v>
      </c>
      <c r="F22" s="49"/>
      <c r="G22" s="105"/>
      <c r="H22" s="105"/>
      <c r="I22" s="49">
        <v>5.0925925925925932E-4</v>
      </c>
      <c r="J22" s="105">
        <v>6.0606060606060608E-2</v>
      </c>
      <c r="K22" s="209">
        <v>1.7691998391636508E-2</v>
      </c>
    </row>
    <row r="23" spans="2:14" s="124" customFormat="1" x14ac:dyDescent="0.3">
      <c r="B23" s="108" t="s">
        <v>11</v>
      </c>
      <c r="C23" s="129">
        <v>8.4027777777777781E-3</v>
      </c>
      <c r="D23" s="110">
        <v>1</v>
      </c>
      <c r="E23" s="111">
        <v>0.30594184576485461</v>
      </c>
      <c r="F23" s="129"/>
      <c r="G23" s="110"/>
      <c r="H23" s="111"/>
      <c r="I23" s="129">
        <v>8.4027777777777781E-3</v>
      </c>
      <c r="J23" s="110">
        <v>1</v>
      </c>
      <c r="K23" s="112">
        <v>0.29191797346200238</v>
      </c>
    </row>
    <row r="24" spans="2:14" s="124" customFormat="1" x14ac:dyDescent="0.3">
      <c r="B24" s="133"/>
      <c r="C24" s="134"/>
      <c r="D24" s="114"/>
      <c r="E24" s="114"/>
      <c r="F24" s="134"/>
      <c r="G24" s="114"/>
      <c r="H24" s="114"/>
      <c r="I24" s="134"/>
      <c r="J24" s="114"/>
      <c r="K24" s="115"/>
      <c r="L24" s="134"/>
      <c r="M24" s="134"/>
      <c r="N24" s="134"/>
    </row>
    <row r="25" spans="2:14" s="124" customFormat="1" x14ac:dyDescent="0.3">
      <c r="B25" s="98" t="s">
        <v>82</v>
      </c>
      <c r="C25" s="100" t="s">
        <v>12</v>
      </c>
      <c r="D25" s="116" t="s">
        <v>13</v>
      </c>
      <c r="E25" s="116" t="s">
        <v>13</v>
      </c>
      <c r="F25" s="100" t="s">
        <v>12</v>
      </c>
      <c r="G25" s="116" t="s">
        <v>13</v>
      </c>
      <c r="H25" s="116" t="s">
        <v>13</v>
      </c>
      <c r="I25" s="100" t="s">
        <v>12</v>
      </c>
      <c r="J25" s="116" t="s">
        <v>13</v>
      </c>
      <c r="K25" s="210" t="s">
        <v>13</v>
      </c>
    </row>
    <row r="26" spans="2:14" s="124" customFormat="1" x14ac:dyDescent="0.3">
      <c r="B26" s="147" t="s">
        <v>83</v>
      </c>
      <c r="C26" s="49">
        <v>2.9861111111111117E-3</v>
      </c>
      <c r="D26" s="106"/>
      <c r="E26" s="105">
        <v>0.10872313527180784</v>
      </c>
      <c r="F26" s="49"/>
      <c r="G26" s="106"/>
      <c r="H26" s="105"/>
      <c r="I26" s="49">
        <v>2.9861111111111117E-3</v>
      </c>
      <c r="J26" s="106"/>
      <c r="K26" s="209">
        <v>0.1037394451145959</v>
      </c>
    </row>
    <row r="27" spans="2:14" s="124" customFormat="1" x14ac:dyDescent="0.3">
      <c r="B27" s="147" t="s">
        <v>84</v>
      </c>
      <c r="C27" s="49"/>
      <c r="D27" s="106"/>
      <c r="E27" s="105"/>
      <c r="F27" s="49"/>
      <c r="G27" s="106"/>
      <c r="H27" s="105"/>
      <c r="I27" s="49"/>
      <c r="J27" s="106"/>
      <c r="K27" s="209"/>
    </row>
    <row r="28" spans="2:14" s="124" customFormat="1" x14ac:dyDescent="0.3">
      <c r="B28" s="147" t="s">
        <v>85</v>
      </c>
      <c r="C28" s="49"/>
      <c r="D28" s="106"/>
      <c r="E28" s="105"/>
      <c r="F28" s="49"/>
      <c r="G28" s="106"/>
      <c r="H28" s="105"/>
      <c r="I28" s="49"/>
      <c r="J28" s="106"/>
      <c r="K28" s="209"/>
    </row>
    <row r="29" spans="2:14" s="124" customFormat="1" x14ac:dyDescent="0.3">
      <c r="B29" s="147" t="s">
        <v>86</v>
      </c>
      <c r="C29" s="49">
        <v>5.8912037037037049E-3</v>
      </c>
      <c r="D29" s="106"/>
      <c r="E29" s="105">
        <v>0.21449641803624106</v>
      </c>
      <c r="F29" s="49">
        <v>1.2037037037037038E-3</v>
      </c>
      <c r="G29" s="106"/>
      <c r="H29" s="105">
        <v>0.91228070175438603</v>
      </c>
      <c r="I29" s="49">
        <v>7.0949074074074091E-3</v>
      </c>
      <c r="J29" s="106"/>
      <c r="K29" s="209">
        <v>0.24648170486529958</v>
      </c>
    </row>
    <row r="30" spans="2:14" s="124" customFormat="1" x14ac:dyDescent="0.3">
      <c r="B30" s="147" t="s">
        <v>87</v>
      </c>
      <c r="C30" s="49">
        <v>7.7893518518518511E-3</v>
      </c>
      <c r="D30" s="106"/>
      <c r="E30" s="105">
        <v>0.28360724820901806</v>
      </c>
      <c r="F30" s="49">
        <v>1.1574074074074073E-4</v>
      </c>
      <c r="G30" s="106"/>
      <c r="H30" s="105">
        <v>8.771929824561403E-2</v>
      </c>
      <c r="I30" s="49">
        <v>7.905092592592592E-3</v>
      </c>
      <c r="J30" s="106"/>
      <c r="K30" s="209">
        <v>0.27462806594290307</v>
      </c>
    </row>
    <row r="31" spans="2:14" s="124" customFormat="1" x14ac:dyDescent="0.3">
      <c r="B31" s="147" t="s">
        <v>88</v>
      </c>
      <c r="C31" s="49">
        <v>2.3958333333333331E-3</v>
      </c>
      <c r="D31" s="106"/>
      <c r="E31" s="105">
        <v>8.7231352718078359E-2</v>
      </c>
      <c r="F31" s="49"/>
      <c r="G31" s="106"/>
      <c r="H31" s="105"/>
      <c r="I31" s="49">
        <v>2.3958333333333331E-3</v>
      </c>
      <c r="J31" s="106"/>
      <c r="K31" s="209">
        <v>8.3232810615199021E-2</v>
      </c>
    </row>
    <row r="32" spans="2:14" s="124" customFormat="1" x14ac:dyDescent="0.3">
      <c r="B32" s="148" t="s">
        <v>11</v>
      </c>
      <c r="C32" s="137">
        <v>1.9062500000000003E-2</v>
      </c>
      <c r="D32" s="118"/>
      <c r="E32" s="110">
        <v>0.69405815423514539</v>
      </c>
      <c r="F32" s="137">
        <v>1.3194444444444445E-3</v>
      </c>
      <c r="G32" s="118"/>
      <c r="H32" s="110">
        <v>1</v>
      </c>
      <c r="I32" s="137">
        <v>2.0381944444444446E-2</v>
      </c>
      <c r="J32" s="118"/>
      <c r="K32" s="123">
        <v>0.70808202653799757</v>
      </c>
      <c r="M32" s="151"/>
    </row>
    <row r="33" spans="2:14" s="124" customFormat="1" x14ac:dyDescent="0.3">
      <c r="B33" s="139"/>
      <c r="C33" s="140"/>
      <c r="D33" s="120"/>
      <c r="E33" s="120"/>
      <c r="F33" s="140"/>
      <c r="G33" s="120"/>
      <c r="H33" s="120"/>
      <c r="I33" s="140"/>
      <c r="J33" s="120"/>
      <c r="K33" s="121"/>
      <c r="L33" s="140"/>
      <c r="M33" s="140"/>
      <c r="N33" s="140"/>
    </row>
    <row r="34" spans="2:14" s="124" customFormat="1" x14ac:dyDescent="0.3">
      <c r="B34" s="108" t="s">
        <v>14</v>
      </c>
      <c r="C34" s="137">
        <v>2.7465277777777783E-2</v>
      </c>
      <c r="D34" s="122"/>
      <c r="E34" s="110">
        <v>1</v>
      </c>
      <c r="F34" s="137">
        <v>1.3194444444444445E-3</v>
      </c>
      <c r="G34" s="122"/>
      <c r="H34" s="110">
        <v>1</v>
      </c>
      <c r="I34" s="137">
        <v>2.8784722222222225E-2</v>
      </c>
      <c r="J34" s="122"/>
      <c r="K34" s="123">
        <v>1</v>
      </c>
      <c r="L34" s="140"/>
      <c r="M34" s="140"/>
      <c r="N34" s="140"/>
    </row>
    <row r="35" spans="2:14" s="124" customFormat="1" ht="66" customHeight="1" thickBot="1" x14ac:dyDescent="0.35">
      <c r="B35" s="226" t="s">
        <v>140</v>
      </c>
      <c r="C35" s="227"/>
      <c r="D35" s="227"/>
      <c r="E35" s="227"/>
      <c r="F35" s="227"/>
      <c r="G35" s="227"/>
      <c r="H35" s="228"/>
      <c r="I35" s="227"/>
      <c r="J35" s="227"/>
      <c r="K35" s="228"/>
    </row>
    <row r="36" spans="2:14" s="124" customFormat="1" x14ac:dyDescent="0.3">
      <c r="C36" s="126"/>
      <c r="D36" s="126"/>
      <c r="E36" s="126"/>
      <c r="F36" s="126"/>
      <c r="H36" s="126"/>
    </row>
    <row r="37" spans="2:14" s="124" customFormat="1" x14ac:dyDescent="0.3">
      <c r="C37" s="126"/>
      <c r="D37" s="126"/>
      <c r="E37" s="126"/>
      <c r="F37" s="126"/>
      <c r="H37" s="126"/>
    </row>
    <row r="38" spans="2:14" s="124" customFormat="1" x14ac:dyDescent="0.3">
      <c r="C38" s="126"/>
      <c r="D38" s="126"/>
      <c r="E38" s="126"/>
      <c r="F38" s="126"/>
      <c r="H38" s="126"/>
    </row>
    <row r="39" spans="2:14" s="124" customFormat="1" x14ac:dyDescent="0.3">
      <c r="C39" s="126"/>
      <c r="D39" s="126"/>
      <c r="E39" s="126"/>
      <c r="F39" s="126"/>
      <c r="H39" s="126"/>
    </row>
    <row r="40" spans="2:14" s="124" customFormat="1" x14ac:dyDescent="0.3">
      <c r="C40" s="126"/>
      <c r="D40" s="126"/>
      <c r="E40" s="126"/>
      <c r="F40" s="126"/>
      <c r="H40" s="126"/>
    </row>
    <row r="41" spans="2:14" s="124" customFormat="1" x14ac:dyDescent="0.3">
      <c r="C41" s="126"/>
      <c r="D41" s="126"/>
      <c r="E41" s="126"/>
      <c r="F41" s="126"/>
      <c r="H41" s="126"/>
    </row>
    <row r="42" spans="2:14" s="124" customFormat="1" x14ac:dyDescent="0.3">
      <c r="C42" s="126"/>
      <c r="D42" s="126"/>
      <c r="E42" s="126"/>
      <c r="F42" s="126"/>
      <c r="H42" s="126"/>
    </row>
    <row r="43" spans="2:14" s="124" customFormat="1" x14ac:dyDescent="0.3">
      <c r="C43" s="126"/>
      <c r="D43" s="126"/>
      <c r="E43" s="126"/>
      <c r="F43" s="126"/>
      <c r="H43" s="126"/>
    </row>
    <row r="44" spans="2:14" s="124" customFormat="1" x14ac:dyDescent="0.3">
      <c r="C44" s="126"/>
      <c r="D44" s="126"/>
      <c r="E44" s="126"/>
      <c r="F44" s="126"/>
      <c r="H44" s="126"/>
    </row>
    <row r="45" spans="2:14" s="124" customFormat="1" x14ac:dyDescent="0.3">
      <c r="C45" s="126"/>
      <c r="D45" s="126"/>
      <c r="E45" s="126"/>
      <c r="F45" s="126"/>
      <c r="H45" s="126"/>
    </row>
    <row r="46" spans="2:14" s="124" customFormat="1" x14ac:dyDescent="0.3">
      <c r="C46" s="126"/>
      <c r="D46" s="126"/>
      <c r="E46" s="126"/>
      <c r="F46" s="126"/>
      <c r="H46" s="126"/>
    </row>
    <row r="47" spans="2:14" s="124" customFormat="1" x14ac:dyDescent="0.3">
      <c r="C47" s="126"/>
      <c r="D47" s="126"/>
      <c r="E47" s="126"/>
      <c r="F47" s="126"/>
      <c r="H47" s="126"/>
    </row>
    <row r="48" spans="2:14" s="124" customFormat="1" x14ac:dyDescent="0.3">
      <c r="C48" s="126"/>
      <c r="D48" s="126"/>
      <c r="E48" s="126"/>
      <c r="F48" s="126"/>
      <c r="H48" s="126"/>
    </row>
    <row r="49" spans="3:8" s="124" customFormat="1" x14ac:dyDescent="0.3">
      <c r="C49" s="126"/>
      <c r="D49" s="126"/>
      <c r="E49" s="126"/>
      <c r="F49" s="126"/>
      <c r="H49" s="126"/>
    </row>
    <row r="50" spans="3:8" s="124" customFormat="1" x14ac:dyDescent="0.3">
      <c r="C50" s="126"/>
      <c r="D50" s="126"/>
      <c r="E50" s="126"/>
      <c r="F50" s="126"/>
      <c r="H50" s="126"/>
    </row>
    <row r="51" spans="3:8" s="124" customFormat="1" x14ac:dyDescent="0.3">
      <c r="C51" s="126"/>
      <c r="D51" s="126"/>
      <c r="E51" s="126"/>
      <c r="F51" s="126"/>
      <c r="H51" s="126"/>
    </row>
    <row r="52" spans="3:8" s="124" customFormat="1" x14ac:dyDescent="0.3">
      <c r="C52" s="126"/>
      <c r="D52" s="126"/>
      <c r="E52" s="126"/>
      <c r="F52" s="126"/>
      <c r="H52" s="126"/>
    </row>
    <row r="53" spans="3:8" s="124" customFormat="1" x14ac:dyDescent="0.3">
      <c r="C53" s="126"/>
      <c r="D53" s="126"/>
      <c r="E53" s="126"/>
      <c r="F53" s="126"/>
      <c r="H53" s="126"/>
    </row>
    <row r="54" spans="3:8" s="124" customFormat="1" x14ac:dyDescent="0.3">
      <c r="C54" s="126"/>
      <c r="D54" s="126"/>
      <c r="E54" s="126"/>
      <c r="F54" s="126"/>
      <c r="H54" s="126"/>
    </row>
    <row r="55" spans="3:8" s="124" customFormat="1" x14ac:dyDescent="0.3">
      <c r="C55" s="126"/>
      <c r="D55" s="126"/>
      <c r="E55" s="126"/>
      <c r="F55" s="126"/>
      <c r="H55" s="126"/>
    </row>
    <row r="56" spans="3:8" s="124" customFormat="1" x14ac:dyDescent="0.3">
      <c r="C56" s="126"/>
      <c r="D56" s="126"/>
      <c r="E56" s="126"/>
      <c r="F56" s="126"/>
      <c r="H56" s="126"/>
    </row>
    <row r="57" spans="3:8" s="124" customFormat="1" x14ac:dyDescent="0.3">
      <c r="C57" s="126"/>
      <c r="D57" s="126"/>
      <c r="E57" s="126"/>
      <c r="F57" s="126"/>
      <c r="H57" s="126"/>
    </row>
    <row r="58" spans="3:8" s="124" customFormat="1" x14ac:dyDescent="0.3">
      <c r="C58" s="126"/>
      <c r="D58" s="126"/>
      <c r="E58" s="126"/>
      <c r="F58" s="126"/>
      <c r="H58" s="126"/>
    </row>
    <row r="59" spans="3:8" s="124" customFormat="1" x14ac:dyDescent="0.3">
      <c r="C59" s="126"/>
      <c r="D59" s="126"/>
      <c r="E59" s="126"/>
      <c r="F59" s="126"/>
      <c r="H59" s="126"/>
    </row>
    <row r="60" spans="3:8" s="124" customFormat="1" x14ac:dyDescent="0.3">
      <c r="C60" s="126"/>
      <c r="D60" s="126"/>
      <c r="E60" s="126"/>
      <c r="F60" s="126"/>
      <c r="H60" s="126"/>
    </row>
    <row r="61" spans="3:8" s="124" customFormat="1" x14ac:dyDescent="0.3">
      <c r="C61" s="126"/>
      <c r="D61" s="126"/>
      <c r="E61" s="126"/>
      <c r="F61" s="126"/>
      <c r="H61" s="126"/>
    </row>
    <row r="62" spans="3:8" s="124" customFormat="1" x14ac:dyDescent="0.3">
      <c r="C62" s="126"/>
      <c r="D62" s="126"/>
      <c r="E62" s="126"/>
      <c r="F62" s="126"/>
      <c r="H62" s="126"/>
    </row>
    <row r="63" spans="3:8" s="124" customFormat="1" x14ac:dyDescent="0.3">
      <c r="C63" s="126"/>
      <c r="D63" s="126"/>
      <c r="E63" s="126"/>
      <c r="F63" s="126"/>
      <c r="H63" s="126"/>
    </row>
    <row r="64" spans="3:8" s="124" customFormat="1" x14ac:dyDescent="0.3">
      <c r="C64" s="126"/>
      <c r="D64" s="126"/>
      <c r="E64" s="126"/>
      <c r="F64" s="126"/>
      <c r="H64" s="126"/>
    </row>
    <row r="65" spans="3:8" s="124" customFormat="1" x14ac:dyDescent="0.3">
      <c r="C65" s="126"/>
      <c r="D65" s="126"/>
      <c r="E65" s="126"/>
      <c r="F65" s="126"/>
      <c r="H65" s="126"/>
    </row>
    <row r="66" spans="3:8" s="124" customFormat="1" x14ac:dyDescent="0.3">
      <c r="C66" s="126"/>
      <c r="D66" s="126"/>
      <c r="E66" s="126"/>
      <c r="F66" s="126"/>
      <c r="H66" s="126"/>
    </row>
    <row r="67" spans="3:8" s="124" customFormat="1" x14ac:dyDescent="0.3">
      <c r="C67" s="126"/>
      <c r="D67" s="126"/>
      <c r="E67" s="126"/>
      <c r="F67" s="126"/>
      <c r="H67" s="126"/>
    </row>
    <row r="68" spans="3:8" s="124" customFormat="1" x14ac:dyDescent="0.3">
      <c r="C68" s="126"/>
      <c r="D68" s="126"/>
      <c r="E68" s="126"/>
      <c r="F68" s="126"/>
      <c r="H68" s="126"/>
    </row>
    <row r="69" spans="3:8" s="124" customFormat="1" x14ac:dyDescent="0.3">
      <c r="C69" s="126"/>
      <c r="D69" s="126"/>
      <c r="E69" s="126"/>
      <c r="F69" s="126"/>
      <c r="H69" s="126"/>
    </row>
    <row r="70" spans="3:8" s="124" customFormat="1" x14ac:dyDescent="0.3">
      <c r="C70" s="126"/>
      <c r="D70" s="126"/>
      <c r="E70" s="126"/>
      <c r="F70" s="126"/>
      <c r="H70" s="126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.88671875" style="142" customWidth="1"/>
    <col min="7" max="7" width="10.88671875" style="96" customWidth="1"/>
    <col min="8" max="8" width="10.88671875" style="142" customWidth="1"/>
    <col min="9" max="11" width="10.88671875" style="96" customWidth="1"/>
    <col min="12" max="16384" width="8.88671875" style="96"/>
  </cols>
  <sheetData>
    <row r="1" spans="2:11" s="124" customFormat="1" x14ac:dyDescent="0.3">
      <c r="C1" s="126"/>
      <c r="D1" s="126"/>
      <c r="E1" s="126"/>
      <c r="F1" s="126"/>
      <c r="H1" s="126"/>
    </row>
    <row r="2" spans="2:11" s="124" customFormat="1" ht="15" thickBot="1" x14ac:dyDescent="0.35">
      <c r="C2" s="126"/>
      <c r="D2" s="126"/>
      <c r="E2" s="126"/>
      <c r="F2" s="126"/>
      <c r="H2" s="126"/>
    </row>
    <row r="3" spans="2:11" s="124" customFormat="1" x14ac:dyDescent="0.3">
      <c r="B3" s="229" t="s">
        <v>161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1" s="124" customFormat="1" x14ac:dyDescent="0.3">
      <c r="B4" s="232" t="s">
        <v>185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1" s="124" customFormat="1" x14ac:dyDescent="0.3">
      <c r="B5" s="97"/>
      <c r="C5" s="235" t="s">
        <v>137</v>
      </c>
      <c r="D5" s="233"/>
      <c r="E5" s="236"/>
      <c r="F5" s="235" t="s">
        <v>138</v>
      </c>
      <c r="G5" s="233"/>
      <c r="H5" s="236"/>
      <c r="I5" s="233" t="s">
        <v>139</v>
      </c>
      <c r="J5" s="233"/>
      <c r="K5" s="234"/>
    </row>
    <row r="6" spans="2:11" s="124" customFormat="1" x14ac:dyDescent="0.3">
      <c r="B6" s="98" t="s">
        <v>65</v>
      </c>
      <c r="C6" s="190" t="s">
        <v>12</v>
      </c>
      <c r="D6" s="100" t="s">
        <v>13</v>
      </c>
      <c r="E6" s="191" t="s">
        <v>13</v>
      </c>
      <c r="F6" s="190" t="s">
        <v>12</v>
      </c>
      <c r="G6" s="100" t="s">
        <v>13</v>
      </c>
      <c r="H6" s="191" t="s">
        <v>13</v>
      </c>
      <c r="I6" s="188" t="s">
        <v>12</v>
      </c>
      <c r="J6" s="100" t="s">
        <v>13</v>
      </c>
      <c r="K6" s="189" t="s">
        <v>13</v>
      </c>
    </row>
    <row r="7" spans="2:11" s="124" customFormat="1" x14ac:dyDescent="0.3">
      <c r="B7" s="104" t="s">
        <v>66</v>
      </c>
      <c r="C7" s="49">
        <v>4.8148148148148126E-3</v>
      </c>
      <c r="D7" s="105">
        <v>0.62089552238805956</v>
      </c>
      <c r="E7" s="105">
        <v>8.4552845528455281E-2</v>
      </c>
      <c r="F7" s="49"/>
      <c r="G7" s="105"/>
      <c r="H7" s="105"/>
      <c r="I7" s="49">
        <v>4.8148148148148126E-3</v>
      </c>
      <c r="J7" s="105">
        <v>0.62089552238805956</v>
      </c>
      <c r="K7" s="209">
        <v>8.4552845528455281E-2</v>
      </c>
    </row>
    <row r="8" spans="2:11" s="124" customFormat="1" x14ac:dyDescent="0.3">
      <c r="B8" s="5" t="s">
        <v>186</v>
      </c>
      <c r="C8" s="49">
        <v>5.0925925925925921E-4</v>
      </c>
      <c r="D8" s="105">
        <v>6.5671641791044788E-2</v>
      </c>
      <c r="E8" s="105">
        <v>8.9430894308943111E-3</v>
      </c>
      <c r="F8" s="49"/>
      <c r="G8" s="105"/>
      <c r="H8" s="105"/>
      <c r="I8" s="49">
        <v>5.0925925925925921E-4</v>
      </c>
      <c r="J8" s="105">
        <v>6.5671641791044788E-2</v>
      </c>
      <c r="K8" s="209">
        <v>8.9430894308943111E-3</v>
      </c>
    </row>
    <row r="9" spans="2:11" s="124" customFormat="1" x14ac:dyDescent="0.3">
      <c r="B9" s="104" t="s">
        <v>68</v>
      </c>
      <c r="C9" s="49">
        <v>1.655092592592593E-3</v>
      </c>
      <c r="D9" s="105">
        <v>0.21343283582089562</v>
      </c>
      <c r="E9" s="105">
        <v>2.9065040650406521E-2</v>
      </c>
      <c r="F9" s="49"/>
      <c r="G9" s="105"/>
      <c r="H9" s="105"/>
      <c r="I9" s="49">
        <v>1.655092592592593E-3</v>
      </c>
      <c r="J9" s="105">
        <v>0.21343283582089562</v>
      </c>
      <c r="K9" s="209">
        <v>2.9065040650406521E-2</v>
      </c>
    </row>
    <row r="10" spans="2:11" s="124" customFormat="1" x14ac:dyDescent="0.3">
      <c r="B10" s="104" t="s">
        <v>69</v>
      </c>
      <c r="C10" s="49"/>
      <c r="D10" s="105"/>
      <c r="E10" s="105"/>
      <c r="F10" s="49"/>
      <c r="G10" s="105"/>
      <c r="H10" s="105"/>
      <c r="I10" s="49"/>
      <c r="J10" s="105"/>
      <c r="K10" s="209"/>
    </row>
    <row r="11" spans="2:11" s="124" customFormat="1" x14ac:dyDescent="0.3">
      <c r="B11" s="104" t="s">
        <v>70</v>
      </c>
      <c r="C11" s="49">
        <v>5.0925925925925932E-4</v>
      </c>
      <c r="D11" s="105">
        <v>6.5671641791044802E-2</v>
      </c>
      <c r="E11" s="105">
        <v>8.9430894308943128E-3</v>
      </c>
      <c r="F11" s="49"/>
      <c r="G11" s="105"/>
      <c r="H11" s="105"/>
      <c r="I11" s="49">
        <v>5.0925925925925932E-4</v>
      </c>
      <c r="J11" s="105">
        <v>6.5671641791044802E-2</v>
      </c>
      <c r="K11" s="209">
        <v>8.9430894308943128E-3</v>
      </c>
    </row>
    <row r="12" spans="2:11" s="124" customFormat="1" x14ac:dyDescent="0.3">
      <c r="B12" s="104" t="s">
        <v>71</v>
      </c>
      <c r="C12" s="49">
        <v>6.9444444444444444E-5</v>
      </c>
      <c r="D12" s="105">
        <v>8.9552238805970172E-3</v>
      </c>
      <c r="E12" s="105">
        <v>1.2195121951219517E-3</v>
      </c>
      <c r="F12" s="49"/>
      <c r="G12" s="105"/>
      <c r="H12" s="105"/>
      <c r="I12" s="49">
        <v>6.9444444444444444E-5</v>
      </c>
      <c r="J12" s="105">
        <v>8.9552238805970172E-3</v>
      </c>
      <c r="K12" s="209">
        <v>1.2195121951219517E-3</v>
      </c>
    </row>
    <row r="13" spans="2:11" s="124" customFormat="1" x14ac:dyDescent="0.3">
      <c r="B13" s="104" t="s">
        <v>72</v>
      </c>
      <c r="C13" s="49"/>
      <c r="D13" s="105"/>
      <c r="E13" s="105"/>
      <c r="F13" s="49"/>
      <c r="G13" s="105"/>
      <c r="H13" s="105"/>
      <c r="I13" s="49"/>
      <c r="J13" s="105"/>
      <c r="K13" s="209"/>
    </row>
    <row r="14" spans="2:11" s="124" customFormat="1" x14ac:dyDescent="0.3">
      <c r="B14" s="104" t="s">
        <v>73</v>
      </c>
      <c r="C14" s="49"/>
      <c r="D14" s="105"/>
      <c r="E14" s="105"/>
      <c r="F14" s="49"/>
      <c r="G14" s="105"/>
      <c r="H14" s="105"/>
      <c r="I14" s="49"/>
      <c r="J14" s="105"/>
      <c r="K14" s="107"/>
    </row>
    <row r="15" spans="2:11" s="124" customFormat="1" x14ac:dyDescent="0.3">
      <c r="B15" s="104" t="s">
        <v>74</v>
      </c>
      <c r="C15" s="49"/>
      <c r="D15" s="105"/>
      <c r="E15" s="105"/>
      <c r="F15" s="49"/>
      <c r="G15" s="105"/>
      <c r="H15" s="105"/>
      <c r="I15" s="49"/>
      <c r="J15" s="105"/>
      <c r="K15" s="107"/>
    </row>
    <row r="16" spans="2:11" s="124" customFormat="1" x14ac:dyDescent="0.3">
      <c r="B16" s="104" t="s">
        <v>75</v>
      </c>
      <c r="C16" s="49"/>
      <c r="D16" s="105"/>
      <c r="E16" s="105"/>
      <c r="F16" s="49"/>
      <c r="G16" s="105"/>
      <c r="H16" s="105"/>
      <c r="I16" s="49"/>
      <c r="J16" s="105"/>
      <c r="K16" s="209"/>
    </row>
    <row r="17" spans="2:14" s="124" customFormat="1" x14ac:dyDescent="0.3">
      <c r="B17" s="104" t="s">
        <v>76</v>
      </c>
      <c r="C17" s="49"/>
      <c r="D17" s="105"/>
      <c r="E17" s="105"/>
      <c r="F17" s="49"/>
      <c r="G17" s="105"/>
      <c r="H17" s="105"/>
      <c r="I17" s="49"/>
      <c r="J17" s="105"/>
      <c r="K17" s="107"/>
    </row>
    <row r="18" spans="2:14" s="124" customFormat="1" x14ac:dyDescent="0.3">
      <c r="B18" s="104" t="s">
        <v>77</v>
      </c>
      <c r="C18" s="49"/>
      <c r="D18" s="105"/>
      <c r="E18" s="105"/>
      <c r="F18" s="49"/>
      <c r="G18" s="105"/>
      <c r="H18" s="105"/>
      <c r="I18" s="49"/>
      <c r="J18" s="105"/>
      <c r="K18" s="209"/>
    </row>
    <row r="19" spans="2:14" s="124" customFormat="1" x14ac:dyDescent="0.3">
      <c r="B19" s="104" t="s">
        <v>78</v>
      </c>
      <c r="C19" s="49"/>
      <c r="D19" s="105"/>
      <c r="E19" s="105"/>
      <c r="F19" s="49"/>
      <c r="G19" s="105"/>
      <c r="H19" s="105"/>
      <c r="I19" s="49"/>
      <c r="J19" s="105"/>
      <c r="K19" s="107"/>
    </row>
    <row r="20" spans="2:14" s="124" customFormat="1" x14ac:dyDescent="0.3">
      <c r="B20" s="104" t="s">
        <v>79</v>
      </c>
      <c r="C20" s="49"/>
      <c r="D20" s="105"/>
      <c r="E20" s="105"/>
      <c r="F20" s="49"/>
      <c r="G20" s="105"/>
      <c r="H20" s="105"/>
      <c r="I20" s="49"/>
      <c r="J20" s="105"/>
      <c r="K20" s="107"/>
    </row>
    <row r="21" spans="2:14" s="124" customFormat="1" x14ac:dyDescent="0.3">
      <c r="B21" s="104" t="s">
        <v>80</v>
      </c>
      <c r="C21" s="49"/>
      <c r="D21" s="105"/>
      <c r="E21" s="105"/>
      <c r="F21" s="49"/>
      <c r="G21" s="105"/>
      <c r="H21" s="105"/>
      <c r="I21" s="49"/>
      <c r="J21" s="105"/>
      <c r="K21" s="209"/>
    </row>
    <row r="22" spans="2:14" s="124" customFormat="1" x14ac:dyDescent="0.3">
      <c r="B22" s="104" t="s">
        <v>81</v>
      </c>
      <c r="C22" s="49">
        <v>1.9675925925925926E-4</v>
      </c>
      <c r="D22" s="105">
        <v>2.5373134328358214E-2</v>
      </c>
      <c r="E22" s="105">
        <v>3.4552845528455296E-3</v>
      </c>
      <c r="F22" s="49"/>
      <c r="G22" s="105"/>
      <c r="H22" s="105"/>
      <c r="I22" s="49">
        <v>1.9675925925925926E-4</v>
      </c>
      <c r="J22" s="105">
        <v>2.5373134328358214E-2</v>
      </c>
      <c r="K22" s="209">
        <v>3.4552845528455296E-3</v>
      </c>
    </row>
    <row r="23" spans="2:14" s="124" customFormat="1" x14ac:dyDescent="0.3">
      <c r="B23" s="108" t="s">
        <v>11</v>
      </c>
      <c r="C23" s="129">
        <v>7.7546296296296278E-3</v>
      </c>
      <c r="D23" s="110">
        <v>0.99999999999999989</v>
      </c>
      <c r="E23" s="111">
        <v>0.13617886178861791</v>
      </c>
      <c r="F23" s="129"/>
      <c r="G23" s="110"/>
      <c r="H23" s="111"/>
      <c r="I23" s="129">
        <v>7.7546296296296278E-3</v>
      </c>
      <c r="J23" s="110">
        <v>0.99999999999999989</v>
      </c>
      <c r="K23" s="112">
        <v>0.13617886178861791</v>
      </c>
    </row>
    <row r="24" spans="2:14" s="124" customFormat="1" x14ac:dyDescent="0.3">
      <c r="B24" s="133"/>
      <c r="C24" s="134"/>
      <c r="D24" s="114"/>
      <c r="E24" s="114"/>
      <c r="F24" s="134"/>
      <c r="G24" s="114"/>
      <c r="H24" s="114"/>
      <c r="I24" s="134"/>
      <c r="J24" s="114"/>
      <c r="K24" s="115"/>
      <c r="L24" s="134"/>
      <c r="M24" s="134"/>
      <c r="N24" s="134"/>
    </row>
    <row r="25" spans="2:14" s="124" customFormat="1" x14ac:dyDescent="0.3">
      <c r="B25" s="98" t="s">
        <v>82</v>
      </c>
      <c r="C25" s="100" t="s">
        <v>12</v>
      </c>
      <c r="D25" s="116" t="s">
        <v>13</v>
      </c>
      <c r="E25" s="116" t="s">
        <v>13</v>
      </c>
      <c r="F25" s="100" t="s">
        <v>12</v>
      </c>
      <c r="G25" s="116" t="s">
        <v>13</v>
      </c>
      <c r="H25" s="116" t="s">
        <v>13</v>
      </c>
      <c r="I25" s="100" t="s">
        <v>12</v>
      </c>
      <c r="J25" s="116" t="s">
        <v>13</v>
      </c>
      <c r="K25" s="210" t="s">
        <v>13</v>
      </c>
    </row>
    <row r="26" spans="2:14" s="124" customFormat="1" x14ac:dyDescent="0.3">
      <c r="B26" s="147" t="s">
        <v>83</v>
      </c>
      <c r="C26" s="49">
        <v>5.5902777777777756E-3</v>
      </c>
      <c r="D26" s="106"/>
      <c r="E26" s="105">
        <v>9.8170731707317077E-2</v>
      </c>
      <c r="F26" s="49"/>
      <c r="G26" s="106"/>
      <c r="H26" s="105"/>
      <c r="I26" s="49">
        <v>5.5902777777777756E-3</v>
      </c>
      <c r="J26" s="106"/>
      <c r="K26" s="209">
        <v>9.8170731707317077E-2</v>
      </c>
    </row>
    <row r="27" spans="2:14" s="124" customFormat="1" x14ac:dyDescent="0.3">
      <c r="B27" s="147" t="s">
        <v>84</v>
      </c>
      <c r="C27" s="49"/>
      <c r="D27" s="106"/>
      <c r="E27" s="105"/>
      <c r="F27" s="49"/>
      <c r="G27" s="106"/>
      <c r="H27" s="105"/>
      <c r="I27" s="49"/>
      <c r="J27" s="106"/>
      <c r="K27" s="209"/>
    </row>
    <row r="28" spans="2:14" s="124" customFormat="1" x14ac:dyDescent="0.3">
      <c r="B28" s="147" t="s">
        <v>85</v>
      </c>
      <c r="C28" s="49">
        <v>6.9444444444444444E-5</v>
      </c>
      <c r="D28" s="106"/>
      <c r="E28" s="105">
        <v>1.2195121951219517E-3</v>
      </c>
      <c r="F28" s="49"/>
      <c r="G28" s="106"/>
      <c r="H28" s="105"/>
      <c r="I28" s="49">
        <v>6.9444444444444444E-5</v>
      </c>
      <c r="J28" s="106"/>
      <c r="K28" s="209">
        <v>1.2195121951219517E-3</v>
      </c>
    </row>
    <row r="29" spans="2:14" s="124" customFormat="1" x14ac:dyDescent="0.3">
      <c r="B29" s="147" t="s">
        <v>86</v>
      </c>
      <c r="C29" s="49">
        <v>1.4409722222222218E-2</v>
      </c>
      <c r="D29" s="106"/>
      <c r="E29" s="105">
        <v>0.25304878048780488</v>
      </c>
      <c r="F29" s="49"/>
      <c r="G29" s="106"/>
      <c r="H29" s="105"/>
      <c r="I29" s="49">
        <v>1.4409722222222218E-2</v>
      </c>
      <c r="J29" s="106"/>
      <c r="K29" s="209">
        <v>0.25304878048780488</v>
      </c>
    </row>
    <row r="30" spans="2:14" s="124" customFormat="1" x14ac:dyDescent="0.3">
      <c r="B30" s="147" t="s">
        <v>87</v>
      </c>
      <c r="C30" s="49">
        <v>1.9768518518518515E-2</v>
      </c>
      <c r="D30" s="106"/>
      <c r="E30" s="105">
        <v>0.34715447154471551</v>
      </c>
      <c r="F30" s="49"/>
      <c r="G30" s="106"/>
      <c r="H30" s="105"/>
      <c r="I30" s="49">
        <v>1.9768518518518515E-2</v>
      </c>
      <c r="J30" s="106"/>
      <c r="K30" s="209">
        <v>0.34715447154471551</v>
      </c>
    </row>
    <row r="31" spans="2:14" s="124" customFormat="1" x14ac:dyDescent="0.3">
      <c r="B31" s="147" t="s">
        <v>88</v>
      </c>
      <c r="C31" s="49">
        <v>9.351851851851849E-3</v>
      </c>
      <c r="D31" s="106"/>
      <c r="E31" s="105">
        <v>0.16422764227642278</v>
      </c>
      <c r="F31" s="49"/>
      <c r="G31" s="106"/>
      <c r="H31" s="105"/>
      <c r="I31" s="49">
        <v>9.351851851851849E-3</v>
      </c>
      <c r="J31" s="106"/>
      <c r="K31" s="209">
        <v>0.16422764227642278</v>
      </c>
    </row>
    <row r="32" spans="2:14" s="124" customFormat="1" x14ac:dyDescent="0.3">
      <c r="B32" s="148" t="s">
        <v>11</v>
      </c>
      <c r="C32" s="137">
        <v>4.9189814814814797E-2</v>
      </c>
      <c r="D32" s="118"/>
      <c r="E32" s="110">
        <v>0.86382113821138229</v>
      </c>
      <c r="F32" s="137"/>
      <c r="G32" s="118"/>
      <c r="H32" s="110"/>
      <c r="I32" s="137">
        <v>4.9189814814814797E-2</v>
      </c>
      <c r="J32" s="118"/>
      <c r="K32" s="123">
        <v>0.86382113821138229</v>
      </c>
      <c r="M32" s="151"/>
    </row>
    <row r="33" spans="2:14" s="124" customFormat="1" x14ac:dyDescent="0.3">
      <c r="B33" s="139"/>
      <c r="C33" s="140"/>
      <c r="D33" s="120"/>
      <c r="E33" s="120"/>
      <c r="F33" s="140"/>
      <c r="G33" s="120"/>
      <c r="H33" s="120"/>
      <c r="I33" s="140"/>
      <c r="J33" s="120"/>
      <c r="K33" s="121"/>
      <c r="L33" s="140"/>
      <c r="M33" s="140"/>
      <c r="N33" s="140"/>
    </row>
    <row r="34" spans="2:14" s="124" customFormat="1" x14ac:dyDescent="0.3">
      <c r="B34" s="108" t="s">
        <v>14</v>
      </c>
      <c r="C34" s="137">
        <v>5.6944444444444423E-2</v>
      </c>
      <c r="D34" s="122"/>
      <c r="E34" s="110">
        <v>1.0000000000000002</v>
      </c>
      <c r="F34" s="137"/>
      <c r="G34" s="122"/>
      <c r="H34" s="110"/>
      <c r="I34" s="137">
        <v>5.6944444444444423E-2</v>
      </c>
      <c r="J34" s="122"/>
      <c r="K34" s="123">
        <v>1.0000000000000002</v>
      </c>
      <c r="L34" s="140"/>
      <c r="M34" s="140"/>
      <c r="N34" s="140"/>
    </row>
    <row r="35" spans="2:14" s="124" customFormat="1" ht="66" customHeight="1" thickBot="1" x14ac:dyDescent="0.35">
      <c r="B35" s="226" t="s">
        <v>140</v>
      </c>
      <c r="C35" s="227"/>
      <c r="D35" s="227"/>
      <c r="E35" s="227"/>
      <c r="F35" s="227"/>
      <c r="G35" s="227"/>
      <c r="H35" s="228"/>
      <c r="I35" s="227"/>
      <c r="J35" s="227"/>
      <c r="K35" s="228"/>
    </row>
    <row r="36" spans="2:14" s="124" customFormat="1" x14ac:dyDescent="0.3">
      <c r="C36" s="126"/>
      <c r="D36" s="126"/>
      <c r="E36" s="126"/>
      <c r="F36" s="126"/>
      <c r="H36" s="126"/>
    </row>
    <row r="37" spans="2:14" s="124" customFormat="1" x14ac:dyDescent="0.3">
      <c r="C37" s="126"/>
      <c r="D37" s="126"/>
      <c r="E37" s="126"/>
      <c r="F37" s="126"/>
      <c r="H37" s="126"/>
    </row>
    <row r="38" spans="2:14" s="124" customFormat="1" x14ac:dyDescent="0.3">
      <c r="C38" s="126"/>
      <c r="D38" s="126"/>
      <c r="E38" s="126"/>
      <c r="F38" s="126"/>
      <c r="H38" s="126"/>
    </row>
    <row r="39" spans="2:14" s="124" customFormat="1" x14ac:dyDescent="0.3">
      <c r="C39" s="126"/>
      <c r="D39" s="126"/>
      <c r="E39" s="126"/>
      <c r="F39" s="126"/>
      <c r="H39" s="126"/>
    </row>
    <row r="40" spans="2:14" s="124" customFormat="1" x14ac:dyDescent="0.3">
      <c r="C40" s="126"/>
      <c r="D40" s="126"/>
      <c r="E40" s="126"/>
      <c r="F40" s="126"/>
      <c r="H40" s="126"/>
    </row>
    <row r="41" spans="2:14" s="124" customFormat="1" x14ac:dyDescent="0.3">
      <c r="C41" s="126"/>
      <c r="D41" s="126"/>
      <c r="E41" s="126"/>
      <c r="F41" s="126"/>
      <c r="H41" s="126"/>
    </row>
    <row r="42" spans="2:14" s="124" customFormat="1" x14ac:dyDescent="0.3">
      <c r="C42" s="126"/>
      <c r="D42" s="126"/>
      <c r="E42" s="126"/>
      <c r="F42" s="126"/>
      <c r="H42" s="126"/>
    </row>
    <row r="43" spans="2:14" s="124" customFormat="1" x14ac:dyDescent="0.3">
      <c r="C43" s="126"/>
      <c r="D43" s="126"/>
      <c r="E43" s="126"/>
      <c r="F43" s="126"/>
      <c r="H43" s="126"/>
    </row>
    <row r="44" spans="2:14" s="124" customFormat="1" x14ac:dyDescent="0.3">
      <c r="C44" s="126"/>
      <c r="D44" s="126"/>
      <c r="E44" s="126"/>
      <c r="F44" s="126"/>
      <c r="H44" s="126"/>
    </row>
    <row r="45" spans="2:14" s="124" customFormat="1" x14ac:dyDescent="0.3">
      <c r="C45" s="126"/>
      <c r="D45" s="126"/>
      <c r="E45" s="126"/>
      <c r="F45" s="126"/>
      <c r="H45" s="126"/>
    </row>
    <row r="46" spans="2:14" s="124" customFormat="1" x14ac:dyDescent="0.3">
      <c r="C46" s="126"/>
      <c r="D46" s="126"/>
      <c r="E46" s="126"/>
      <c r="F46" s="126"/>
      <c r="H46" s="126"/>
    </row>
    <row r="47" spans="2:14" s="124" customFormat="1" x14ac:dyDescent="0.3">
      <c r="C47" s="126"/>
      <c r="D47" s="126"/>
      <c r="E47" s="126"/>
      <c r="F47" s="126"/>
      <c r="H47" s="126"/>
    </row>
    <row r="48" spans="2:14" s="124" customFormat="1" x14ac:dyDescent="0.3">
      <c r="C48" s="126"/>
      <c r="D48" s="126"/>
      <c r="E48" s="126"/>
      <c r="F48" s="126"/>
      <c r="H48" s="126"/>
    </row>
    <row r="49" spans="3:8" s="124" customFormat="1" x14ac:dyDescent="0.3">
      <c r="C49" s="126"/>
      <c r="D49" s="126"/>
      <c r="E49" s="126"/>
      <c r="F49" s="126"/>
      <c r="H49" s="126"/>
    </row>
    <row r="50" spans="3:8" s="124" customFormat="1" x14ac:dyDescent="0.3">
      <c r="C50" s="126"/>
      <c r="D50" s="126"/>
      <c r="E50" s="126"/>
      <c r="F50" s="126"/>
      <c r="H50" s="126"/>
    </row>
    <row r="51" spans="3:8" s="124" customFormat="1" x14ac:dyDescent="0.3">
      <c r="C51" s="126"/>
      <c r="D51" s="126"/>
      <c r="E51" s="126"/>
      <c r="F51" s="126"/>
      <c r="H51" s="126"/>
    </row>
    <row r="52" spans="3:8" s="124" customFormat="1" x14ac:dyDescent="0.3">
      <c r="C52" s="126"/>
      <c r="D52" s="126"/>
      <c r="E52" s="126"/>
      <c r="F52" s="126"/>
      <c r="H52" s="126"/>
    </row>
    <row r="53" spans="3:8" s="124" customFormat="1" x14ac:dyDescent="0.3">
      <c r="C53" s="126"/>
      <c r="D53" s="126"/>
      <c r="E53" s="126"/>
      <c r="F53" s="126"/>
      <c r="H53" s="126"/>
    </row>
    <row r="54" spans="3:8" s="124" customFormat="1" x14ac:dyDescent="0.3">
      <c r="C54" s="126"/>
      <c r="D54" s="126"/>
      <c r="E54" s="126"/>
      <c r="F54" s="126"/>
      <c r="H54" s="126"/>
    </row>
    <row r="55" spans="3:8" s="124" customFormat="1" x14ac:dyDescent="0.3">
      <c r="C55" s="126"/>
      <c r="D55" s="126"/>
      <c r="E55" s="126"/>
      <c r="F55" s="126"/>
      <c r="H55" s="126"/>
    </row>
    <row r="56" spans="3:8" s="124" customFormat="1" x14ac:dyDescent="0.3">
      <c r="C56" s="126"/>
      <c r="D56" s="126"/>
      <c r="E56" s="126"/>
      <c r="F56" s="126"/>
      <c r="H56" s="126"/>
    </row>
    <row r="57" spans="3:8" s="124" customFormat="1" x14ac:dyDescent="0.3">
      <c r="C57" s="126"/>
      <c r="D57" s="126"/>
      <c r="E57" s="126"/>
      <c r="F57" s="126"/>
      <c r="H57" s="126"/>
    </row>
    <row r="58" spans="3:8" s="124" customFormat="1" x14ac:dyDescent="0.3">
      <c r="C58" s="126"/>
      <c r="D58" s="126"/>
      <c r="E58" s="126"/>
      <c r="F58" s="126"/>
      <c r="H58" s="126"/>
    </row>
    <row r="59" spans="3:8" s="124" customFormat="1" x14ac:dyDescent="0.3">
      <c r="C59" s="126"/>
      <c r="D59" s="126"/>
      <c r="E59" s="126"/>
      <c r="F59" s="126"/>
      <c r="H59" s="126"/>
    </row>
    <row r="60" spans="3:8" s="124" customFormat="1" x14ac:dyDescent="0.3">
      <c r="C60" s="126"/>
      <c r="D60" s="126"/>
      <c r="E60" s="126"/>
      <c r="F60" s="126"/>
      <c r="H60" s="126"/>
    </row>
    <row r="61" spans="3:8" s="124" customFormat="1" x14ac:dyDescent="0.3">
      <c r="C61" s="126"/>
      <c r="D61" s="126"/>
      <c r="E61" s="126"/>
      <c r="F61" s="126"/>
      <c r="H61" s="126"/>
    </row>
    <row r="62" spans="3:8" s="124" customFormat="1" x14ac:dyDescent="0.3">
      <c r="C62" s="126"/>
      <c r="D62" s="126"/>
      <c r="E62" s="126"/>
      <c r="F62" s="126"/>
      <c r="H62" s="126"/>
    </row>
    <row r="63" spans="3:8" s="124" customFormat="1" x14ac:dyDescent="0.3">
      <c r="C63" s="126"/>
      <c r="D63" s="126"/>
      <c r="E63" s="126"/>
      <c r="F63" s="126"/>
      <c r="H63" s="126"/>
    </row>
    <row r="64" spans="3:8" s="124" customFormat="1" x14ac:dyDescent="0.3">
      <c r="C64" s="126"/>
      <c r="D64" s="126"/>
      <c r="E64" s="126"/>
      <c r="F64" s="126"/>
      <c r="H64" s="126"/>
    </row>
    <row r="65" spans="3:8" s="124" customFormat="1" x14ac:dyDescent="0.3">
      <c r="C65" s="126"/>
      <c r="D65" s="126"/>
      <c r="E65" s="126"/>
      <c r="F65" s="126"/>
      <c r="H65" s="126"/>
    </row>
    <row r="66" spans="3:8" s="124" customFormat="1" x14ac:dyDescent="0.3">
      <c r="C66" s="126"/>
      <c r="D66" s="126"/>
      <c r="E66" s="126"/>
      <c r="F66" s="126"/>
      <c r="H66" s="126"/>
    </row>
    <row r="67" spans="3:8" s="124" customFormat="1" x14ac:dyDescent="0.3">
      <c r="C67" s="126"/>
      <c r="D67" s="126"/>
      <c r="E67" s="126"/>
      <c r="F67" s="126"/>
      <c r="H67" s="126"/>
    </row>
    <row r="68" spans="3:8" s="124" customFormat="1" x14ac:dyDescent="0.3">
      <c r="C68" s="126"/>
      <c r="D68" s="126"/>
      <c r="E68" s="126"/>
      <c r="F68" s="126"/>
      <c r="H68" s="126"/>
    </row>
    <row r="69" spans="3:8" s="124" customFormat="1" x14ac:dyDescent="0.3">
      <c r="C69" s="126"/>
      <c r="D69" s="126"/>
      <c r="E69" s="126"/>
      <c r="F69" s="126"/>
      <c r="H69" s="126"/>
    </row>
    <row r="70" spans="3:8" s="124" customFormat="1" x14ac:dyDescent="0.3">
      <c r="C70" s="126"/>
      <c r="D70" s="126"/>
      <c r="E70" s="126"/>
      <c r="F70" s="126"/>
      <c r="H70" s="126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6"/>
  <sheetViews>
    <sheetView topLeftCell="A5"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124" customWidth="1"/>
    <col min="2" max="2" width="42.44140625" style="124" customWidth="1"/>
    <col min="3" max="14" width="8" style="124" customWidth="1"/>
    <col min="15" max="16384" width="8.88671875" style="124"/>
  </cols>
  <sheetData>
    <row r="2" spans="2:14" ht="15" thickBot="1" x14ac:dyDescent="0.35"/>
    <row r="3" spans="2:14" x14ac:dyDescent="0.3">
      <c r="B3" s="229" t="s">
        <v>129</v>
      </c>
      <c r="C3" s="230"/>
      <c r="D3" s="230"/>
      <c r="E3" s="230"/>
      <c r="F3" s="230"/>
      <c r="G3" s="230"/>
      <c r="H3" s="231"/>
      <c r="I3" s="230"/>
      <c r="J3" s="230"/>
      <c r="K3" s="230"/>
      <c r="L3" s="230"/>
      <c r="M3" s="230"/>
      <c r="N3" s="231"/>
    </row>
    <row r="4" spans="2:14" x14ac:dyDescent="0.3">
      <c r="B4" s="232" t="s">
        <v>185</v>
      </c>
      <c r="C4" s="233"/>
      <c r="D4" s="233"/>
      <c r="E4" s="233"/>
      <c r="F4" s="233"/>
      <c r="G4" s="233"/>
      <c r="H4" s="234"/>
      <c r="I4" s="233"/>
      <c r="J4" s="233"/>
      <c r="K4" s="233"/>
      <c r="L4" s="233"/>
      <c r="M4" s="233"/>
      <c r="N4" s="234"/>
    </row>
    <row r="5" spans="2:14" x14ac:dyDescent="0.3">
      <c r="B5" s="97"/>
      <c r="C5" s="235" t="s">
        <v>1</v>
      </c>
      <c r="D5" s="233"/>
      <c r="E5" s="236"/>
      <c r="F5" s="235" t="s">
        <v>9</v>
      </c>
      <c r="G5" s="233"/>
      <c r="H5" s="236"/>
      <c r="I5" s="233" t="s">
        <v>10</v>
      </c>
      <c r="J5" s="233"/>
      <c r="K5" s="236"/>
      <c r="L5" s="235" t="s">
        <v>11</v>
      </c>
      <c r="M5" s="233"/>
      <c r="N5" s="234"/>
    </row>
    <row r="6" spans="2:14" x14ac:dyDescent="0.3">
      <c r="B6" s="98" t="s">
        <v>65</v>
      </c>
      <c r="C6" s="213" t="s">
        <v>12</v>
      </c>
      <c r="D6" s="100" t="s">
        <v>13</v>
      </c>
      <c r="E6" s="214" t="s">
        <v>13</v>
      </c>
      <c r="F6" s="213" t="s">
        <v>12</v>
      </c>
      <c r="G6" s="100" t="s">
        <v>13</v>
      </c>
      <c r="H6" s="214" t="s">
        <v>13</v>
      </c>
      <c r="I6" s="211" t="s">
        <v>12</v>
      </c>
      <c r="J6" s="100" t="s">
        <v>13</v>
      </c>
      <c r="K6" s="214" t="s">
        <v>13</v>
      </c>
      <c r="L6" s="213" t="s">
        <v>12</v>
      </c>
      <c r="M6" s="100" t="s">
        <v>13</v>
      </c>
      <c r="N6" s="212" t="s">
        <v>13</v>
      </c>
    </row>
    <row r="7" spans="2:14" x14ac:dyDescent="0.3">
      <c r="B7" s="104" t="s">
        <v>66</v>
      </c>
      <c r="C7" s="49">
        <v>1.532407407407407E-2</v>
      </c>
      <c r="D7" s="105">
        <f t="shared" ref="D7:D13" si="0">C7/C$23</f>
        <v>0.46004169562195968</v>
      </c>
      <c r="E7" s="105">
        <f t="shared" ref="E7:E13" si="1">C7/C$34</f>
        <v>0.17391304347826084</v>
      </c>
      <c r="F7" s="49">
        <v>2.9398148148148152E-3</v>
      </c>
      <c r="G7" s="125">
        <v>0.30900243309002434</v>
      </c>
      <c r="H7" s="125">
        <v>9.7169089517980131E-2</v>
      </c>
      <c r="I7" s="49">
        <v>4.54861111111111E-3</v>
      </c>
      <c r="J7" s="125">
        <v>0.33762886597938141</v>
      </c>
      <c r="K7" s="125">
        <v>0.12644787644787644</v>
      </c>
      <c r="L7" s="221">
        <v>2.2812499999999996E-2</v>
      </c>
      <c r="M7" s="105">
        <f t="shared" ref="M7:M13" si="2">L7/L$23</f>
        <v>0.40522203947368413</v>
      </c>
      <c r="N7" s="209">
        <f t="shared" ref="N7:N13" si="3">L7/L$34</f>
        <v>0.14780652418447693</v>
      </c>
    </row>
    <row r="8" spans="2:14" x14ac:dyDescent="0.3">
      <c r="B8" s="5" t="s">
        <v>186</v>
      </c>
      <c r="C8" s="49">
        <v>2.2685185185185187E-3</v>
      </c>
      <c r="D8" s="105">
        <f t="shared" si="0"/>
        <v>6.8102849200833926E-2</v>
      </c>
      <c r="E8" s="105">
        <f t="shared" si="1"/>
        <v>2.5745435439380012E-2</v>
      </c>
      <c r="F8" s="49">
        <v>8.449074074074075E-4</v>
      </c>
      <c r="G8" s="125">
        <v>8.8807785888077861E-2</v>
      </c>
      <c r="H8" s="125">
        <v>2.7926549349655709E-2</v>
      </c>
      <c r="I8" s="49">
        <v>1.3773148148148149E-3</v>
      </c>
      <c r="J8" s="125">
        <v>0.10223367697594504</v>
      </c>
      <c r="K8" s="125">
        <v>3.82882882882883E-2</v>
      </c>
      <c r="L8" s="221">
        <v>4.4907407407407413E-3</v>
      </c>
      <c r="M8" s="105">
        <f t="shared" si="2"/>
        <v>7.9769736842105268E-2</v>
      </c>
      <c r="N8" s="209">
        <f t="shared" si="3"/>
        <v>2.9096362954630677E-2</v>
      </c>
    </row>
    <row r="9" spans="2:14" x14ac:dyDescent="0.3">
      <c r="B9" s="104" t="s">
        <v>68</v>
      </c>
      <c r="C9" s="49">
        <v>5.9143518518518521E-3</v>
      </c>
      <c r="D9" s="105">
        <f t="shared" si="0"/>
        <v>0.1775538568450313</v>
      </c>
      <c r="E9" s="105">
        <f t="shared" si="1"/>
        <v>6.7122028109812173E-2</v>
      </c>
      <c r="F9" s="49">
        <v>2.1759259259259258E-3</v>
      </c>
      <c r="G9" s="125">
        <v>0.22871046228710459</v>
      </c>
      <c r="H9" s="125">
        <v>7.1920428462127012E-2</v>
      </c>
      <c r="I9" s="49">
        <v>1.9444444444444446E-3</v>
      </c>
      <c r="J9" s="125">
        <v>0.14432989690721654</v>
      </c>
      <c r="K9" s="125">
        <v>5.4054054054054064E-2</v>
      </c>
      <c r="L9" s="221">
        <v>1.0034722222222223E-2</v>
      </c>
      <c r="M9" s="105">
        <f t="shared" si="2"/>
        <v>0.17824835526315791</v>
      </c>
      <c r="N9" s="209">
        <f t="shared" si="3"/>
        <v>6.5016872890888644E-2</v>
      </c>
    </row>
    <row r="10" spans="2:14" x14ac:dyDescent="0.3">
      <c r="B10" s="104" t="s">
        <v>69</v>
      </c>
      <c r="C10" s="49">
        <v>1.7708333333333335E-3</v>
      </c>
      <c r="D10" s="105">
        <f t="shared" si="0"/>
        <v>5.3161917998610163E-2</v>
      </c>
      <c r="E10" s="105">
        <f t="shared" si="1"/>
        <v>2.0097202154209907E-2</v>
      </c>
      <c r="F10" s="49">
        <v>5.5555555555555566E-4</v>
      </c>
      <c r="G10" s="125">
        <v>5.8394160583941611E-2</v>
      </c>
      <c r="H10" s="125">
        <v>1.8362662586074989E-2</v>
      </c>
      <c r="I10" s="49">
        <v>6.018518518518519E-4</v>
      </c>
      <c r="J10" s="125">
        <v>4.4673539518900351E-2</v>
      </c>
      <c r="K10" s="125">
        <v>1.6731016731016735E-2</v>
      </c>
      <c r="L10" s="221">
        <v>2.9282407407407408E-3</v>
      </c>
      <c r="M10" s="105">
        <f t="shared" si="2"/>
        <v>5.2014802631578948E-2</v>
      </c>
      <c r="N10" s="209">
        <f t="shared" si="3"/>
        <v>1.8972628421447323E-2</v>
      </c>
    </row>
    <row r="11" spans="2:14" x14ac:dyDescent="0.3">
      <c r="B11" s="104" t="s">
        <v>70</v>
      </c>
      <c r="C11" s="49">
        <v>2.5578703703703705E-3</v>
      </c>
      <c r="D11" s="105">
        <f t="shared" si="0"/>
        <v>7.6789437109103562E-2</v>
      </c>
      <c r="E11" s="105">
        <f t="shared" si="1"/>
        <v>2.9029292000525422E-2</v>
      </c>
      <c r="F11" s="49">
        <v>8.564814814814815E-4</v>
      </c>
      <c r="G11" s="125">
        <v>9.002433090024331E-2</v>
      </c>
      <c r="H11" s="125">
        <v>2.8309104820198935E-2</v>
      </c>
      <c r="I11" s="49">
        <v>1.3657407407407407E-3</v>
      </c>
      <c r="J11" s="125">
        <v>0.10137457044673541</v>
      </c>
      <c r="K11" s="125">
        <v>3.7966537966537969E-2</v>
      </c>
      <c r="L11" s="221">
        <v>4.7800925925925927E-3</v>
      </c>
      <c r="M11" s="105">
        <f t="shared" si="2"/>
        <v>8.4909539473684209E-2</v>
      </c>
      <c r="N11" s="209">
        <f t="shared" si="3"/>
        <v>3.0971128608923891E-2</v>
      </c>
    </row>
    <row r="12" spans="2:14" x14ac:dyDescent="0.3">
      <c r="B12" s="104" t="s">
        <v>71</v>
      </c>
      <c r="C12" s="49">
        <v>3.6226851851851849E-3</v>
      </c>
      <c r="D12" s="105">
        <f t="shared" si="0"/>
        <v>0.1087560806115358</v>
      </c>
      <c r="E12" s="105">
        <f t="shared" si="1"/>
        <v>4.1113884145540527E-2</v>
      </c>
      <c r="F12" s="49">
        <v>1.3078703703703705E-3</v>
      </c>
      <c r="G12" s="125">
        <v>0.13746958637469586</v>
      </c>
      <c r="H12" s="125">
        <v>4.3228768171384865E-2</v>
      </c>
      <c r="I12" s="49">
        <v>2.0138888888888888E-3</v>
      </c>
      <c r="J12" s="125">
        <v>0.14948453608247425</v>
      </c>
      <c r="K12" s="125">
        <v>5.5984555984555991E-2</v>
      </c>
      <c r="L12" s="221">
        <v>6.9444444444444441E-3</v>
      </c>
      <c r="M12" s="105">
        <f t="shared" si="2"/>
        <v>0.12335526315789473</v>
      </c>
      <c r="N12" s="209">
        <f t="shared" si="3"/>
        <v>4.4994375703037125E-2</v>
      </c>
    </row>
    <row r="13" spans="2:14" x14ac:dyDescent="0.3">
      <c r="B13" s="104" t="s">
        <v>72</v>
      </c>
      <c r="C13" s="49">
        <v>1.5046296296296297E-4</v>
      </c>
      <c r="D13" s="105">
        <f t="shared" si="0"/>
        <v>4.5170257123002093E-3</v>
      </c>
      <c r="E13" s="105">
        <f t="shared" si="1"/>
        <v>1.7076054117956131E-3</v>
      </c>
      <c r="F13" s="49"/>
      <c r="G13" s="125"/>
      <c r="H13" s="125"/>
      <c r="I13" s="49"/>
      <c r="J13" s="125"/>
      <c r="K13" s="125"/>
      <c r="L13" s="221">
        <v>1.5046296296296297E-4</v>
      </c>
      <c r="M13" s="105">
        <f t="shared" si="2"/>
        <v>2.6726973684210527E-3</v>
      </c>
      <c r="N13" s="209">
        <f t="shared" si="3"/>
        <v>9.7487814023247113E-4</v>
      </c>
    </row>
    <row r="14" spans="2:14" x14ac:dyDescent="0.3">
      <c r="B14" s="104" t="s">
        <v>73</v>
      </c>
      <c r="C14" s="49" t="s">
        <v>130</v>
      </c>
      <c r="D14" s="125"/>
      <c r="E14" s="125"/>
      <c r="F14" s="49"/>
      <c r="G14" s="125"/>
      <c r="H14" s="125"/>
      <c r="I14" s="49" t="s">
        <v>130</v>
      </c>
      <c r="J14" s="125"/>
      <c r="K14" s="125"/>
      <c r="L14" s="221"/>
      <c r="M14" s="105"/>
      <c r="N14" s="209"/>
    </row>
    <row r="15" spans="2:14" x14ac:dyDescent="0.3">
      <c r="B15" s="104" t="s">
        <v>74</v>
      </c>
      <c r="C15" s="49"/>
      <c r="D15" s="125"/>
      <c r="E15" s="125"/>
      <c r="F15" s="49"/>
      <c r="G15" s="125"/>
      <c r="H15" s="125"/>
      <c r="I15" s="49"/>
      <c r="J15" s="125"/>
      <c r="K15" s="125"/>
      <c r="L15" s="221"/>
      <c r="M15" s="105"/>
      <c r="N15" s="209"/>
    </row>
    <row r="16" spans="2:14" x14ac:dyDescent="0.3">
      <c r="B16" s="104" t="s">
        <v>75</v>
      </c>
      <c r="C16" s="49"/>
      <c r="D16" s="125"/>
      <c r="E16" s="125"/>
      <c r="F16" s="49">
        <v>9.2592592592592588E-5</v>
      </c>
      <c r="G16" s="125">
        <v>9.7323600973235995E-3</v>
      </c>
      <c r="H16" s="125">
        <v>3.0604437643458305E-3</v>
      </c>
      <c r="I16" s="49">
        <v>6.9444444444444444E-5</v>
      </c>
      <c r="J16" s="125">
        <v>5.1546391752577327E-3</v>
      </c>
      <c r="K16" s="125">
        <v>1.9305019305019308E-3</v>
      </c>
      <c r="L16" s="221">
        <v>1.6203703703703703E-4</v>
      </c>
      <c r="M16" s="105">
        <f>L16/L$23</f>
        <v>2.8782894736842104E-3</v>
      </c>
      <c r="N16" s="209">
        <f>L16/L$34</f>
        <v>1.0498687664041997E-3</v>
      </c>
    </row>
    <row r="17" spans="2:14" x14ac:dyDescent="0.3">
      <c r="B17" s="104" t="s">
        <v>76</v>
      </c>
      <c r="C17" s="49"/>
      <c r="D17" s="125"/>
      <c r="E17" s="125"/>
      <c r="F17" s="49"/>
      <c r="G17" s="125"/>
      <c r="H17" s="125"/>
      <c r="I17" s="49"/>
      <c r="J17" s="125"/>
      <c r="K17" s="125"/>
      <c r="L17" s="221"/>
      <c r="M17" s="105"/>
      <c r="N17" s="209"/>
    </row>
    <row r="18" spans="2:14" x14ac:dyDescent="0.3">
      <c r="B18" s="104" t="s">
        <v>77</v>
      </c>
      <c r="C18" s="49"/>
      <c r="D18" s="125"/>
      <c r="E18" s="125"/>
      <c r="F18" s="49"/>
      <c r="G18" s="125"/>
      <c r="H18" s="125"/>
      <c r="I18" s="49"/>
      <c r="J18" s="125"/>
      <c r="K18" s="125"/>
      <c r="L18" s="221"/>
      <c r="M18" s="105"/>
      <c r="N18" s="209"/>
    </row>
    <row r="19" spans="2:14" x14ac:dyDescent="0.3">
      <c r="B19" s="104" t="s">
        <v>78</v>
      </c>
      <c r="C19" s="49"/>
      <c r="D19" s="125"/>
      <c r="E19" s="125"/>
      <c r="F19" s="49"/>
      <c r="G19" s="125"/>
      <c r="H19" s="125"/>
      <c r="I19" s="49"/>
      <c r="J19" s="125"/>
      <c r="K19" s="125"/>
      <c r="L19" s="221"/>
      <c r="M19" s="105"/>
      <c r="N19" s="209"/>
    </row>
    <row r="20" spans="2:14" x14ac:dyDescent="0.3">
      <c r="B20" s="104" t="s">
        <v>79</v>
      </c>
      <c r="C20" s="49"/>
      <c r="D20" s="125"/>
      <c r="E20" s="125"/>
      <c r="F20" s="49"/>
      <c r="G20" s="125"/>
      <c r="H20" s="125"/>
      <c r="I20" s="49"/>
      <c r="J20" s="125"/>
      <c r="K20" s="125"/>
      <c r="L20" s="221"/>
      <c r="M20" s="105"/>
      <c r="N20" s="209"/>
    </row>
    <row r="21" spans="2:14" x14ac:dyDescent="0.3">
      <c r="B21" s="104" t="s">
        <v>80</v>
      </c>
      <c r="C21" s="49">
        <v>3.5879629629629635E-4</v>
      </c>
      <c r="D21" s="105">
        <f>C21/C$23</f>
        <v>1.0771369006254347E-2</v>
      </c>
      <c r="E21" s="105">
        <f>C21/C$34</f>
        <v>4.0719821358203082E-3</v>
      </c>
      <c r="F21" s="49"/>
      <c r="G21" s="125"/>
      <c r="H21" s="125"/>
      <c r="I21" s="49"/>
      <c r="J21" s="125"/>
      <c r="K21" s="125"/>
      <c r="L21" s="221">
        <v>3.5879629629629635E-4</v>
      </c>
      <c r="M21" s="105">
        <f>L21/L$23</f>
        <v>6.3733552631578955E-3</v>
      </c>
      <c r="N21" s="209">
        <f>L21/L$34</f>
        <v>2.3247094113235853E-3</v>
      </c>
    </row>
    <row r="22" spans="2:14" x14ac:dyDescent="0.3">
      <c r="B22" s="104" t="s">
        <v>81</v>
      </c>
      <c r="C22" s="49">
        <v>1.3425925925925927E-3</v>
      </c>
      <c r="D22" s="105">
        <f>C22/C$23</f>
        <v>4.0305767894371104E-2</v>
      </c>
      <c r="E22" s="105">
        <f>C22/C$34</f>
        <v>1.5237094443714702E-2</v>
      </c>
      <c r="F22" s="49">
        <v>7.4074074074074081E-4</v>
      </c>
      <c r="G22" s="125">
        <v>7.785888077858881E-2</v>
      </c>
      <c r="H22" s="125">
        <v>2.4483550114766647E-2</v>
      </c>
      <c r="I22" s="49">
        <v>1.5509259259259259E-3</v>
      </c>
      <c r="J22" s="125">
        <v>0.11512027491408935</v>
      </c>
      <c r="K22" s="125">
        <v>4.3114543114543116E-2</v>
      </c>
      <c r="L22" s="221">
        <v>3.6342592592592598E-3</v>
      </c>
      <c r="M22" s="105">
        <f>L22/L$23</f>
        <v>6.4555921052631596E-2</v>
      </c>
      <c r="N22" s="209">
        <f>L22/L$34</f>
        <v>2.3547056617922765E-2</v>
      </c>
    </row>
    <row r="23" spans="2:14" x14ac:dyDescent="0.3">
      <c r="B23" s="108" t="s">
        <v>11</v>
      </c>
      <c r="C23" s="129">
        <v>3.3310185185185179E-2</v>
      </c>
      <c r="D23" s="130">
        <v>1</v>
      </c>
      <c r="E23" s="131">
        <v>0.37903332016330837</v>
      </c>
      <c r="F23" s="129">
        <v>9.5138888888888894E-3</v>
      </c>
      <c r="G23" s="130">
        <v>1</v>
      </c>
      <c r="H23" s="131">
        <v>0.31446059678653415</v>
      </c>
      <c r="I23" s="129">
        <v>1.3472222222222221E-2</v>
      </c>
      <c r="J23" s="130">
        <v>1</v>
      </c>
      <c r="K23" s="131">
        <v>0.37451737451737455</v>
      </c>
      <c r="L23" s="129">
        <f>SUM(L7:L22)</f>
        <v>5.6296296296296296E-2</v>
      </c>
      <c r="M23" s="130">
        <f>SUM(M7:M22)</f>
        <v>0.99999999999999989</v>
      </c>
      <c r="N23" s="132">
        <f>SUM(N7:N22)</f>
        <v>0.36475440569928758</v>
      </c>
    </row>
    <row r="24" spans="2:14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5"/>
    </row>
    <row r="25" spans="2:14" x14ac:dyDescent="0.3">
      <c r="B25" s="98" t="s">
        <v>82</v>
      </c>
      <c r="C25" s="100" t="s">
        <v>12</v>
      </c>
      <c r="D25" s="100" t="s">
        <v>13</v>
      </c>
      <c r="E25" s="100" t="s">
        <v>13</v>
      </c>
      <c r="F25" s="100" t="s">
        <v>12</v>
      </c>
      <c r="G25" s="214" t="s">
        <v>13</v>
      </c>
      <c r="H25" s="214" t="s">
        <v>13</v>
      </c>
      <c r="I25" s="100" t="s">
        <v>12</v>
      </c>
      <c r="J25" s="214" t="s">
        <v>13</v>
      </c>
      <c r="K25" s="214" t="s">
        <v>13</v>
      </c>
      <c r="L25" s="213" t="s">
        <v>12</v>
      </c>
      <c r="M25" s="100" t="s">
        <v>13</v>
      </c>
      <c r="N25" s="212" t="s">
        <v>13</v>
      </c>
    </row>
    <row r="26" spans="2:14" x14ac:dyDescent="0.3">
      <c r="B26" s="104" t="s">
        <v>83</v>
      </c>
      <c r="C26" s="49">
        <v>1.6643518518518519E-2</v>
      </c>
      <c r="D26" s="221"/>
      <c r="E26" s="105">
        <f t="shared" ref="E26:E31" si="4">C26/C$34</f>
        <v>0.18888742939708397</v>
      </c>
      <c r="F26" s="49">
        <v>5.6481481481481478E-3</v>
      </c>
      <c r="G26" s="221"/>
      <c r="H26" s="125">
        <v>0.18668706962509565</v>
      </c>
      <c r="I26" s="49">
        <v>4.9999999999999992E-3</v>
      </c>
      <c r="J26" s="221"/>
      <c r="K26" s="125">
        <v>0.138996138996139</v>
      </c>
      <c r="L26" s="221">
        <v>2.7291666666666665E-2</v>
      </c>
      <c r="M26" s="221"/>
      <c r="N26" s="209">
        <f t="shared" ref="N26:N31" si="5">L26/L$34</f>
        <v>0.1768278965129359</v>
      </c>
    </row>
    <row r="27" spans="2:14" x14ac:dyDescent="0.3">
      <c r="B27" s="104" t="s">
        <v>84</v>
      </c>
      <c r="C27" s="49">
        <v>1.2152777777777778E-3</v>
      </c>
      <c r="D27" s="221"/>
      <c r="E27" s="105">
        <f t="shared" si="4"/>
        <v>1.379219755681072E-2</v>
      </c>
      <c r="F27" s="49"/>
      <c r="G27" s="221"/>
      <c r="H27" s="125"/>
      <c r="I27" s="49">
        <v>1.7361111111111112E-4</v>
      </c>
      <c r="J27" s="221"/>
      <c r="K27" s="125">
        <v>4.826254826254827E-3</v>
      </c>
      <c r="L27" s="221">
        <v>1.3888888888888889E-3</v>
      </c>
      <c r="M27" s="221"/>
      <c r="N27" s="209">
        <f t="shared" si="5"/>
        <v>8.9988751406074249E-3</v>
      </c>
    </row>
    <row r="28" spans="2:14" x14ac:dyDescent="0.3">
      <c r="B28" s="104" t="s">
        <v>85</v>
      </c>
      <c r="C28" s="49">
        <v>5.6712962962962967E-4</v>
      </c>
      <c r="D28" s="221"/>
      <c r="E28" s="105">
        <f t="shared" si="4"/>
        <v>6.436358859845003E-3</v>
      </c>
      <c r="F28" s="49">
        <v>1.6203703703703703E-4</v>
      </c>
      <c r="G28" s="221"/>
      <c r="H28" s="125">
        <v>5.3557765876052037E-3</v>
      </c>
      <c r="I28" s="49">
        <v>6.134259259259259E-4</v>
      </c>
      <c r="J28" s="221"/>
      <c r="K28" s="125">
        <v>1.7052767052767055E-2</v>
      </c>
      <c r="L28" s="221">
        <v>1.3425925925925927E-3</v>
      </c>
      <c r="M28" s="221"/>
      <c r="N28" s="209">
        <f t="shared" si="5"/>
        <v>8.698912635920512E-3</v>
      </c>
    </row>
    <row r="29" spans="2:14" x14ac:dyDescent="0.3">
      <c r="B29" s="104" t="s">
        <v>86</v>
      </c>
      <c r="C29" s="49">
        <v>1.2453703703703703E-2</v>
      </c>
      <c r="D29" s="221"/>
      <c r="E29" s="105">
        <f t="shared" si="4"/>
        <v>0.14133718639169843</v>
      </c>
      <c r="F29" s="49">
        <v>8.5069444444444437E-3</v>
      </c>
      <c r="G29" s="221"/>
      <c r="H29" s="125">
        <v>0.28117827084927316</v>
      </c>
      <c r="I29" s="49">
        <v>8.0902777777777744E-3</v>
      </c>
      <c r="J29" s="221"/>
      <c r="K29" s="125">
        <v>0.22490347490347484</v>
      </c>
      <c r="L29" s="221">
        <f>C29+F29+I29</f>
        <v>2.9050925925925918E-2</v>
      </c>
      <c r="M29" s="221"/>
      <c r="N29" s="209">
        <f t="shared" si="5"/>
        <v>0.18822647169103859</v>
      </c>
    </row>
    <row r="30" spans="2:14" x14ac:dyDescent="0.3">
      <c r="B30" s="104" t="s">
        <v>87</v>
      </c>
      <c r="C30" s="49">
        <v>2.2962962962962956E-2</v>
      </c>
      <c r="D30" s="221"/>
      <c r="E30" s="105">
        <f t="shared" si="4"/>
        <v>0.26060685669249961</v>
      </c>
      <c r="F30" s="49">
        <v>6.3078703703703708E-3</v>
      </c>
      <c r="G30" s="221"/>
      <c r="H30" s="125">
        <v>0.20849273144605973</v>
      </c>
      <c r="I30" s="49">
        <v>8.2986111111111108E-3</v>
      </c>
      <c r="J30" s="221"/>
      <c r="K30" s="125">
        <v>0.23069498069498071</v>
      </c>
      <c r="L30" s="221">
        <v>3.7569444444444433E-2</v>
      </c>
      <c r="M30" s="221"/>
      <c r="N30" s="209">
        <f t="shared" si="5"/>
        <v>0.24341957255343077</v>
      </c>
    </row>
    <row r="31" spans="2:14" x14ac:dyDescent="0.3">
      <c r="B31" s="104" t="s">
        <v>88</v>
      </c>
      <c r="C31" s="49">
        <v>9.6064814814814819E-4</v>
      </c>
      <c r="D31" s="221"/>
      <c r="E31" s="105">
        <f t="shared" si="4"/>
        <v>1.090240378300276E-2</v>
      </c>
      <c r="F31" s="49">
        <v>1.1574074074074073E-4</v>
      </c>
      <c r="G31" s="221"/>
      <c r="H31" s="125">
        <v>3.8255547054322882E-3</v>
      </c>
      <c r="I31" s="49">
        <v>3.2407407407407406E-4</v>
      </c>
      <c r="J31" s="221"/>
      <c r="K31" s="125">
        <v>9.0090090090090107E-3</v>
      </c>
      <c r="L31" s="221">
        <v>1.4004629629629629E-3</v>
      </c>
      <c r="M31" s="221"/>
      <c r="N31" s="209">
        <f t="shared" si="5"/>
        <v>9.0738657667791545E-3</v>
      </c>
    </row>
    <row r="32" spans="2:14" x14ac:dyDescent="0.3">
      <c r="B32" s="108" t="s">
        <v>11</v>
      </c>
      <c r="C32" s="137">
        <f>SUM(C26:C31)</f>
        <v>5.4803240740740729E-2</v>
      </c>
      <c r="D32" s="118"/>
      <c r="E32" s="110">
        <f>SUM(E26:E31)</f>
        <v>0.62196243268094054</v>
      </c>
      <c r="F32" s="137">
        <f>SUM(F26:F31)</f>
        <v>2.0740740740740737E-2</v>
      </c>
      <c r="G32" s="118"/>
      <c r="H32" s="110">
        <f>SUM(H26:H31)</f>
        <v>0.68553940321346607</v>
      </c>
      <c r="I32" s="137">
        <f>SUM(I26:I31)</f>
        <v>2.2499999999999996E-2</v>
      </c>
      <c r="J32" s="118"/>
      <c r="K32" s="110">
        <f>SUM(K26:K31)</f>
        <v>0.62548262548262545</v>
      </c>
      <c r="L32" s="137">
        <f>SUM(L26:L31)</f>
        <v>9.8043981481481454E-2</v>
      </c>
      <c r="M32" s="118"/>
      <c r="N32" s="123">
        <f>SUM(N26:N31)</f>
        <v>0.63524559430071237</v>
      </c>
    </row>
    <row r="33" spans="2:14" x14ac:dyDescent="0.3">
      <c r="B33" s="119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1"/>
    </row>
    <row r="34" spans="2:14" x14ac:dyDescent="0.3">
      <c r="B34" s="108" t="s">
        <v>14</v>
      </c>
      <c r="C34" s="137">
        <f>C23+C32</f>
        <v>8.8113425925925914E-2</v>
      </c>
      <c r="D34" s="122"/>
      <c r="E34" s="110">
        <f>E23+E32</f>
        <v>1.0009957528442488</v>
      </c>
      <c r="F34" s="137">
        <f>F23+F32</f>
        <v>3.0254629629629624E-2</v>
      </c>
      <c r="G34" s="122"/>
      <c r="H34" s="110">
        <f>H23+H32</f>
        <v>1.0000000000000002</v>
      </c>
      <c r="I34" s="137">
        <f>I23+I32</f>
        <v>3.5972222222222218E-2</v>
      </c>
      <c r="J34" s="122"/>
      <c r="K34" s="110">
        <f>K23+K32</f>
        <v>1</v>
      </c>
      <c r="L34" s="137">
        <f>L23+L32</f>
        <v>0.15434027777777776</v>
      </c>
      <c r="M34" s="122"/>
      <c r="N34" s="123">
        <f>N23+N32</f>
        <v>1</v>
      </c>
    </row>
    <row r="35" spans="2:14" ht="66" customHeight="1" thickBot="1" x14ac:dyDescent="0.35">
      <c r="B35" s="250" t="s">
        <v>131</v>
      </c>
      <c r="C35" s="251"/>
      <c r="D35" s="251"/>
      <c r="E35" s="251"/>
      <c r="F35" s="251"/>
      <c r="G35" s="251"/>
      <c r="H35" s="252"/>
      <c r="I35" s="251"/>
      <c r="J35" s="251"/>
      <c r="K35" s="251"/>
      <c r="L35" s="251"/>
      <c r="M35" s="251"/>
      <c r="N35" s="252"/>
    </row>
    <row r="56" spans="7:7" s="150" customFormat="1" x14ac:dyDescent="0.3">
      <c r="G56" s="124"/>
    </row>
  </sheetData>
  <mergeCells count="7"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14" width="8.33203125" style="96" customWidth="1"/>
    <col min="15" max="16384" width="8.88671875" style="96"/>
  </cols>
  <sheetData>
    <row r="1" spans="2:14" s="124" customFormat="1" x14ac:dyDescent="0.3"/>
    <row r="2" spans="2:14" s="124" customFormat="1" ht="15" thickBot="1" x14ac:dyDescent="0.35"/>
    <row r="3" spans="2:14" s="124" customFormat="1" x14ac:dyDescent="0.3">
      <c r="B3" s="229" t="s">
        <v>132</v>
      </c>
      <c r="C3" s="230"/>
      <c r="D3" s="230"/>
      <c r="E3" s="230"/>
      <c r="F3" s="230"/>
      <c r="G3" s="230"/>
      <c r="H3" s="231"/>
      <c r="I3" s="230"/>
      <c r="J3" s="230"/>
      <c r="K3" s="230"/>
      <c r="L3" s="230"/>
      <c r="M3" s="230"/>
      <c r="N3" s="231"/>
    </row>
    <row r="4" spans="2:14" s="124" customFormat="1" x14ac:dyDescent="0.3">
      <c r="B4" s="232" t="s">
        <v>185</v>
      </c>
      <c r="C4" s="233"/>
      <c r="D4" s="233"/>
      <c r="E4" s="233"/>
      <c r="F4" s="233"/>
      <c r="G4" s="233"/>
      <c r="H4" s="234"/>
      <c r="I4" s="233"/>
      <c r="J4" s="233"/>
      <c r="K4" s="233"/>
      <c r="L4" s="233"/>
      <c r="M4" s="233"/>
      <c r="N4" s="234"/>
    </row>
    <row r="5" spans="2:14" s="124" customFormat="1" x14ac:dyDescent="0.3">
      <c r="B5" s="97"/>
      <c r="C5" s="235" t="s">
        <v>1</v>
      </c>
      <c r="D5" s="233"/>
      <c r="E5" s="236"/>
      <c r="F5" s="235" t="s">
        <v>9</v>
      </c>
      <c r="G5" s="233"/>
      <c r="H5" s="236"/>
      <c r="I5" s="233" t="s">
        <v>10</v>
      </c>
      <c r="J5" s="233"/>
      <c r="K5" s="236"/>
      <c r="L5" s="235" t="s">
        <v>11</v>
      </c>
      <c r="M5" s="233"/>
      <c r="N5" s="234"/>
    </row>
    <row r="6" spans="2:14" s="124" customFormat="1" x14ac:dyDescent="0.3">
      <c r="B6" s="98" t="s">
        <v>65</v>
      </c>
      <c r="C6" s="99" t="s">
        <v>12</v>
      </c>
      <c r="D6" s="100" t="s">
        <v>13</v>
      </c>
      <c r="E6" s="101" t="s">
        <v>13</v>
      </c>
      <c r="F6" s="99" t="s">
        <v>12</v>
      </c>
      <c r="G6" s="100" t="s">
        <v>13</v>
      </c>
      <c r="H6" s="101" t="s">
        <v>13</v>
      </c>
      <c r="I6" s="102" t="s">
        <v>12</v>
      </c>
      <c r="J6" s="100" t="s">
        <v>13</v>
      </c>
      <c r="K6" s="101" t="s">
        <v>13</v>
      </c>
      <c r="L6" s="99" t="s">
        <v>12</v>
      </c>
      <c r="M6" s="100" t="s">
        <v>13</v>
      </c>
      <c r="N6" s="103" t="s">
        <v>13</v>
      </c>
    </row>
    <row r="7" spans="2:14" s="124" customFormat="1" x14ac:dyDescent="0.3">
      <c r="B7" s="104" t="s">
        <v>66</v>
      </c>
      <c r="C7" s="49">
        <v>2.2627314814814822E-2</v>
      </c>
      <c r="D7" s="105">
        <v>0.4442172233583277</v>
      </c>
      <c r="E7" s="105">
        <v>9.3715545755237065E-2</v>
      </c>
      <c r="F7" s="49">
        <v>2.3148148148148147E-3</v>
      </c>
      <c r="G7" s="105">
        <v>0.28368794326241131</v>
      </c>
      <c r="H7" s="105">
        <v>2.4322023592362883E-2</v>
      </c>
      <c r="I7" s="49">
        <v>1.0740740740740738E-2</v>
      </c>
      <c r="J7" s="105">
        <v>0.40347826086956518</v>
      </c>
      <c r="K7" s="105">
        <v>9.5630667765869731E-2</v>
      </c>
      <c r="L7" s="106">
        <v>3.5682870370370379E-2</v>
      </c>
      <c r="M7" s="105">
        <v>0.41628409397785582</v>
      </c>
      <c r="N7" s="209">
        <v>7.9483345364545765E-2</v>
      </c>
    </row>
    <row r="8" spans="2:14" s="124" customFormat="1" x14ac:dyDescent="0.3">
      <c r="B8" s="5" t="s">
        <v>186</v>
      </c>
      <c r="C8" s="49">
        <v>4.5254629629629629E-3</v>
      </c>
      <c r="D8" s="105">
        <v>8.8843444671665509E-2</v>
      </c>
      <c r="E8" s="105">
        <v>1.8743109151047405E-2</v>
      </c>
      <c r="F8" s="49"/>
      <c r="G8" s="105"/>
      <c r="H8" s="105"/>
      <c r="I8" s="49">
        <v>2.3495370370370367E-3</v>
      </c>
      <c r="J8" s="105">
        <v>8.8260869565217392E-2</v>
      </c>
      <c r="K8" s="105">
        <v>2.0919208573784008E-2</v>
      </c>
      <c r="L8" s="106">
        <v>6.8749999999999992E-3</v>
      </c>
      <c r="M8" s="105">
        <v>8.0205238995409101E-2</v>
      </c>
      <c r="N8" s="209">
        <v>1.5314014643704238E-2</v>
      </c>
    </row>
    <row r="9" spans="2:14" s="124" customFormat="1" x14ac:dyDescent="0.3">
      <c r="B9" s="104" t="s">
        <v>68</v>
      </c>
      <c r="C9" s="49">
        <v>7.3958333333333324E-3</v>
      </c>
      <c r="D9" s="105">
        <v>0.14519427402862981</v>
      </c>
      <c r="E9" s="105">
        <v>3.0631321604908675E-2</v>
      </c>
      <c r="F9" s="49">
        <v>2.2453703703703707E-3</v>
      </c>
      <c r="G9" s="105">
        <v>0.27517730496453902</v>
      </c>
      <c r="H9" s="105">
        <v>2.3592362884592002E-2</v>
      </c>
      <c r="I9" s="49">
        <v>4.43287037037037E-3</v>
      </c>
      <c r="J9" s="105">
        <v>0.16652173913043478</v>
      </c>
      <c r="K9" s="105">
        <v>3.9468260511129435E-2</v>
      </c>
      <c r="L9" s="106">
        <v>1.4074074074074074E-2</v>
      </c>
      <c r="M9" s="105">
        <v>0.16419119632730214</v>
      </c>
      <c r="N9" s="209">
        <v>3.1349902031556152E-2</v>
      </c>
    </row>
    <row r="10" spans="2:14" s="124" customFormat="1" x14ac:dyDescent="0.3">
      <c r="B10" s="104" t="s">
        <v>69</v>
      </c>
      <c r="C10" s="49">
        <v>6.134259259259259E-4</v>
      </c>
      <c r="D10" s="105">
        <v>1.2042717564189953E-2</v>
      </c>
      <c r="E10" s="105">
        <v>2.5406260486074491E-3</v>
      </c>
      <c r="F10" s="49">
        <v>2.4305555555555552E-4</v>
      </c>
      <c r="G10" s="105">
        <v>2.9787234042553186E-2</v>
      </c>
      <c r="H10" s="105">
        <v>2.5538124771981026E-3</v>
      </c>
      <c r="I10" s="49">
        <v>3.7037037037037035E-4</v>
      </c>
      <c r="J10" s="105">
        <v>1.391304347826087E-2</v>
      </c>
      <c r="K10" s="105">
        <v>3.2976092333058538E-3</v>
      </c>
      <c r="L10" s="106">
        <v>1.2268518518518518E-3</v>
      </c>
      <c r="M10" s="105">
        <v>1.4312719416689167E-2</v>
      </c>
      <c r="N10" s="209">
        <v>2.7328039599876252E-3</v>
      </c>
    </row>
    <row r="11" spans="2:14" s="124" customFormat="1" x14ac:dyDescent="0.3">
      <c r="B11" s="104" t="s">
        <v>70</v>
      </c>
      <c r="C11" s="49">
        <v>6.238425925925925E-3</v>
      </c>
      <c r="D11" s="105">
        <v>0.12247216541695065</v>
      </c>
      <c r="E11" s="105">
        <v>2.5837687550932353E-2</v>
      </c>
      <c r="F11" s="49">
        <v>2.488425925925926E-3</v>
      </c>
      <c r="G11" s="105">
        <v>0.30496453900709219</v>
      </c>
      <c r="H11" s="105">
        <v>2.6146175361790102E-2</v>
      </c>
      <c r="I11" s="49">
        <v>4.5138888888888885E-3</v>
      </c>
      <c r="J11" s="105">
        <v>0.16956521739130434</v>
      </c>
      <c r="K11" s="105">
        <v>4.0189612530915089E-2</v>
      </c>
      <c r="L11" s="106">
        <v>1.3240740740740739E-2</v>
      </c>
      <c r="M11" s="105">
        <v>0.15446934917634345</v>
      </c>
      <c r="N11" s="209">
        <v>2.9493657832319272E-2</v>
      </c>
    </row>
    <row r="12" spans="2:14" s="124" customFormat="1" x14ac:dyDescent="0.3">
      <c r="B12" s="104" t="s">
        <v>71</v>
      </c>
      <c r="C12" s="49">
        <v>5.2430555555555546E-3</v>
      </c>
      <c r="D12" s="105">
        <v>0.10293115201090658</v>
      </c>
      <c r="E12" s="105">
        <v>2.171516226451272E-2</v>
      </c>
      <c r="F12" s="49">
        <v>8.6805555555555551E-4</v>
      </c>
      <c r="G12" s="105">
        <v>0.10638297872340424</v>
      </c>
      <c r="H12" s="105">
        <v>9.1207588471360814E-3</v>
      </c>
      <c r="I12" s="49">
        <v>2.4421296296296296E-3</v>
      </c>
      <c r="J12" s="105">
        <v>9.1739130434782615E-2</v>
      </c>
      <c r="K12" s="105">
        <v>2.1743610882110471E-2</v>
      </c>
      <c r="L12" s="106">
        <v>8.5532407407407397E-3</v>
      </c>
      <c r="M12" s="105">
        <v>9.9783958952200894E-2</v>
      </c>
      <c r="N12" s="209">
        <v>1.9052284211611838E-2</v>
      </c>
    </row>
    <row r="13" spans="2:14" s="124" customFormat="1" x14ac:dyDescent="0.3">
      <c r="B13" s="104" t="s">
        <v>72</v>
      </c>
      <c r="C13" s="49">
        <v>2.5462962962962961E-4</v>
      </c>
      <c r="D13" s="105">
        <v>4.9988638945694143E-3</v>
      </c>
      <c r="E13" s="105">
        <v>1.0545994918747901E-3</v>
      </c>
      <c r="F13" s="49"/>
      <c r="G13" s="105"/>
      <c r="H13" s="105"/>
      <c r="I13" s="49"/>
      <c r="J13" s="105"/>
      <c r="K13" s="105"/>
      <c r="L13" s="106">
        <v>2.5462962962962961E-4</v>
      </c>
      <c r="M13" s="105">
        <v>2.9705644072373742E-3</v>
      </c>
      <c r="N13" s="209">
        <v>5.6718572754460139E-4</v>
      </c>
    </row>
    <row r="14" spans="2:14" s="124" customFormat="1" x14ac:dyDescent="0.3">
      <c r="B14" s="104" t="s">
        <v>73</v>
      </c>
      <c r="C14" s="49" t="s">
        <v>130</v>
      </c>
      <c r="D14" s="105"/>
      <c r="E14" s="105"/>
      <c r="F14" s="49"/>
      <c r="G14" s="105"/>
      <c r="H14" s="105"/>
      <c r="I14" s="49"/>
      <c r="J14" s="105"/>
      <c r="K14" s="105"/>
      <c r="L14" s="106"/>
      <c r="M14" s="105"/>
      <c r="N14" s="107"/>
    </row>
    <row r="15" spans="2:14" s="124" customFormat="1" x14ac:dyDescent="0.3">
      <c r="B15" s="104" t="s">
        <v>74</v>
      </c>
      <c r="C15" s="49"/>
      <c r="D15" s="105"/>
      <c r="E15" s="105"/>
      <c r="F15" s="49"/>
      <c r="G15" s="105"/>
      <c r="H15" s="105"/>
      <c r="I15" s="49"/>
      <c r="J15" s="105"/>
      <c r="K15" s="105"/>
      <c r="L15" s="106"/>
      <c r="M15" s="105"/>
      <c r="N15" s="107"/>
    </row>
    <row r="16" spans="2:14" s="124" customFormat="1" x14ac:dyDescent="0.3">
      <c r="B16" s="104" t="s">
        <v>75</v>
      </c>
      <c r="C16" s="49">
        <v>3.2407407407407412E-4</v>
      </c>
      <c r="D16" s="105">
        <v>6.3621904112701657E-3</v>
      </c>
      <c r="E16" s="105">
        <v>1.3422175351133693E-3</v>
      </c>
      <c r="F16" s="49"/>
      <c r="G16" s="105"/>
      <c r="H16" s="105"/>
      <c r="I16" s="49">
        <v>2.5462962962962961E-4</v>
      </c>
      <c r="J16" s="105">
        <v>9.5652173913043474E-3</v>
      </c>
      <c r="K16" s="105">
        <v>2.2671063478977745E-3</v>
      </c>
      <c r="L16" s="106">
        <v>5.7870370370370367E-4</v>
      </c>
      <c r="M16" s="105">
        <v>6.751282743721305E-3</v>
      </c>
      <c r="N16" s="209">
        <v>1.289058471692276E-3</v>
      </c>
    </row>
    <row r="17" spans="2:14" s="124" customFormat="1" x14ac:dyDescent="0.3">
      <c r="B17" s="104" t="s">
        <v>76</v>
      </c>
      <c r="C17" s="49"/>
      <c r="D17" s="105"/>
      <c r="E17" s="105"/>
      <c r="F17" s="49"/>
      <c r="G17" s="105"/>
      <c r="H17" s="105"/>
      <c r="I17" s="49"/>
      <c r="J17" s="105"/>
      <c r="K17" s="105"/>
      <c r="L17" s="106"/>
      <c r="M17" s="105"/>
      <c r="N17" s="107"/>
    </row>
    <row r="18" spans="2:14" s="124" customFormat="1" x14ac:dyDescent="0.3">
      <c r="B18" s="104" t="s">
        <v>77</v>
      </c>
      <c r="C18" s="49"/>
      <c r="D18" s="105"/>
      <c r="E18" s="105"/>
      <c r="F18" s="49"/>
      <c r="G18" s="105"/>
      <c r="H18" s="105"/>
      <c r="I18" s="49"/>
      <c r="J18" s="105"/>
      <c r="K18" s="105"/>
      <c r="L18" s="106"/>
      <c r="M18" s="105"/>
      <c r="N18" s="209"/>
    </row>
    <row r="19" spans="2:14" s="124" customFormat="1" x14ac:dyDescent="0.3">
      <c r="B19" s="104" t="s">
        <v>78</v>
      </c>
      <c r="C19" s="49"/>
      <c r="D19" s="105"/>
      <c r="E19" s="105"/>
      <c r="F19" s="49"/>
      <c r="G19" s="105"/>
      <c r="H19" s="105"/>
      <c r="I19" s="49"/>
      <c r="J19" s="105"/>
      <c r="K19" s="105"/>
      <c r="L19" s="106"/>
      <c r="M19" s="105"/>
      <c r="N19" s="107"/>
    </row>
    <row r="20" spans="2:14" s="124" customFormat="1" x14ac:dyDescent="0.3">
      <c r="B20" s="104" t="s">
        <v>79</v>
      </c>
      <c r="C20" s="49"/>
      <c r="D20" s="105"/>
      <c r="E20" s="105"/>
      <c r="F20" s="49"/>
      <c r="G20" s="105"/>
      <c r="H20" s="105"/>
      <c r="I20" s="49"/>
      <c r="J20" s="105"/>
      <c r="K20" s="105"/>
      <c r="L20" s="106"/>
      <c r="M20" s="105"/>
      <c r="N20" s="107"/>
    </row>
    <row r="21" spans="2:14" s="124" customFormat="1" x14ac:dyDescent="0.3">
      <c r="B21" s="104" t="s">
        <v>80</v>
      </c>
      <c r="C21" s="49">
        <v>5.7870370370370366E-5</v>
      </c>
      <c r="D21" s="105">
        <v>1.1361054305839579E-3</v>
      </c>
      <c r="E21" s="105">
        <v>2.3968170269881591E-4</v>
      </c>
      <c r="F21" s="49"/>
      <c r="G21" s="105"/>
      <c r="H21" s="105"/>
      <c r="I21" s="49"/>
      <c r="J21" s="105"/>
      <c r="K21" s="105"/>
      <c r="L21" s="106">
        <v>5.7870370370370366E-5</v>
      </c>
      <c r="M21" s="105">
        <v>6.7512827437213048E-4</v>
      </c>
      <c r="N21" s="107">
        <v>1.289058471692276E-4</v>
      </c>
    </row>
    <row r="22" spans="2:14" s="124" customFormat="1" x14ac:dyDescent="0.3">
      <c r="B22" s="104" t="s">
        <v>81</v>
      </c>
      <c r="C22" s="49">
        <v>3.6574074074074074E-3</v>
      </c>
      <c r="D22" s="105">
        <v>7.1801863212906145E-2</v>
      </c>
      <c r="E22" s="105">
        <v>1.5147883610565167E-2</v>
      </c>
      <c r="F22" s="49"/>
      <c r="G22" s="105"/>
      <c r="H22" s="105"/>
      <c r="I22" s="49">
        <v>1.5162037037037039E-3</v>
      </c>
      <c r="J22" s="105">
        <v>5.6956521739130447E-2</v>
      </c>
      <c r="K22" s="105">
        <v>1.3499587798845841E-2</v>
      </c>
      <c r="L22" s="106">
        <v>5.1736111111111115E-3</v>
      </c>
      <c r="M22" s="105">
        <v>6.0356467728868476E-2</v>
      </c>
      <c r="N22" s="209">
        <v>1.1524182736928949E-2</v>
      </c>
    </row>
    <row r="23" spans="2:14" s="124" customFormat="1" x14ac:dyDescent="0.3">
      <c r="B23" s="108" t="s">
        <v>11</v>
      </c>
      <c r="C23" s="129">
        <v>5.0937500000000011E-2</v>
      </c>
      <c r="D23" s="110">
        <v>0.99999999999999978</v>
      </c>
      <c r="E23" s="111">
        <v>0.21096783471549779</v>
      </c>
      <c r="F23" s="109">
        <v>8.1597222222222227E-3</v>
      </c>
      <c r="G23" s="110">
        <v>1</v>
      </c>
      <c r="H23" s="111">
        <v>8.5735133163079166E-2</v>
      </c>
      <c r="I23" s="109">
        <v>2.6620370370370367E-2</v>
      </c>
      <c r="J23" s="110">
        <v>1</v>
      </c>
      <c r="K23" s="111">
        <v>0.2370156636438582</v>
      </c>
      <c r="L23" s="129">
        <v>8.5717592592592609E-2</v>
      </c>
      <c r="M23" s="110">
        <v>1</v>
      </c>
      <c r="N23" s="112">
        <v>0.19093534082705999</v>
      </c>
    </row>
    <row r="24" spans="2:14" s="124" customFormat="1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5"/>
    </row>
    <row r="25" spans="2:14" s="124" customFormat="1" x14ac:dyDescent="0.3">
      <c r="B25" s="98" t="s">
        <v>82</v>
      </c>
      <c r="C25" s="116" t="s">
        <v>12</v>
      </c>
      <c r="D25" s="116" t="s">
        <v>13</v>
      </c>
      <c r="E25" s="116" t="s">
        <v>13</v>
      </c>
      <c r="F25" s="100" t="s">
        <v>12</v>
      </c>
      <c r="G25" s="117" t="s">
        <v>13</v>
      </c>
      <c r="H25" s="117" t="s">
        <v>13</v>
      </c>
      <c r="I25" s="100" t="s">
        <v>12</v>
      </c>
      <c r="J25" s="117" t="s">
        <v>13</v>
      </c>
      <c r="K25" s="117" t="s">
        <v>13</v>
      </c>
      <c r="L25" s="202" t="s">
        <v>12</v>
      </c>
      <c r="M25" s="116" t="s">
        <v>13</v>
      </c>
      <c r="N25" s="204" t="s">
        <v>13</v>
      </c>
    </row>
    <row r="26" spans="2:14" s="124" customFormat="1" x14ac:dyDescent="0.3">
      <c r="B26" s="104" t="s">
        <v>83</v>
      </c>
      <c r="C26" s="49">
        <v>1.9004629629629632E-2</v>
      </c>
      <c r="D26" s="106"/>
      <c r="E26" s="105">
        <v>7.8711471166291166E-2</v>
      </c>
      <c r="F26" s="49">
        <v>8.8888888888888889E-3</v>
      </c>
      <c r="G26" s="106"/>
      <c r="H26" s="105">
        <v>9.3396570594673475E-2</v>
      </c>
      <c r="I26" s="49">
        <v>7.5462962962962966E-3</v>
      </c>
      <c r="J26" s="106"/>
      <c r="K26" s="105">
        <v>6.7188788128606777E-2</v>
      </c>
      <c r="L26" s="106">
        <v>3.5439814814814813E-2</v>
      </c>
      <c r="M26" s="106"/>
      <c r="N26" s="209">
        <v>7.8941940806434976E-2</v>
      </c>
    </row>
    <row r="27" spans="2:14" s="124" customFormat="1" x14ac:dyDescent="0.3">
      <c r="B27" s="104" t="s">
        <v>84</v>
      </c>
      <c r="C27" s="49">
        <v>5.0925925925925921E-4</v>
      </c>
      <c r="D27" s="106"/>
      <c r="E27" s="105">
        <v>2.1091989837495801E-3</v>
      </c>
      <c r="F27" s="49">
        <v>5.4398148148148144E-4</v>
      </c>
      <c r="G27" s="106"/>
      <c r="H27" s="105">
        <v>5.7156755442052771E-3</v>
      </c>
      <c r="I27" s="49">
        <v>1.3888888888888889E-4</v>
      </c>
      <c r="J27" s="106"/>
      <c r="K27" s="105">
        <v>1.2366034624896952E-3</v>
      </c>
      <c r="L27" s="106">
        <v>1.1921296296296296E-3</v>
      </c>
      <c r="M27" s="106"/>
      <c r="N27" s="209">
        <v>2.6554604516860884E-3</v>
      </c>
    </row>
    <row r="28" spans="2:14" s="124" customFormat="1" x14ac:dyDescent="0.3">
      <c r="B28" s="104" t="s">
        <v>85</v>
      </c>
      <c r="C28" s="49">
        <v>2.9629629629629624E-3</v>
      </c>
      <c r="D28" s="106"/>
      <c r="E28" s="105">
        <v>1.2271703178179374E-2</v>
      </c>
      <c r="F28" s="49"/>
      <c r="G28" s="106"/>
      <c r="H28" s="105"/>
      <c r="I28" s="49">
        <v>1.2847222222222223E-3</v>
      </c>
      <c r="J28" s="106"/>
      <c r="K28" s="105">
        <v>1.143858202802968E-2</v>
      </c>
      <c r="L28" s="106">
        <v>4.2476851851851842E-3</v>
      </c>
      <c r="M28" s="106"/>
      <c r="N28" s="209">
        <v>9.4616891822213046E-3</v>
      </c>
    </row>
    <row r="29" spans="2:14" s="124" customFormat="1" x14ac:dyDescent="0.3">
      <c r="B29" s="104" t="s">
        <v>86</v>
      </c>
      <c r="C29" s="49">
        <v>5.0868055555555555E-2</v>
      </c>
      <c r="D29" s="106"/>
      <c r="E29" s="105">
        <v>0.21068021667225922</v>
      </c>
      <c r="F29" s="49">
        <v>3.0057870370370381E-2</v>
      </c>
      <c r="G29" s="106"/>
      <c r="H29" s="105">
        <v>0.31582147634683216</v>
      </c>
      <c r="I29" s="49">
        <v>3.0879629629629635E-2</v>
      </c>
      <c r="J29" s="106"/>
      <c r="K29" s="105">
        <v>0.27493816982687563</v>
      </c>
      <c r="L29" s="106">
        <v>0.11180555555555556</v>
      </c>
      <c r="M29" s="106"/>
      <c r="N29" s="209">
        <v>0.24904609673094774</v>
      </c>
    </row>
    <row r="30" spans="2:14" s="124" customFormat="1" x14ac:dyDescent="0.3">
      <c r="B30" s="104" t="s">
        <v>87</v>
      </c>
      <c r="C30" s="49">
        <v>5.0150462962962966E-2</v>
      </c>
      <c r="D30" s="106"/>
      <c r="E30" s="105">
        <v>0.2077081635587939</v>
      </c>
      <c r="F30" s="49">
        <v>3.1666666666666669E-2</v>
      </c>
      <c r="G30" s="106"/>
      <c r="H30" s="105">
        <v>0.33272528274352431</v>
      </c>
      <c r="I30" s="49">
        <v>2.7615740740740739E-2</v>
      </c>
      <c r="J30" s="106"/>
      <c r="K30" s="105">
        <v>0.2458779884583677</v>
      </c>
      <c r="L30" s="106">
        <v>0.10943287037037039</v>
      </c>
      <c r="M30" s="106"/>
      <c r="N30" s="209">
        <v>0.24376095699700945</v>
      </c>
    </row>
    <row r="31" spans="2:14" s="124" customFormat="1" x14ac:dyDescent="0.3">
      <c r="B31" s="104" t="s">
        <v>88</v>
      </c>
      <c r="C31" s="49">
        <v>6.7013888888888887E-2</v>
      </c>
      <c r="D31" s="106"/>
      <c r="E31" s="105">
        <v>0.27755141172522885</v>
      </c>
      <c r="F31" s="49">
        <v>1.5856481481481478E-2</v>
      </c>
      <c r="G31" s="106"/>
      <c r="H31" s="105">
        <v>0.16660586160768573</v>
      </c>
      <c r="I31" s="49">
        <v>1.8229166666666664E-2</v>
      </c>
      <c r="J31" s="106"/>
      <c r="K31" s="105">
        <v>0.16230420445177246</v>
      </c>
      <c r="L31" s="106">
        <v>0.10109953703703703</v>
      </c>
      <c r="M31" s="106"/>
      <c r="N31" s="209">
        <v>0.22519851500464061</v>
      </c>
    </row>
    <row r="32" spans="2:14" s="124" customFormat="1" x14ac:dyDescent="0.3">
      <c r="B32" s="108" t="s">
        <v>11</v>
      </c>
      <c r="C32" s="137">
        <v>0.19050925925925927</v>
      </c>
      <c r="D32" s="118"/>
      <c r="E32" s="110">
        <v>0.78903216528450204</v>
      </c>
      <c r="F32" s="118">
        <v>8.7013888888888891E-2</v>
      </c>
      <c r="G32" s="118"/>
      <c r="H32" s="110">
        <v>0.91426486683692099</v>
      </c>
      <c r="I32" s="118">
        <v>8.5694444444444434E-2</v>
      </c>
      <c r="J32" s="118"/>
      <c r="K32" s="110">
        <v>0.76298433635614193</v>
      </c>
      <c r="L32" s="137">
        <v>0.36321759259259256</v>
      </c>
      <c r="M32" s="118"/>
      <c r="N32" s="123">
        <v>0.80906465917294013</v>
      </c>
    </row>
    <row r="33" spans="2:14" s="124" customFormat="1" x14ac:dyDescent="0.3">
      <c r="B33" s="119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1"/>
    </row>
    <row r="34" spans="2:14" s="124" customFormat="1" x14ac:dyDescent="0.3">
      <c r="B34" s="108" t="s">
        <v>14</v>
      </c>
      <c r="C34" s="137">
        <v>0.24144675925925929</v>
      </c>
      <c r="D34" s="122"/>
      <c r="E34" s="110">
        <v>0.99999999999999978</v>
      </c>
      <c r="F34" s="118">
        <v>9.5173611111111112E-2</v>
      </c>
      <c r="G34" s="122"/>
      <c r="H34" s="110">
        <v>1.0000000000000002</v>
      </c>
      <c r="I34" s="118">
        <v>0.1123148148148148</v>
      </c>
      <c r="J34" s="122"/>
      <c r="K34" s="110">
        <v>1.0000000000000002</v>
      </c>
      <c r="L34" s="137">
        <v>0.44893518518518516</v>
      </c>
      <c r="M34" s="122"/>
      <c r="N34" s="123">
        <v>1</v>
      </c>
    </row>
    <row r="35" spans="2:14" s="124" customFormat="1" ht="66" customHeight="1" thickBot="1" x14ac:dyDescent="0.35">
      <c r="B35" s="250" t="s">
        <v>133</v>
      </c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2"/>
    </row>
    <row r="36" spans="2:14" s="124" customFormat="1" x14ac:dyDescent="0.3"/>
    <row r="37" spans="2:14" s="124" customFormat="1" x14ac:dyDescent="0.3"/>
    <row r="38" spans="2:14" s="124" customFormat="1" x14ac:dyDescent="0.3"/>
    <row r="39" spans="2:14" s="124" customFormat="1" x14ac:dyDescent="0.3"/>
    <row r="40" spans="2:14" s="124" customFormat="1" x14ac:dyDescent="0.3"/>
    <row r="41" spans="2:14" s="124" customFormat="1" x14ac:dyDescent="0.3">
      <c r="F41" s="96"/>
    </row>
    <row r="42" spans="2:14" s="124" customFormat="1" x14ac:dyDescent="0.3">
      <c r="F42" s="96"/>
    </row>
    <row r="43" spans="2:14" s="124" customFormat="1" x14ac:dyDescent="0.3">
      <c r="F43" s="96"/>
    </row>
    <row r="44" spans="2:14" s="124" customFormat="1" x14ac:dyDescent="0.3">
      <c r="F44" s="96"/>
    </row>
    <row r="45" spans="2:14" s="124" customFormat="1" x14ac:dyDescent="0.3">
      <c r="F45" s="96"/>
    </row>
    <row r="46" spans="2:14" s="124" customFormat="1" x14ac:dyDescent="0.3">
      <c r="F46" s="96"/>
    </row>
    <row r="47" spans="2:14" s="124" customFormat="1" x14ac:dyDescent="0.3">
      <c r="F47" s="96"/>
    </row>
    <row r="48" spans="2:14" s="124" customFormat="1" x14ac:dyDescent="0.3">
      <c r="F48" s="96"/>
    </row>
    <row r="49" spans="6:6" s="124" customFormat="1" x14ac:dyDescent="0.3">
      <c r="F49" s="96"/>
    </row>
    <row r="50" spans="6:6" s="124" customFormat="1" x14ac:dyDescent="0.3">
      <c r="F50" s="96"/>
    </row>
    <row r="51" spans="6:6" s="124" customFormat="1" x14ac:dyDescent="0.3">
      <c r="F51" s="96"/>
    </row>
    <row r="52" spans="6:6" s="124" customFormat="1" x14ac:dyDescent="0.3">
      <c r="F52" s="96"/>
    </row>
    <row r="53" spans="6:6" s="124" customFormat="1" x14ac:dyDescent="0.3">
      <c r="F53" s="96"/>
    </row>
    <row r="54" spans="6:6" s="124" customFormat="1" x14ac:dyDescent="0.3">
      <c r="F54" s="96"/>
    </row>
    <row r="55" spans="6:6" s="124" customFormat="1" x14ac:dyDescent="0.3">
      <c r="F55" s="96"/>
    </row>
    <row r="56" spans="6:6" s="124" customFormat="1" x14ac:dyDescent="0.3">
      <c r="F56" s="96"/>
    </row>
    <row r="57" spans="6:6" s="124" customFormat="1" x14ac:dyDescent="0.3">
      <c r="F57" s="143"/>
    </row>
    <row r="58" spans="6:6" s="124" customFormat="1" x14ac:dyDescent="0.3">
      <c r="F58" s="96"/>
    </row>
    <row r="59" spans="6:6" s="124" customFormat="1" x14ac:dyDescent="0.3">
      <c r="F59" s="96"/>
    </row>
    <row r="60" spans="6:6" s="124" customFormat="1" x14ac:dyDescent="0.3">
      <c r="F60" s="96"/>
    </row>
    <row r="61" spans="6:6" s="124" customFormat="1" x14ac:dyDescent="0.3">
      <c r="F61" s="96"/>
    </row>
    <row r="62" spans="6:6" s="124" customFormat="1" x14ac:dyDescent="0.3">
      <c r="F62" s="96"/>
    </row>
    <row r="63" spans="6:6" s="124" customFormat="1" x14ac:dyDescent="0.3">
      <c r="F63" s="96"/>
    </row>
    <row r="64" spans="6:6" s="124" customFormat="1" x14ac:dyDescent="0.3">
      <c r="F64" s="96"/>
    </row>
    <row r="65" spans="6:6" s="124" customFormat="1" x14ac:dyDescent="0.3">
      <c r="F65" s="96"/>
    </row>
    <row r="66" spans="6:6" s="124" customFormat="1" x14ac:dyDescent="0.3">
      <c r="F66" s="96"/>
    </row>
    <row r="67" spans="6:6" s="124" customFormat="1" x14ac:dyDescent="0.3">
      <c r="F67" s="96"/>
    </row>
    <row r="68" spans="6:6" s="124" customFormat="1" x14ac:dyDescent="0.3">
      <c r="F68" s="96"/>
    </row>
    <row r="69" spans="6:6" s="124" customFormat="1" x14ac:dyDescent="0.3"/>
    <row r="70" spans="6:6" s="124" customFormat="1" x14ac:dyDescent="0.3"/>
  </sheetData>
  <mergeCells count="7"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14" width="8.6640625" style="96" customWidth="1"/>
    <col min="15" max="16384" width="8.88671875" style="96"/>
  </cols>
  <sheetData>
    <row r="2" spans="2:14" ht="15" thickBot="1" x14ac:dyDescent="0.35"/>
    <row r="3" spans="2:14" x14ac:dyDescent="0.3">
      <c r="B3" s="229" t="s">
        <v>134</v>
      </c>
      <c r="C3" s="230"/>
      <c r="D3" s="230"/>
      <c r="E3" s="230"/>
      <c r="F3" s="230"/>
      <c r="G3" s="230"/>
      <c r="H3" s="231"/>
      <c r="I3" s="230"/>
      <c r="J3" s="230"/>
      <c r="K3" s="230"/>
      <c r="L3" s="230"/>
      <c r="M3" s="230"/>
      <c r="N3" s="231"/>
    </row>
    <row r="4" spans="2:14" x14ac:dyDescent="0.3">
      <c r="B4" s="232" t="s">
        <v>185</v>
      </c>
      <c r="C4" s="233"/>
      <c r="D4" s="233"/>
      <c r="E4" s="233"/>
      <c r="F4" s="233"/>
      <c r="G4" s="233"/>
      <c r="H4" s="234"/>
      <c r="I4" s="233"/>
      <c r="J4" s="233"/>
      <c r="K4" s="233"/>
      <c r="L4" s="233"/>
      <c r="M4" s="233"/>
      <c r="N4" s="234"/>
    </row>
    <row r="5" spans="2:14" x14ac:dyDescent="0.3">
      <c r="B5" s="97"/>
      <c r="C5" s="235" t="s">
        <v>1</v>
      </c>
      <c r="D5" s="233"/>
      <c r="E5" s="236"/>
      <c r="F5" s="235" t="s">
        <v>9</v>
      </c>
      <c r="G5" s="233"/>
      <c r="H5" s="236"/>
      <c r="I5" s="233" t="s">
        <v>10</v>
      </c>
      <c r="J5" s="233"/>
      <c r="K5" s="236"/>
      <c r="L5" s="235" t="s">
        <v>11</v>
      </c>
      <c r="M5" s="233"/>
      <c r="N5" s="234"/>
    </row>
    <row r="6" spans="2:14" x14ac:dyDescent="0.3">
      <c r="B6" s="98" t="s">
        <v>65</v>
      </c>
      <c r="C6" s="99" t="s">
        <v>12</v>
      </c>
      <c r="D6" s="100" t="s">
        <v>13</v>
      </c>
      <c r="E6" s="101" t="s">
        <v>13</v>
      </c>
      <c r="F6" s="99" t="s">
        <v>12</v>
      </c>
      <c r="G6" s="100" t="s">
        <v>13</v>
      </c>
      <c r="H6" s="101" t="s">
        <v>13</v>
      </c>
      <c r="I6" s="102" t="s">
        <v>12</v>
      </c>
      <c r="J6" s="100" t="s">
        <v>13</v>
      </c>
      <c r="K6" s="101" t="s">
        <v>13</v>
      </c>
      <c r="L6" s="99" t="s">
        <v>12</v>
      </c>
      <c r="M6" s="100" t="s">
        <v>13</v>
      </c>
      <c r="N6" s="103" t="s">
        <v>13</v>
      </c>
    </row>
    <row r="7" spans="2:14" x14ac:dyDescent="0.3">
      <c r="B7" s="104" t="s">
        <v>66</v>
      </c>
      <c r="C7" s="49">
        <v>3.7951388888888896E-2</v>
      </c>
      <c r="D7" s="105">
        <f t="shared" ref="D7:D13" si="0">C7/C$23</f>
        <v>0.45047396620414898</v>
      </c>
      <c r="E7" s="105">
        <f t="shared" ref="E7:E13" si="1">C7/C$34</f>
        <v>0.11515768771510855</v>
      </c>
      <c r="F7" s="49">
        <v>5.2546296296296299E-3</v>
      </c>
      <c r="G7" s="105">
        <v>0.2973149967256058</v>
      </c>
      <c r="H7" s="105">
        <v>4.1893512964842658E-2</v>
      </c>
      <c r="I7" s="49">
        <v>1.5289351851851851E-2</v>
      </c>
      <c r="J7" s="105">
        <v>0.38135103926096997</v>
      </c>
      <c r="K7" s="105">
        <v>0.10310646269122692</v>
      </c>
      <c r="L7" s="221">
        <f>C7+F7+I7</f>
        <v>5.8495370370370378E-2</v>
      </c>
      <c r="M7" s="105">
        <f t="shared" ref="M7:M13" si="2">L7/L$23</f>
        <v>0.41189894050529752</v>
      </c>
      <c r="N7" s="209">
        <f t="shared" ref="N7:N13" si="3">L7/L$34</f>
        <v>9.6962953014983783E-2</v>
      </c>
    </row>
    <row r="8" spans="2:14" x14ac:dyDescent="0.3">
      <c r="B8" s="5" t="s">
        <v>186</v>
      </c>
      <c r="C8" s="49">
        <v>6.7939814814814798E-3</v>
      </c>
      <c r="D8" s="105">
        <f t="shared" si="0"/>
        <v>8.0642945459541121E-2</v>
      </c>
      <c r="E8" s="105">
        <f t="shared" si="1"/>
        <v>2.0615298166748609E-2</v>
      </c>
      <c r="F8" s="49">
        <v>8.449074074074075E-4</v>
      </c>
      <c r="G8" s="125">
        <v>4.7806155861165697E-2</v>
      </c>
      <c r="H8" s="105">
        <v>6.7361816000738204E-3</v>
      </c>
      <c r="I8" s="49">
        <v>3.7268518518518523E-3</v>
      </c>
      <c r="J8" s="105">
        <v>9.2956120092378774E-2</v>
      </c>
      <c r="K8" s="105">
        <v>2.5132688104901647E-2</v>
      </c>
      <c r="L8" s="221">
        <f t="shared" ref="L8:L22" si="4">C8+F8+I8</f>
        <v>1.136574074074074E-2</v>
      </c>
      <c r="M8" s="105">
        <f t="shared" si="2"/>
        <v>8.0032599837000812E-2</v>
      </c>
      <c r="N8" s="209">
        <f t="shared" si="3"/>
        <v>1.884005141684093E-2</v>
      </c>
    </row>
    <row r="9" spans="2:14" x14ac:dyDescent="0.3">
      <c r="B9" s="104" t="s">
        <v>68</v>
      </c>
      <c r="C9" s="49">
        <v>1.3310185185185182E-2</v>
      </c>
      <c r="D9" s="105">
        <f t="shared" si="0"/>
        <v>0.15798873471630714</v>
      </c>
      <c r="E9" s="105">
        <f t="shared" si="1"/>
        <v>4.0387722132471722E-2</v>
      </c>
      <c r="F9" s="49">
        <v>4.4212962962962964E-3</v>
      </c>
      <c r="G9" s="125">
        <v>0.25016371971185336</v>
      </c>
      <c r="H9" s="105">
        <v>3.5249607825043827E-2</v>
      </c>
      <c r="I9" s="49">
        <v>6.377314814814814E-3</v>
      </c>
      <c r="J9" s="105">
        <v>0.15906466512702078</v>
      </c>
      <c r="K9" s="105">
        <v>4.3006556353418643E-2</v>
      </c>
      <c r="L9" s="221">
        <f t="shared" si="4"/>
        <v>2.4108796296296295E-2</v>
      </c>
      <c r="M9" s="105">
        <f t="shared" si="2"/>
        <v>0.16976365118174408</v>
      </c>
      <c r="N9" s="209">
        <f t="shared" si="3"/>
        <v>3.9963164054256269E-2</v>
      </c>
    </row>
    <row r="10" spans="2:14" x14ac:dyDescent="0.3">
      <c r="B10" s="104" t="s">
        <v>69</v>
      </c>
      <c r="C10" s="49">
        <v>2.3842592592592596E-3</v>
      </c>
      <c r="D10" s="105">
        <f t="shared" si="0"/>
        <v>2.8300590740486332E-2</v>
      </c>
      <c r="E10" s="105">
        <f t="shared" si="1"/>
        <v>7.2346702254688505E-3</v>
      </c>
      <c r="F10" s="49">
        <v>7.9861111111111105E-4</v>
      </c>
      <c r="G10" s="125">
        <v>4.5186640471512773E-2</v>
      </c>
      <c r="H10" s="105">
        <v>6.3670757589738836E-3</v>
      </c>
      <c r="I10" s="49">
        <v>9.722222222222223E-4</v>
      </c>
      <c r="J10" s="105">
        <v>2.4249422632794462E-2</v>
      </c>
      <c r="K10" s="105">
        <v>6.5563534186699945E-3</v>
      </c>
      <c r="L10" s="221">
        <f t="shared" si="4"/>
        <v>4.155092592592593E-3</v>
      </c>
      <c r="M10" s="105">
        <f t="shared" si="2"/>
        <v>2.9258353708231464E-2</v>
      </c>
      <c r="N10" s="209">
        <f t="shared" si="3"/>
        <v>6.887554438539608E-3</v>
      </c>
    </row>
    <row r="11" spans="2:14" x14ac:dyDescent="0.3">
      <c r="B11" s="104" t="s">
        <v>70</v>
      </c>
      <c r="C11" s="49">
        <v>8.7962962962962986E-3</v>
      </c>
      <c r="D11" s="105">
        <f t="shared" si="0"/>
        <v>0.10440994642121172</v>
      </c>
      <c r="E11" s="105">
        <f t="shared" si="1"/>
        <v>2.6691016365807414E-2</v>
      </c>
      <c r="F11" s="49">
        <v>3.3449074074074076E-3</v>
      </c>
      <c r="G11" s="125">
        <v>0.1892599869024231</v>
      </c>
      <c r="H11" s="105">
        <v>2.6667897019470328E-2</v>
      </c>
      <c r="I11" s="49">
        <v>5.8796296296296287E-3</v>
      </c>
      <c r="J11" s="105">
        <v>0.14665127020785218</v>
      </c>
      <c r="K11" s="105">
        <v>3.9650327817670909E-2</v>
      </c>
      <c r="L11" s="221">
        <f t="shared" si="4"/>
        <v>1.8020833333333333E-2</v>
      </c>
      <c r="M11" s="105">
        <f t="shared" si="2"/>
        <v>0.12689486552567236</v>
      </c>
      <c r="N11" s="209">
        <f t="shared" si="3"/>
        <v>2.9871649751549215E-2</v>
      </c>
    </row>
    <row r="12" spans="2:14" x14ac:dyDescent="0.3">
      <c r="B12" s="104" t="s">
        <v>71</v>
      </c>
      <c r="C12" s="49">
        <v>8.8657407407407383E-3</v>
      </c>
      <c r="D12" s="105">
        <f t="shared" si="0"/>
        <v>0.10523423547190544</v>
      </c>
      <c r="E12" s="105">
        <f t="shared" si="1"/>
        <v>2.6901734916063774E-2</v>
      </c>
      <c r="F12" s="49">
        <v>2.1759259259259262E-3</v>
      </c>
      <c r="G12" s="125">
        <v>0.123117223313687</v>
      </c>
      <c r="H12" s="105">
        <v>1.7347974531696963E-2</v>
      </c>
      <c r="I12" s="49">
        <v>4.4560185185185189E-3</v>
      </c>
      <c r="J12" s="105">
        <v>0.11114318706697461</v>
      </c>
      <c r="K12" s="105">
        <v>3.0049953168904141E-2</v>
      </c>
      <c r="L12" s="221">
        <f t="shared" si="4"/>
        <v>1.5497685185185184E-2</v>
      </c>
      <c r="M12" s="105">
        <f t="shared" si="2"/>
        <v>0.10912795436022819</v>
      </c>
      <c r="N12" s="209">
        <f t="shared" si="3"/>
        <v>2.5689235078564156E-2</v>
      </c>
    </row>
    <row r="13" spans="2:14" x14ac:dyDescent="0.3">
      <c r="B13" s="104" t="s">
        <v>72</v>
      </c>
      <c r="C13" s="49">
        <v>4.0509259259259258E-4</v>
      </c>
      <c r="D13" s="105">
        <f t="shared" si="0"/>
        <v>4.8083527957136964E-3</v>
      </c>
      <c r="E13" s="105">
        <f t="shared" si="1"/>
        <v>1.2291915431621831E-3</v>
      </c>
      <c r="F13" s="49"/>
      <c r="G13" s="125"/>
      <c r="H13" s="105"/>
      <c r="I13" s="49"/>
      <c r="J13" s="105"/>
      <c r="K13" s="105"/>
      <c r="L13" s="221">
        <f t="shared" si="4"/>
        <v>4.0509259259259258E-4</v>
      </c>
      <c r="M13" s="105">
        <f t="shared" si="2"/>
        <v>2.8524857375713123E-3</v>
      </c>
      <c r="N13" s="209">
        <f t="shared" si="3"/>
        <v>6.7148859428659122E-4</v>
      </c>
    </row>
    <row r="14" spans="2:14" x14ac:dyDescent="0.3">
      <c r="B14" s="104" t="s">
        <v>73</v>
      </c>
      <c r="C14" s="49" t="s">
        <v>130</v>
      </c>
      <c r="D14" s="105"/>
      <c r="E14" s="105"/>
      <c r="F14" s="49"/>
      <c r="G14" s="125"/>
      <c r="H14" s="105"/>
      <c r="I14" s="49"/>
      <c r="J14" s="105"/>
      <c r="K14" s="105"/>
      <c r="L14" s="221"/>
      <c r="M14" s="105"/>
      <c r="N14" s="209"/>
    </row>
    <row r="15" spans="2:14" x14ac:dyDescent="0.3">
      <c r="B15" s="104" t="s">
        <v>74</v>
      </c>
      <c r="C15" s="49"/>
      <c r="D15" s="105"/>
      <c r="E15" s="105"/>
      <c r="F15" s="49"/>
      <c r="G15" s="105"/>
      <c r="H15" s="105"/>
      <c r="I15" s="49"/>
      <c r="J15" s="105"/>
      <c r="K15" s="105"/>
      <c r="L15" s="221"/>
      <c r="M15" s="105"/>
      <c r="N15" s="209"/>
    </row>
    <row r="16" spans="2:14" x14ac:dyDescent="0.3">
      <c r="B16" s="104" t="s">
        <v>75</v>
      </c>
      <c r="C16" s="49">
        <v>3.2407407407407412E-4</v>
      </c>
      <c r="D16" s="105">
        <f t="shared" ref="D16" si="5">C16/C$23</f>
        <v>3.8466822365709578E-3</v>
      </c>
      <c r="E16" s="105">
        <f t="shared" ref="E16" si="6">C16/C$34</f>
        <v>9.8335323452974671E-4</v>
      </c>
      <c r="F16" s="49">
        <v>9.2592592592592588E-5</v>
      </c>
      <c r="G16" s="105">
        <v>5.2390307793058286E-3</v>
      </c>
      <c r="H16" s="105">
        <v>7.3821168219987061E-4</v>
      </c>
      <c r="I16" s="49">
        <v>3.2407407407407406E-4</v>
      </c>
      <c r="J16" s="105">
        <v>8.0831408775981529E-3</v>
      </c>
      <c r="K16" s="105">
        <v>2.1854511395566645E-3</v>
      </c>
      <c r="L16" s="221">
        <f t="shared" si="4"/>
        <v>7.4074074074074081E-4</v>
      </c>
      <c r="M16" s="105">
        <f>L16/L$23</f>
        <v>5.2159739201304003E-3</v>
      </c>
      <c r="N16" s="209">
        <f>L16/L$34</f>
        <v>1.2278648581240527E-3</v>
      </c>
    </row>
    <row r="17" spans="2:14" x14ac:dyDescent="0.3">
      <c r="B17" s="104" t="s">
        <v>76</v>
      </c>
      <c r="C17" s="49"/>
      <c r="D17" s="125"/>
      <c r="E17" s="125"/>
      <c r="F17" s="49"/>
      <c r="G17" s="105"/>
      <c r="H17" s="105"/>
      <c r="I17" s="49"/>
      <c r="J17" s="105"/>
      <c r="K17" s="105"/>
      <c r="L17" s="221"/>
      <c r="M17" s="105"/>
      <c r="N17" s="209"/>
    </row>
    <row r="18" spans="2:14" x14ac:dyDescent="0.3">
      <c r="B18" s="104" t="s">
        <v>77</v>
      </c>
      <c r="C18" s="49"/>
      <c r="D18" s="125"/>
      <c r="E18" s="125"/>
      <c r="F18" s="49"/>
      <c r="G18" s="105"/>
      <c r="H18" s="105"/>
      <c r="I18" s="49"/>
      <c r="J18" s="105"/>
      <c r="K18" s="105"/>
      <c r="L18" s="221"/>
      <c r="M18" s="105"/>
      <c r="N18" s="209"/>
    </row>
    <row r="19" spans="2:14" x14ac:dyDescent="0.3">
      <c r="B19" s="104" t="s">
        <v>78</v>
      </c>
      <c r="C19" s="49"/>
      <c r="D19" s="125"/>
      <c r="E19" s="125"/>
      <c r="F19" s="49"/>
      <c r="G19" s="105"/>
      <c r="H19" s="105"/>
      <c r="I19" s="49"/>
      <c r="J19" s="105"/>
      <c r="K19" s="105"/>
      <c r="L19" s="221"/>
      <c r="M19" s="105"/>
      <c r="N19" s="209"/>
    </row>
    <row r="20" spans="2:14" x14ac:dyDescent="0.3">
      <c r="B20" s="104" t="s">
        <v>79</v>
      </c>
      <c r="C20" s="49"/>
      <c r="D20" s="125"/>
      <c r="E20" s="125"/>
      <c r="F20" s="49"/>
      <c r="G20" s="105"/>
      <c r="H20" s="105"/>
      <c r="I20" s="49"/>
      <c r="J20" s="105"/>
      <c r="K20" s="105"/>
      <c r="L20" s="221"/>
      <c r="M20" s="105"/>
      <c r="N20" s="209"/>
    </row>
    <row r="21" spans="2:14" x14ac:dyDescent="0.3">
      <c r="B21" s="104" t="s">
        <v>80</v>
      </c>
      <c r="C21" s="49">
        <v>4.1666666666666669E-4</v>
      </c>
      <c r="D21" s="105">
        <f>C21/C$23</f>
        <v>4.9457343041626597E-3</v>
      </c>
      <c r="E21" s="105">
        <f>C21/C$34</f>
        <v>1.2643113015382457E-3</v>
      </c>
      <c r="F21" s="49"/>
      <c r="G21" s="105"/>
      <c r="H21" s="105"/>
      <c r="I21" s="49"/>
      <c r="J21" s="105"/>
      <c r="K21" s="105"/>
      <c r="L21" s="221">
        <f t="shared" si="4"/>
        <v>4.1666666666666669E-4</v>
      </c>
      <c r="M21" s="105">
        <f>L21/L$23</f>
        <v>2.9339853300733498E-3</v>
      </c>
      <c r="N21" s="209">
        <f>L21/L$34</f>
        <v>6.9067398269477955E-4</v>
      </c>
    </row>
    <row r="22" spans="2:14" x14ac:dyDescent="0.3">
      <c r="B22" s="104" t="s">
        <v>81</v>
      </c>
      <c r="C22" s="49">
        <v>4.9999999999999992E-3</v>
      </c>
      <c r="D22" s="105">
        <f>C22/C$23</f>
        <v>5.9348811649951906E-2</v>
      </c>
      <c r="E22" s="105">
        <f>C22/C$34</f>
        <v>1.5171735618458944E-2</v>
      </c>
      <c r="F22" s="49">
        <v>7.4074074074074081E-4</v>
      </c>
      <c r="G22" s="105">
        <v>4.1912246234446636E-2</v>
      </c>
      <c r="H22" s="105">
        <v>5.9056934575989657E-3</v>
      </c>
      <c r="I22" s="49">
        <v>3.0671296296296297E-3</v>
      </c>
      <c r="J22" s="105">
        <v>7.6501154734411089E-2</v>
      </c>
      <c r="K22" s="105">
        <v>2.0683733999375578E-2</v>
      </c>
      <c r="L22" s="221">
        <f t="shared" si="4"/>
        <v>8.8078703703703687E-3</v>
      </c>
      <c r="M22" s="105">
        <f>L22/L$23</f>
        <v>6.2021189894050519E-2</v>
      </c>
      <c r="N22" s="209">
        <f>L22/L$34</f>
        <v>1.4600080578631309E-2</v>
      </c>
    </row>
    <row r="23" spans="2:14" x14ac:dyDescent="0.3">
      <c r="B23" s="108" t="s">
        <v>11</v>
      </c>
      <c r="C23" s="129">
        <v>8.4247685185185189E-2</v>
      </c>
      <c r="D23" s="130">
        <f>SUM(D7:D22)</f>
        <v>0.99999999999999989</v>
      </c>
      <c r="E23" s="131">
        <f>SUM(E7:E22)</f>
        <v>0.25563672121935804</v>
      </c>
      <c r="F23" s="109">
        <v>1.7673611111111109E-2</v>
      </c>
      <c r="G23" s="110">
        <v>1.0000000000000002</v>
      </c>
      <c r="H23" s="111">
        <v>0.14090615483990032</v>
      </c>
      <c r="I23" s="109">
        <v>4.0092592592592589E-2</v>
      </c>
      <c r="J23" s="110">
        <v>1</v>
      </c>
      <c r="K23" s="111">
        <v>0.27037152669372455</v>
      </c>
      <c r="L23" s="129">
        <f>SUM(L7:L22)</f>
        <v>0.14201388888888888</v>
      </c>
      <c r="M23" s="130">
        <f>SUM(M7:M22)</f>
        <v>1</v>
      </c>
      <c r="N23" s="132">
        <f>SUM(N7:N22)</f>
        <v>0.23540471576847069</v>
      </c>
    </row>
    <row r="24" spans="2:14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5"/>
    </row>
    <row r="25" spans="2:14" x14ac:dyDescent="0.3">
      <c r="B25" s="98" t="s">
        <v>82</v>
      </c>
      <c r="C25" s="116" t="s">
        <v>12</v>
      </c>
      <c r="D25" s="100" t="s">
        <v>13</v>
      </c>
      <c r="E25" s="100" t="s">
        <v>13</v>
      </c>
      <c r="F25" s="100" t="s">
        <v>12</v>
      </c>
      <c r="G25" s="117" t="s">
        <v>13</v>
      </c>
      <c r="H25" s="117" t="s">
        <v>13</v>
      </c>
      <c r="I25" s="100" t="s">
        <v>12</v>
      </c>
      <c r="J25" s="117" t="s">
        <v>13</v>
      </c>
      <c r="K25" s="117" t="s">
        <v>13</v>
      </c>
      <c r="L25" s="213" t="s">
        <v>12</v>
      </c>
      <c r="M25" s="100" t="s">
        <v>13</v>
      </c>
      <c r="N25" s="212" t="s">
        <v>13</v>
      </c>
    </row>
    <row r="26" spans="2:14" x14ac:dyDescent="0.3">
      <c r="B26" s="104" t="s">
        <v>83</v>
      </c>
      <c r="C26" s="49">
        <v>3.564814814814813E-2</v>
      </c>
      <c r="D26" s="221"/>
      <c r="E26" s="105">
        <f t="shared" ref="E26:E31" si="7">C26/C$34</f>
        <v>0.10816885579827207</v>
      </c>
      <c r="F26" s="49">
        <v>1.4537037037037038E-2</v>
      </c>
      <c r="G26" s="106"/>
      <c r="H26" s="105">
        <v>0.11589923410537969</v>
      </c>
      <c r="I26" s="49">
        <v>1.2546296296296293E-2</v>
      </c>
      <c r="J26" s="106"/>
      <c r="K26" s="105">
        <v>8.460817983140799E-2</v>
      </c>
      <c r="L26" s="221">
        <f t="shared" ref="L26:L31" si="8">C26+F26+I26</f>
        <v>6.2731481481481458E-2</v>
      </c>
      <c r="M26" s="221"/>
      <c r="N26" s="209">
        <f t="shared" ref="N26:N31" si="9">L26/L$34</f>
        <v>0.10398480517238065</v>
      </c>
    </row>
    <row r="27" spans="2:14" x14ac:dyDescent="0.3">
      <c r="B27" s="104" t="s">
        <v>84</v>
      </c>
      <c r="C27" s="49">
        <v>1.7245370370370368E-3</v>
      </c>
      <c r="D27" s="221"/>
      <c r="E27" s="105">
        <f t="shared" si="7"/>
        <v>5.2328439980332932E-3</v>
      </c>
      <c r="F27" s="49">
        <v>5.4398148148148144E-4</v>
      </c>
      <c r="G27" s="106"/>
      <c r="H27" s="105">
        <v>4.3369936329242399E-3</v>
      </c>
      <c r="I27" s="49">
        <v>3.1250000000000001E-4</v>
      </c>
      <c r="J27" s="106"/>
      <c r="K27" s="105">
        <v>2.1073993131439268E-3</v>
      </c>
      <c r="L27" s="221">
        <f t="shared" si="8"/>
        <v>2.5810185185185181E-3</v>
      </c>
      <c r="M27" s="221"/>
      <c r="N27" s="209">
        <f t="shared" si="9"/>
        <v>4.2783416150259943E-3</v>
      </c>
    </row>
    <row r="28" spans="2:14" x14ac:dyDescent="0.3">
      <c r="B28" s="104" t="s">
        <v>85</v>
      </c>
      <c r="C28" s="49">
        <v>3.5300925925925925E-3</v>
      </c>
      <c r="D28" s="221"/>
      <c r="E28" s="105">
        <f t="shared" si="7"/>
        <v>1.0711526304699024E-2</v>
      </c>
      <c r="F28" s="49">
        <v>1.6203703703703703E-4</v>
      </c>
      <c r="G28" s="106"/>
      <c r="H28" s="105">
        <v>1.2918704438497736E-3</v>
      </c>
      <c r="I28" s="49">
        <v>1.8981481481481484E-3</v>
      </c>
      <c r="J28" s="106"/>
      <c r="K28" s="105">
        <v>1.2800499531689036E-2</v>
      </c>
      <c r="L28" s="221">
        <f t="shared" si="8"/>
        <v>5.5902777777777773E-3</v>
      </c>
      <c r="M28" s="221"/>
      <c r="N28" s="209">
        <f t="shared" si="9"/>
        <v>9.2665426011549583E-3</v>
      </c>
    </row>
    <row r="29" spans="2:14" x14ac:dyDescent="0.3">
      <c r="B29" s="104" t="s">
        <v>86</v>
      </c>
      <c r="C29" s="49">
        <v>6.3321759259259258E-2</v>
      </c>
      <c r="D29" s="221"/>
      <c r="E29" s="105">
        <f t="shared" si="7"/>
        <v>0.19214019807543725</v>
      </c>
      <c r="F29" s="49">
        <v>3.8564814814814823E-2</v>
      </c>
      <c r="G29" s="106"/>
      <c r="H29" s="105">
        <v>0.30746516563624621</v>
      </c>
      <c r="I29" s="49">
        <v>3.8969907407407453E-2</v>
      </c>
      <c r="J29" s="106"/>
      <c r="K29" s="105">
        <v>0.26280049953168921</v>
      </c>
      <c r="L29" s="221">
        <f t="shared" si="8"/>
        <v>0.14085648148148155</v>
      </c>
      <c r="M29" s="221"/>
      <c r="N29" s="209">
        <f t="shared" si="9"/>
        <v>0.23348617692765197</v>
      </c>
    </row>
    <row r="30" spans="2:14" x14ac:dyDescent="0.3">
      <c r="B30" s="104" t="s">
        <v>87</v>
      </c>
      <c r="C30" s="49">
        <v>7.3113425925925929E-2</v>
      </c>
      <c r="D30" s="221"/>
      <c r="E30" s="105">
        <f t="shared" si="7"/>
        <v>0.22185151366158604</v>
      </c>
      <c r="F30" s="49">
        <v>3.7974537037037057E-2</v>
      </c>
      <c r="G30" s="106"/>
      <c r="H30" s="105">
        <v>0.30275906616222209</v>
      </c>
      <c r="I30" s="49">
        <v>3.5914351851851864E-2</v>
      </c>
      <c r="J30" s="106"/>
      <c r="K30" s="105">
        <v>0.24219481735872617</v>
      </c>
      <c r="L30" s="221">
        <f t="shared" si="8"/>
        <v>0.14700231481481485</v>
      </c>
      <c r="M30" s="221"/>
      <c r="N30" s="209">
        <f t="shared" si="9"/>
        <v>0.24367361817239991</v>
      </c>
    </row>
    <row r="31" spans="2:14" x14ac:dyDescent="0.3">
      <c r="B31" s="104" t="s">
        <v>88</v>
      </c>
      <c r="C31" s="49">
        <v>6.7974537037037028E-2</v>
      </c>
      <c r="D31" s="221"/>
      <c r="E31" s="105">
        <f t="shared" si="7"/>
        <v>0.2062583409426143</v>
      </c>
      <c r="F31" s="49">
        <v>1.5972222222222218E-2</v>
      </c>
      <c r="G31" s="106"/>
      <c r="H31" s="105">
        <v>0.12734151517947764</v>
      </c>
      <c r="I31" s="49">
        <v>1.8553240740740738E-2</v>
      </c>
      <c r="J31" s="106"/>
      <c r="K31" s="105">
        <v>0.12511707773961903</v>
      </c>
      <c r="L31" s="221">
        <f t="shared" si="8"/>
        <v>0.10249999999999998</v>
      </c>
      <c r="M31" s="221"/>
      <c r="N31" s="209">
        <f t="shared" si="9"/>
        <v>0.16990579974291573</v>
      </c>
    </row>
    <row r="32" spans="2:14" x14ac:dyDescent="0.3">
      <c r="B32" s="108" t="s">
        <v>11</v>
      </c>
      <c r="C32" s="137">
        <f>SUM(C26:C31)</f>
        <v>0.24531249999999999</v>
      </c>
      <c r="D32" s="118"/>
      <c r="E32" s="110">
        <f>SUM(E26:E31)</f>
        <v>0.74436327878064201</v>
      </c>
      <c r="F32" s="137">
        <f>SUM(F26:F31)</f>
        <v>0.10775462962962966</v>
      </c>
      <c r="G32" s="118"/>
      <c r="H32" s="110">
        <f>SUM(H26:H31)</f>
        <v>0.85909384516009968</v>
      </c>
      <c r="I32" s="137">
        <f>SUM(I26:I31)</f>
        <v>0.10819444444444451</v>
      </c>
      <c r="J32" s="118"/>
      <c r="K32" s="110">
        <f>SUM(K26:K31)</f>
        <v>0.72962847330627534</v>
      </c>
      <c r="L32" s="137">
        <f>SUM(L26:L31)</f>
        <v>0.46126157407407414</v>
      </c>
      <c r="M32" s="118"/>
      <c r="N32" s="123">
        <f>SUM(N26:N31)</f>
        <v>0.76459528423152923</v>
      </c>
    </row>
    <row r="33" spans="2:14" x14ac:dyDescent="0.3">
      <c r="B33" s="119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1"/>
    </row>
    <row r="34" spans="2:14" x14ac:dyDescent="0.3">
      <c r="B34" s="108" t="s">
        <v>14</v>
      </c>
      <c r="C34" s="137">
        <f>C23+C32</f>
        <v>0.32956018518518515</v>
      </c>
      <c r="D34" s="122"/>
      <c r="E34" s="110">
        <f>E23+E32</f>
        <v>1</v>
      </c>
      <c r="F34" s="137">
        <f>F23+F32</f>
        <v>0.12542824074074077</v>
      </c>
      <c r="G34" s="122"/>
      <c r="H34" s="110">
        <f>H23+H32</f>
        <v>1</v>
      </c>
      <c r="I34" s="137">
        <f>I23+I32</f>
        <v>0.14828703703703711</v>
      </c>
      <c r="J34" s="122"/>
      <c r="K34" s="110">
        <f>K23+K32</f>
        <v>0.99999999999999989</v>
      </c>
      <c r="L34" s="137">
        <f>L23+L32</f>
        <v>0.60327546296296308</v>
      </c>
      <c r="M34" s="122"/>
      <c r="N34" s="123">
        <f>N23+N32</f>
        <v>0.99999999999999989</v>
      </c>
    </row>
    <row r="35" spans="2:14" ht="66" customHeight="1" thickBot="1" x14ac:dyDescent="0.35">
      <c r="B35" s="237" t="s">
        <v>135</v>
      </c>
      <c r="C35" s="238"/>
      <c r="D35" s="238"/>
      <c r="E35" s="238"/>
      <c r="F35" s="238"/>
      <c r="G35" s="238"/>
      <c r="H35" s="239"/>
      <c r="I35" s="238"/>
      <c r="J35" s="238"/>
      <c r="K35" s="238"/>
      <c r="L35" s="238"/>
      <c r="M35" s="238"/>
      <c r="N35" s="239"/>
    </row>
  </sheetData>
  <mergeCells count="7"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.33203125" style="142" customWidth="1"/>
    <col min="7" max="7" width="10.33203125" style="96" customWidth="1"/>
    <col min="8" max="8" width="10.33203125" style="142" customWidth="1"/>
    <col min="9" max="11" width="10.33203125" style="96" customWidth="1"/>
    <col min="12" max="16384" width="8.88671875" style="96"/>
  </cols>
  <sheetData>
    <row r="1" spans="2:11" s="124" customFormat="1" x14ac:dyDescent="0.3">
      <c r="C1" s="126"/>
      <c r="D1" s="126"/>
      <c r="E1" s="126"/>
      <c r="F1" s="126"/>
      <c r="H1" s="126"/>
    </row>
    <row r="2" spans="2:11" s="124" customFormat="1" ht="15" thickBot="1" x14ac:dyDescent="0.35">
      <c r="C2" s="126"/>
      <c r="D2" s="126"/>
      <c r="E2" s="126"/>
      <c r="F2" s="126"/>
      <c r="H2" s="126"/>
    </row>
    <row r="3" spans="2:11" s="124" customFormat="1" x14ac:dyDescent="0.3">
      <c r="B3" s="229" t="s">
        <v>136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1" s="124" customFormat="1" x14ac:dyDescent="0.3">
      <c r="B4" s="232" t="s">
        <v>185</v>
      </c>
      <c r="C4" s="233"/>
      <c r="D4" s="233"/>
      <c r="E4" s="233"/>
      <c r="F4" s="233"/>
      <c r="G4" s="233"/>
      <c r="H4" s="234"/>
      <c r="I4" s="233"/>
      <c r="J4" s="233"/>
      <c r="K4" s="234"/>
    </row>
    <row r="5" spans="2:11" s="124" customFormat="1" x14ac:dyDescent="0.3">
      <c r="B5" s="97"/>
      <c r="C5" s="235" t="s">
        <v>137</v>
      </c>
      <c r="D5" s="233"/>
      <c r="E5" s="236"/>
      <c r="F5" s="235" t="s">
        <v>138</v>
      </c>
      <c r="G5" s="233"/>
      <c r="H5" s="236"/>
      <c r="I5" s="233" t="s">
        <v>139</v>
      </c>
      <c r="J5" s="233"/>
      <c r="K5" s="234"/>
    </row>
    <row r="6" spans="2:11" s="124" customFormat="1" x14ac:dyDescent="0.3">
      <c r="B6" s="98" t="s">
        <v>65</v>
      </c>
      <c r="C6" s="190" t="s">
        <v>12</v>
      </c>
      <c r="D6" s="100" t="s">
        <v>13</v>
      </c>
      <c r="E6" s="191" t="s">
        <v>13</v>
      </c>
      <c r="F6" s="190" t="s">
        <v>12</v>
      </c>
      <c r="G6" s="100" t="s">
        <v>13</v>
      </c>
      <c r="H6" s="191" t="s">
        <v>13</v>
      </c>
      <c r="I6" s="188" t="s">
        <v>12</v>
      </c>
      <c r="J6" s="100" t="s">
        <v>13</v>
      </c>
      <c r="K6" s="189" t="s">
        <v>13</v>
      </c>
    </row>
    <row r="7" spans="2:11" s="124" customFormat="1" x14ac:dyDescent="0.3">
      <c r="B7" s="104" t="s">
        <v>66</v>
      </c>
      <c r="C7" s="49">
        <v>2.25462962962963E-2</v>
      </c>
      <c r="D7" s="125">
        <v>0.55419630156472277</v>
      </c>
      <c r="E7" s="127">
        <v>0.1531205785253891</v>
      </c>
      <c r="F7" s="49">
        <v>9.6064814814814797E-3</v>
      </c>
      <c r="G7" s="125">
        <v>0.57638888888888884</v>
      </c>
      <c r="H7" s="127">
        <v>0.23380281690140839</v>
      </c>
      <c r="I7" s="49">
        <v>3.2152777777777787E-2</v>
      </c>
      <c r="J7" s="125">
        <v>0.56064581231079713</v>
      </c>
      <c r="K7" s="128">
        <v>0.17072271386430679</v>
      </c>
    </row>
    <row r="8" spans="2:11" s="124" customFormat="1" x14ac:dyDescent="0.3">
      <c r="B8" s="5" t="s">
        <v>186</v>
      </c>
      <c r="C8" s="49">
        <v>1.2731481481481483E-3</v>
      </c>
      <c r="D8" s="125">
        <v>3.1294452347083931E-2</v>
      </c>
      <c r="E8" s="127">
        <v>8.646439239113346E-3</v>
      </c>
      <c r="F8" s="49">
        <v>1.8402777777777777E-3</v>
      </c>
      <c r="G8" s="125">
        <v>0.11041666666666666</v>
      </c>
      <c r="H8" s="127">
        <v>4.478873239436619E-2</v>
      </c>
      <c r="I8" s="49">
        <v>3.1134259259259262E-3</v>
      </c>
      <c r="J8" s="125">
        <v>5.4288597376387478E-2</v>
      </c>
      <c r="K8" s="128">
        <v>1.6531465093411992E-2</v>
      </c>
    </row>
    <row r="9" spans="2:11" s="124" customFormat="1" x14ac:dyDescent="0.3">
      <c r="B9" s="104" t="s">
        <v>68</v>
      </c>
      <c r="C9" s="49">
        <v>4.502314814814814E-3</v>
      </c>
      <c r="D9" s="125">
        <v>0.11066856330014223</v>
      </c>
      <c r="E9" s="127">
        <v>3.0576953309228098E-2</v>
      </c>
      <c r="F9" s="49">
        <v>2.1296296296296298E-3</v>
      </c>
      <c r="G9" s="125">
        <v>0.1277777777777778</v>
      </c>
      <c r="H9" s="127">
        <v>5.1830985915492955E-2</v>
      </c>
      <c r="I9" s="49">
        <v>6.6319444444444446E-3</v>
      </c>
      <c r="J9" s="125">
        <v>0.11564076690211904</v>
      </c>
      <c r="K9" s="128">
        <v>3.5213864306784651E-2</v>
      </c>
    </row>
    <row r="10" spans="2:11" s="124" customFormat="1" x14ac:dyDescent="0.3">
      <c r="B10" s="104" t="s">
        <v>69</v>
      </c>
      <c r="C10" s="49"/>
      <c r="D10" s="125"/>
      <c r="E10" s="127"/>
      <c r="F10" s="49">
        <v>2.6620370370370372E-4</v>
      </c>
      <c r="G10" s="125">
        <v>1.5972222222222224E-2</v>
      </c>
      <c r="H10" s="127">
        <v>6.4788732394366194E-3</v>
      </c>
      <c r="I10" s="49">
        <v>2.6620370370370372E-4</v>
      </c>
      <c r="J10" s="125">
        <v>4.6417759838546912E-3</v>
      </c>
      <c r="K10" s="128">
        <v>1.4134709931170105E-3</v>
      </c>
    </row>
    <row r="11" spans="2:11" s="124" customFormat="1" x14ac:dyDescent="0.3">
      <c r="B11" s="104" t="s">
        <v>70</v>
      </c>
      <c r="C11" s="49">
        <v>7.5462962962962966E-3</v>
      </c>
      <c r="D11" s="125">
        <v>0.18549075391180656</v>
      </c>
      <c r="E11" s="127">
        <v>5.1249803490017287E-2</v>
      </c>
      <c r="F11" s="49">
        <v>6.7129629629629625E-4</v>
      </c>
      <c r="G11" s="125">
        <v>4.0277777777777773E-2</v>
      </c>
      <c r="H11" s="127">
        <v>1.6338028169014081E-2</v>
      </c>
      <c r="I11" s="49">
        <v>8.2175925925925906E-3</v>
      </c>
      <c r="J11" s="125">
        <v>0.14328960645812303</v>
      </c>
      <c r="K11" s="128">
        <v>4.36332350049164E-2</v>
      </c>
    </row>
    <row r="12" spans="2:11" s="124" customFormat="1" x14ac:dyDescent="0.3">
      <c r="B12" s="104" t="s">
        <v>71</v>
      </c>
      <c r="C12" s="49">
        <v>4.0393518518518513E-3</v>
      </c>
      <c r="D12" s="125">
        <v>9.9288762446657172E-2</v>
      </c>
      <c r="E12" s="127">
        <v>2.7432793585914158E-2</v>
      </c>
      <c r="F12" s="49">
        <v>1.2962962962962963E-3</v>
      </c>
      <c r="G12" s="125">
        <v>7.7777777777777779E-2</v>
      </c>
      <c r="H12" s="127">
        <v>3.1549295774647886E-2</v>
      </c>
      <c r="I12" s="49">
        <v>5.3356481481481493E-3</v>
      </c>
      <c r="J12" s="125">
        <v>9.3037336024217959E-2</v>
      </c>
      <c r="K12" s="128">
        <v>2.833087512291052E-2</v>
      </c>
    </row>
    <row r="13" spans="2:11" s="124" customFormat="1" x14ac:dyDescent="0.3">
      <c r="B13" s="104" t="s">
        <v>72</v>
      </c>
      <c r="C13" s="49"/>
      <c r="D13" s="125"/>
      <c r="E13" s="127"/>
      <c r="F13" s="49"/>
      <c r="G13" s="125"/>
      <c r="H13" s="127"/>
      <c r="I13" s="49"/>
      <c r="J13" s="125"/>
      <c r="K13" s="128"/>
    </row>
    <row r="14" spans="2:11" s="124" customFormat="1" x14ac:dyDescent="0.3">
      <c r="B14" s="104" t="s">
        <v>73</v>
      </c>
      <c r="C14" s="49"/>
      <c r="D14" s="125"/>
      <c r="E14" s="127"/>
      <c r="F14" s="49"/>
      <c r="G14" s="125"/>
      <c r="H14" s="127"/>
      <c r="I14" s="49"/>
      <c r="J14" s="125"/>
      <c r="K14" s="128"/>
    </row>
    <row r="15" spans="2:11" s="124" customFormat="1" x14ac:dyDescent="0.3">
      <c r="B15" s="104" t="s">
        <v>74</v>
      </c>
      <c r="C15" s="49"/>
      <c r="D15" s="125"/>
      <c r="E15" s="127"/>
      <c r="F15" s="49"/>
      <c r="G15" s="125"/>
      <c r="H15" s="127"/>
      <c r="I15" s="49"/>
      <c r="J15" s="125"/>
      <c r="K15" s="128"/>
    </row>
    <row r="16" spans="2:11" s="124" customFormat="1" x14ac:dyDescent="0.3">
      <c r="B16" s="104" t="s">
        <v>75</v>
      </c>
      <c r="C16" s="49">
        <v>1.6203703703703703E-4</v>
      </c>
      <c r="D16" s="125">
        <v>3.982930298719772E-3</v>
      </c>
      <c r="E16" s="127">
        <v>1.1004559031598804E-3</v>
      </c>
      <c r="F16" s="49"/>
      <c r="G16" s="125"/>
      <c r="H16" s="127"/>
      <c r="I16" s="49">
        <v>1.6203703703703703E-4</v>
      </c>
      <c r="J16" s="125">
        <v>2.8254288597376379E-3</v>
      </c>
      <c r="K16" s="128">
        <v>8.6037364798426726E-4</v>
      </c>
    </row>
    <row r="17" spans="2:14" s="124" customFormat="1" x14ac:dyDescent="0.3">
      <c r="B17" s="104" t="s">
        <v>76</v>
      </c>
      <c r="C17" s="49"/>
      <c r="D17" s="125"/>
      <c r="E17" s="127"/>
      <c r="F17" s="49"/>
      <c r="G17" s="125"/>
      <c r="H17" s="127"/>
      <c r="I17" s="49"/>
      <c r="J17" s="125"/>
      <c r="K17" s="128"/>
    </row>
    <row r="18" spans="2:14" s="124" customFormat="1" x14ac:dyDescent="0.3">
      <c r="B18" s="104" t="s">
        <v>77</v>
      </c>
      <c r="C18" s="49"/>
      <c r="D18" s="125"/>
      <c r="E18" s="127"/>
      <c r="F18" s="49"/>
      <c r="G18" s="125"/>
      <c r="H18" s="127"/>
      <c r="I18" s="49"/>
      <c r="J18" s="125"/>
      <c r="K18" s="128"/>
    </row>
    <row r="19" spans="2:14" s="124" customFormat="1" x14ac:dyDescent="0.3">
      <c r="B19" s="104" t="s">
        <v>78</v>
      </c>
      <c r="C19" s="49"/>
      <c r="D19" s="125"/>
      <c r="E19" s="127"/>
      <c r="F19" s="49"/>
      <c r="G19" s="125"/>
      <c r="H19" s="127"/>
      <c r="I19" s="49"/>
      <c r="J19" s="125"/>
      <c r="K19" s="128"/>
    </row>
    <row r="20" spans="2:14" s="124" customFormat="1" x14ac:dyDescent="0.3">
      <c r="B20" s="104" t="s">
        <v>79</v>
      </c>
      <c r="C20" s="49"/>
      <c r="D20" s="125"/>
      <c r="E20" s="127"/>
      <c r="F20" s="49"/>
      <c r="G20" s="125"/>
      <c r="H20" s="127"/>
      <c r="I20" s="49"/>
      <c r="J20" s="125"/>
      <c r="K20" s="128"/>
    </row>
    <row r="21" spans="2:14" s="124" customFormat="1" x14ac:dyDescent="0.3">
      <c r="B21" s="104" t="s">
        <v>80</v>
      </c>
      <c r="C21" s="49"/>
      <c r="D21" s="125"/>
      <c r="E21" s="127"/>
      <c r="F21" s="49">
        <v>6.9444444444444444E-5</v>
      </c>
      <c r="G21" s="125">
        <v>4.1666666666666666E-3</v>
      </c>
      <c r="H21" s="127">
        <v>1.6901408450704224E-3</v>
      </c>
      <c r="I21" s="49">
        <v>6.9444444444444444E-5</v>
      </c>
      <c r="J21" s="125">
        <v>1.2108980827447019E-3</v>
      </c>
      <c r="K21" s="128">
        <v>3.687315634218288E-4</v>
      </c>
    </row>
    <row r="22" spans="2:14" s="124" customFormat="1" x14ac:dyDescent="0.3">
      <c r="B22" s="104" t="s">
        <v>81</v>
      </c>
      <c r="C22" s="49">
        <v>6.134259259259259E-4</v>
      </c>
      <c r="D22" s="125">
        <v>1.5078236130867709E-2</v>
      </c>
      <c r="E22" s="127">
        <v>4.1660116333909758E-3</v>
      </c>
      <c r="F22" s="49">
        <v>7.8703703703703705E-4</v>
      </c>
      <c r="G22" s="125">
        <v>4.7222222222222221E-2</v>
      </c>
      <c r="H22" s="127">
        <v>1.9154929577464789E-2</v>
      </c>
      <c r="I22" s="49">
        <v>1.4004629629629627E-3</v>
      </c>
      <c r="J22" s="125">
        <v>2.4419778002018153E-2</v>
      </c>
      <c r="K22" s="128">
        <v>7.4360865290068797E-3</v>
      </c>
    </row>
    <row r="23" spans="2:14" s="124" customFormat="1" x14ac:dyDescent="0.3">
      <c r="B23" s="108" t="s">
        <v>11</v>
      </c>
      <c r="C23" s="129">
        <v>4.0682870370370369E-2</v>
      </c>
      <c r="D23" s="130">
        <v>1.0000000000000002</v>
      </c>
      <c r="E23" s="131">
        <v>0.27629303568621283</v>
      </c>
      <c r="F23" s="129">
        <v>1.6666666666666666E-2</v>
      </c>
      <c r="G23" s="130">
        <v>1</v>
      </c>
      <c r="H23" s="131">
        <v>0.40563380281690131</v>
      </c>
      <c r="I23" s="129">
        <v>5.7349537037037053E-2</v>
      </c>
      <c r="J23" s="130">
        <v>0.99999999999999978</v>
      </c>
      <c r="K23" s="132">
        <v>0.30451081612586034</v>
      </c>
    </row>
    <row r="24" spans="2:14" s="124" customFormat="1" x14ac:dyDescent="0.3">
      <c r="B24" s="133"/>
      <c r="C24" s="134"/>
      <c r="D24" s="134"/>
      <c r="E24" s="134"/>
      <c r="F24" s="134"/>
      <c r="G24" s="134"/>
      <c r="H24" s="134"/>
      <c r="I24" s="134"/>
      <c r="J24" s="134"/>
      <c r="K24" s="135"/>
      <c r="L24" s="134"/>
      <c r="M24" s="134"/>
      <c r="N24" s="134"/>
    </row>
    <row r="25" spans="2:14" s="124" customFormat="1" x14ac:dyDescent="0.3">
      <c r="B25" s="98" t="s">
        <v>82</v>
      </c>
      <c r="C25" s="100" t="s">
        <v>12</v>
      </c>
      <c r="D25" s="100" t="s">
        <v>13</v>
      </c>
      <c r="E25" s="100" t="s">
        <v>13</v>
      </c>
      <c r="F25" s="100" t="s">
        <v>12</v>
      </c>
      <c r="G25" s="100" t="s">
        <v>13</v>
      </c>
      <c r="H25" s="100" t="s">
        <v>13</v>
      </c>
      <c r="I25" s="100" t="s">
        <v>12</v>
      </c>
      <c r="J25" s="100" t="s">
        <v>13</v>
      </c>
      <c r="K25" s="136" t="s">
        <v>13</v>
      </c>
    </row>
    <row r="26" spans="2:14" s="124" customFormat="1" x14ac:dyDescent="0.3">
      <c r="B26" s="104" t="s">
        <v>83</v>
      </c>
      <c r="C26" s="49">
        <v>4.7337962962962958E-3</v>
      </c>
      <c r="D26" s="125"/>
      <c r="E26" s="127">
        <v>3.2149033170885077E-2</v>
      </c>
      <c r="F26" s="49">
        <v>1.2847222222222223E-3</v>
      </c>
      <c r="G26" s="125"/>
      <c r="H26" s="127">
        <v>3.1267605633802813E-2</v>
      </c>
      <c r="I26" s="49">
        <v>6.0185185185185185E-3</v>
      </c>
      <c r="J26" s="125"/>
      <c r="K26" s="128">
        <v>3.1956735496558496E-2</v>
      </c>
    </row>
    <row r="27" spans="2:14" s="124" customFormat="1" x14ac:dyDescent="0.3">
      <c r="B27" s="104" t="s">
        <v>84</v>
      </c>
      <c r="C27" s="49">
        <v>1.9675925925925926E-4</v>
      </c>
      <c r="D27" s="125"/>
      <c r="E27" s="127">
        <v>1.3362678824084262E-3</v>
      </c>
      <c r="F27" s="49">
        <v>3.5879629629629629E-4</v>
      </c>
      <c r="G27" s="125"/>
      <c r="H27" s="127">
        <v>8.7323943661971829E-3</v>
      </c>
      <c r="I27" s="49">
        <v>5.5555555555555556E-4</v>
      </c>
      <c r="J27" s="125"/>
      <c r="K27" s="128">
        <v>2.9498525073746304E-3</v>
      </c>
    </row>
    <row r="28" spans="2:14" s="124" customFormat="1" x14ac:dyDescent="0.3">
      <c r="B28" s="104" t="s">
        <v>85</v>
      </c>
      <c r="C28" s="49"/>
      <c r="D28" s="125"/>
      <c r="E28" s="127"/>
      <c r="F28" s="49">
        <v>2.4305555555555552E-4</v>
      </c>
      <c r="G28" s="125"/>
      <c r="H28" s="127">
        <v>5.9154929577464781E-3</v>
      </c>
      <c r="I28" s="49">
        <v>2.4305555555555552E-4</v>
      </c>
      <c r="J28" s="125"/>
      <c r="K28" s="128">
        <v>1.2905604719764007E-3</v>
      </c>
    </row>
    <row r="29" spans="2:14" s="124" customFormat="1" x14ac:dyDescent="0.3">
      <c r="B29" s="104" t="s">
        <v>86</v>
      </c>
      <c r="C29" s="49">
        <v>3.0462962962962963E-2</v>
      </c>
      <c r="D29" s="125"/>
      <c r="E29" s="127">
        <v>0.20688570979405752</v>
      </c>
      <c r="F29" s="49">
        <v>9.3518518518518525E-3</v>
      </c>
      <c r="G29" s="125"/>
      <c r="H29" s="127">
        <v>0.2276056338028169</v>
      </c>
      <c r="I29" s="49">
        <v>3.9814814814814824E-2</v>
      </c>
      <c r="J29" s="125"/>
      <c r="K29" s="128">
        <v>0.21140609636184857</v>
      </c>
    </row>
    <row r="30" spans="2:14" s="124" customFormat="1" x14ac:dyDescent="0.3">
      <c r="B30" s="104" t="s">
        <v>87</v>
      </c>
      <c r="C30" s="49">
        <v>4.44675925925926E-2</v>
      </c>
      <c r="D30" s="125"/>
      <c r="E30" s="127">
        <v>0.30199654142430438</v>
      </c>
      <c r="F30" s="49">
        <v>1.1782407407407406E-2</v>
      </c>
      <c r="G30" s="125"/>
      <c r="H30" s="127">
        <v>0.28676056338028166</v>
      </c>
      <c r="I30" s="49">
        <v>5.6250000000000022E-2</v>
      </c>
      <c r="J30" s="125"/>
      <c r="K30" s="128">
        <v>0.29867256637168144</v>
      </c>
    </row>
    <row r="31" spans="2:14" s="124" customFormat="1" x14ac:dyDescent="0.3">
      <c r="B31" s="104" t="s">
        <v>88</v>
      </c>
      <c r="C31" s="49">
        <v>2.6701388888888893E-2</v>
      </c>
      <c r="D31" s="125"/>
      <c r="E31" s="127">
        <v>0.18133941204213175</v>
      </c>
      <c r="F31" s="49">
        <v>1.4004629629629629E-3</v>
      </c>
      <c r="G31" s="125"/>
      <c r="H31" s="127">
        <v>3.408450704225352E-2</v>
      </c>
      <c r="I31" s="49">
        <v>2.8101851851851854E-2</v>
      </c>
      <c r="J31" s="125"/>
      <c r="K31" s="128">
        <v>0.14921337266470008</v>
      </c>
    </row>
    <row r="32" spans="2:14" s="124" customFormat="1" x14ac:dyDescent="0.3">
      <c r="B32" s="108" t="s">
        <v>11</v>
      </c>
      <c r="C32" s="137">
        <v>0.1065625</v>
      </c>
      <c r="D32" s="130"/>
      <c r="E32" s="130">
        <v>0.72370696431378712</v>
      </c>
      <c r="F32" s="137">
        <v>2.4421296296296295E-2</v>
      </c>
      <c r="G32" s="130"/>
      <c r="H32" s="130">
        <v>0.59436619718309858</v>
      </c>
      <c r="I32" s="137">
        <v>0.13098379629629633</v>
      </c>
      <c r="J32" s="130"/>
      <c r="K32" s="138">
        <v>0.69548918387413949</v>
      </c>
    </row>
    <row r="33" spans="2:14" s="124" customFormat="1" x14ac:dyDescent="0.3">
      <c r="B33" s="139"/>
      <c r="C33" s="140"/>
      <c r="D33" s="140"/>
      <c r="E33" s="140"/>
      <c r="F33" s="140"/>
      <c r="G33" s="140"/>
      <c r="H33" s="140"/>
      <c r="I33" s="140"/>
      <c r="J33" s="140"/>
      <c r="K33" s="141"/>
      <c r="L33" s="140"/>
      <c r="M33" s="140"/>
      <c r="N33" s="140"/>
    </row>
    <row r="34" spans="2:14" s="124" customFormat="1" x14ac:dyDescent="0.3">
      <c r="B34" s="108" t="s">
        <v>14</v>
      </c>
      <c r="C34" s="118">
        <v>0.14724537037037039</v>
      </c>
      <c r="D34" s="122"/>
      <c r="E34" s="110">
        <v>1</v>
      </c>
      <c r="F34" s="118">
        <v>4.1087962962962965E-2</v>
      </c>
      <c r="G34" s="122"/>
      <c r="H34" s="110">
        <v>0.99999999999999989</v>
      </c>
      <c r="I34" s="118">
        <v>0.18833333333333338</v>
      </c>
      <c r="J34" s="122"/>
      <c r="K34" s="123">
        <v>0.99999999999999978</v>
      </c>
      <c r="L34" s="140"/>
      <c r="M34" s="140"/>
      <c r="N34" s="140"/>
    </row>
    <row r="35" spans="2:14" s="124" customFormat="1" ht="66" customHeight="1" thickBot="1" x14ac:dyDescent="0.35">
      <c r="B35" s="226" t="s">
        <v>140</v>
      </c>
      <c r="C35" s="227"/>
      <c r="D35" s="227"/>
      <c r="E35" s="227"/>
      <c r="F35" s="227"/>
      <c r="G35" s="227"/>
      <c r="H35" s="228"/>
      <c r="I35" s="227"/>
      <c r="J35" s="227"/>
      <c r="K35" s="228"/>
    </row>
    <row r="36" spans="2:14" s="124" customFormat="1" x14ac:dyDescent="0.3">
      <c r="C36" s="126"/>
      <c r="D36" s="126"/>
      <c r="E36" s="126"/>
      <c r="F36" s="126"/>
      <c r="H36" s="126"/>
    </row>
    <row r="37" spans="2:14" s="124" customFormat="1" x14ac:dyDescent="0.3">
      <c r="C37" s="126"/>
      <c r="D37" s="126"/>
      <c r="E37" s="126"/>
      <c r="F37" s="126"/>
      <c r="H37" s="126"/>
    </row>
    <row r="38" spans="2:14" s="124" customFormat="1" x14ac:dyDescent="0.3">
      <c r="C38" s="126"/>
      <c r="D38" s="126"/>
      <c r="E38" s="126"/>
      <c r="F38" s="126"/>
      <c r="H38" s="126"/>
    </row>
    <row r="39" spans="2:14" s="124" customFormat="1" x14ac:dyDescent="0.3">
      <c r="C39" s="126"/>
      <c r="D39" s="126"/>
      <c r="E39" s="126"/>
      <c r="F39" s="126"/>
      <c r="H39" s="126"/>
    </row>
    <row r="40" spans="2:14" s="124" customFormat="1" x14ac:dyDescent="0.3">
      <c r="C40" s="126"/>
      <c r="D40" s="126"/>
      <c r="E40" s="126"/>
      <c r="F40" s="126"/>
      <c r="H40" s="126"/>
    </row>
    <row r="41" spans="2:14" s="124" customFormat="1" x14ac:dyDescent="0.3">
      <c r="C41" s="126"/>
      <c r="D41" s="126"/>
      <c r="E41" s="126"/>
      <c r="F41" s="126"/>
      <c r="H41" s="126"/>
    </row>
    <row r="42" spans="2:14" s="124" customFormat="1" x14ac:dyDescent="0.3">
      <c r="C42" s="126"/>
      <c r="D42" s="126"/>
      <c r="E42" s="126"/>
      <c r="F42" s="126"/>
      <c r="H42" s="126"/>
    </row>
    <row r="43" spans="2:14" s="124" customFormat="1" x14ac:dyDescent="0.3">
      <c r="C43" s="126"/>
      <c r="D43" s="126"/>
      <c r="E43" s="126"/>
      <c r="F43" s="126"/>
      <c r="H43" s="126"/>
    </row>
    <row r="44" spans="2:14" s="124" customFormat="1" x14ac:dyDescent="0.3">
      <c r="C44" s="126"/>
      <c r="D44" s="126"/>
      <c r="E44" s="126"/>
      <c r="F44" s="126"/>
      <c r="H44" s="126"/>
    </row>
    <row r="45" spans="2:14" s="124" customFormat="1" x14ac:dyDescent="0.3">
      <c r="C45" s="126"/>
      <c r="D45" s="126"/>
      <c r="E45" s="126"/>
      <c r="F45" s="126"/>
      <c r="H45" s="126"/>
    </row>
    <row r="46" spans="2:14" s="124" customFormat="1" x14ac:dyDescent="0.3">
      <c r="C46" s="126"/>
      <c r="D46" s="126"/>
      <c r="E46" s="126"/>
      <c r="F46" s="126"/>
      <c r="H46" s="126"/>
    </row>
    <row r="47" spans="2:14" s="124" customFormat="1" x14ac:dyDescent="0.3">
      <c r="C47" s="126"/>
      <c r="D47" s="126"/>
      <c r="E47" s="126"/>
      <c r="F47" s="126"/>
      <c r="H47" s="126"/>
    </row>
    <row r="48" spans="2:14" s="124" customFormat="1" x14ac:dyDescent="0.3">
      <c r="C48" s="126"/>
      <c r="D48" s="126"/>
      <c r="E48" s="126"/>
      <c r="F48" s="126"/>
      <c r="H48" s="126"/>
    </row>
    <row r="49" spans="3:8" s="124" customFormat="1" x14ac:dyDescent="0.3">
      <c r="C49" s="126"/>
      <c r="D49" s="126"/>
      <c r="E49" s="126"/>
      <c r="F49" s="126"/>
      <c r="H49" s="126"/>
    </row>
    <row r="50" spans="3:8" s="124" customFormat="1" x14ac:dyDescent="0.3">
      <c r="C50" s="126"/>
      <c r="D50" s="126"/>
      <c r="E50" s="126"/>
      <c r="F50" s="126"/>
      <c r="H50" s="126"/>
    </row>
    <row r="51" spans="3:8" s="124" customFormat="1" x14ac:dyDescent="0.3">
      <c r="C51" s="126"/>
      <c r="D51" s="126"/>
      <c r="E51" s="126"/>
      <c r="F51" s="126"/>
      <c r="H51" s="126"/>
    </row>
    <row r="52" spans="3:8" s="124" customFormat="1" x14ac:dyDescent="0.3">
      <c r="C52" s="126"/>
      <c r="D52" s="126"/>
      <c r="E52" s="126"/>
      <c r="F52" s="126"/>
      <c r="H52" s="126"/>
    </row>
    <row r="53" spans="3:8" s="124" customFormat="1" x14ac:dyDescent="0.3">
      <c r="C53" s="126"/>
      <c r="D53" s="126"/>
      <c r="E53" s="126"/>
      <c r="F53" s="126"/>
      <c r="H53" s="126"/>
    </row>
    <row r="54" spans="3:8" s="124" customFormat="1" x14ac:dyDescent="0.3">
      <c r="C54" s="126"/>
      <c r="D54" s="126"/>
      <c r="E54" s="126"/>
      <c r="F54" s="126"/>
      <c r="H54" s="126"/>
    </row>
    <row r="55" spans="3:8" s="124" customFormat="1" x14ac:dyDescent="0.3">
      <c r="C55" s="126"/>
      <c r="D55" s="126"/>
      <c r="E55" s="126"/>
      <c r="F55" s="126"/>
      <c r="H55" s="126"/>
    </row>
    <row r="56" spans="3:8" s="124" customFormat="1" x14ac:dyDescent="0.3">
      <c r="C56" s="126"/>
      <c r="D56" s="126"/>
      <c r="E56" s="126"/>
      <c r="F56" s="126"/>
      <c r="H56" s="126"/>
    </row>
    <row r="57" spans="3:8" s="124" customFormat="1" x14ac:dyDescent="0.3">
      <c r="C57" s="126"/>
      <c r="D57" s="126"/>
      <c r="E57" s="126"/>
      <c r="F57" s="126"/>
      <c r="H57" s="126"/>
    </row>
    <row r="58" spans="3:8" s="124" customFormat="1" x14ac:dyDescent="0.3">
      <c r="C58" s="126"/>
      <c r="D58" s="126"/>
      <c r="E58" s="126"/>
      <c r="F58" s="126"/>
      <c r="H58" s="126"/>
    </row>
    <row r="59" spans="3:8" s="124" customFormat="1" x14ac:dyDescent="0.3">
      <c r="C59" s="126"/>
      <c r="D59" s="126"/>
      <c r="E59" s="126"/>
      <c r="F59" s="126"/>
      <c r="H59" s="126"/>
    </row>
    <row r="60" spans="3:8" s="124" customFormat="1" x14ac:dyDescent="0.3">
      <c r="C60" s="126"/>
      <c r="D60" s="126"/>
      <c r="E60" s="126"/>
      <c r="F60" s="126"/>
      <c r="H60" s="126"/>
    </row>
    <row r="61" spans="3:8" s="124" customFormat="1" x14ac:dyDescent="0.3">
      <c r="C61" s="126"/>
      <c r="D61" s="126"/>
      <c r="E61" s="126"/>
      <c r="F61" s="126"/>
      <c r="H61" s="126"/>
    </row>
    <row r="62" spans="3:8" s="124" customFormat="1" x14ac:dyDescent="0.3">
      <c r="C62" s="126"/>
      <c r="D62" s="126"/>
      <c r="E62" s="126"/>
      <c r="F62" s="126"/>
      <c r="H62" s="126"/>
    </row>
    <row r="63" spans="3:8" s="124" customFormat="1" x14ac:dyDescent="0.3">
      <c r="C63" s="126"/>
      <c r="D63" s="126"/>
      <c r="E63" s="126"/>
      <c r="F63" s="126"/>
      <c r="H63" s="126"/>
    </row>
    <row r="64" spans="3:8" s="124" customFormat="1" x14ac:dyDescent="0.3">
      <c r="C64" s="126"/>
      <c r="D64" s="126"/>
      <c r="E64" s="126"/>
      <c r="F64" s="126"/>
      <c r="H64" s="126"/>
    </row>
    <row r="65" spans="3:8" s="124" customFormat="1" x14ac:dyDescent="0.3">
      <c r="C65" s="126"/>
      <c r="D65" s="126"/>
      <c r="E65" s="126"/>
      <c r="F65" s="126"/>
      <c r="H65" s="126"/>
    </row>
    <row r="66" spans="3:8" s="124" customFormat="1" x14ac:dyDescent="0.3">
      <c r="C66" s="126"/>
      <c r="D66" s="126"/>
      <c r="E66" s="126"/>
      <c r="F66" s="126"/>
      <c r="H66" s="126"/>
    </row>
    <row r="67" spans="3:8" s="124" customFormat="1" x14ac:dyDescent="0.3">
      <c r="C67" s="126"/>
      <c r="D67" s="126"/>
      <c r="E67" s="126"/>
      <c r="F67" s="126"/>
      <c r="H67" s="126"/>
    </row>
    <row r="68" spans="3:8" s="124" customFormat="1" x14ac:dyDescent="0.3">
      <c r="C68" s="126"/>
      <c r="D68" s="126"/>
      <c r="E68" s="126"/>
      <c r="F68" s="126"/>
      <c r="H68" s="126"/>
    </row>
    <row r="69" spans="3:8" s="124" customFormat="1" x14ac:dyDescent="0.3">
      <c r="C69" s="126"/>
      <c r="D69" s="126"/>
      <c r="E69" s="126"/>
      <c r="F69" s="126"/>
      <c r="H69" s="126"/>
    </row>
    <row r="70" spans="3:8" s="124" customFormat="1" x14ac:dyDescent="0.3">
      <c r="C70" s="126"/>
      <c r="D70" s="126"/>
      <c r="E70" s="126"/>
      <c r="F70" s="126"/>
      <c r="H70" s="126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14" width="8.44140625" style="96" customWidth="1"/>
    <col min="15" max="16384" width="8.88671875" style="96"/>
  </cols>
  <sheetData>
    <row r="2" spans="2:14" ht="15" thickBot="1" x14ac:dyDescent="0.35"/>
    <row r="3" spans="2:14" x14ac:dyDescent="0.3">
      <c r="B3" s="229" t="s">
        <v>148</v>
      </c>
      <c r="C3" s="230"/>
      <c r="D3" s="230"/>
      <c r="E3" s="230"/>
      <c r="F3" s="230"/>
      <c r="G3" s="230"/>
      <c r="H3" s="231"/>
      <c r="I3" s="230"/>
      <c r="J3" s="230"/>
      <c r="K3" s="230"/>
      <c r="L3" s="230"/>
      <c r="M3" s="230"/>
      <c r="N3" s="231"/>
    </row>
    <row r="4" spans="2:14" x14ac:dyDescent="0.3">
      <c r="B4" s="232" t="s">
        <v>185</v>
      </c>
      <c r="C4" s="233"/>
      <c r="D4" s="233"/>
      <c r="E4" s="233"/>
      <c r="F4" s="233"/>
      <c r="G4" s="233"/>
      <c r="H4" s="234"/>
      <c r="I4" s="233"/>
      <c r="J4" s="233"/>
      <c r="K4" s="233"/>
      <c r="L4" s="233"/>
      <c r="M4" s="233"/>
      <c r="N4" s="234"/>
    </row>
    <row r="5" spans="2:14" x14ac:dyDescent="0.3">
      <c r="B5" s="97"/>
      <c r="C5" s="235" t="s">
        <v>1</v>
      </c>
      <c r="D5" s="233"/>
      <c r="E5" s="236"/>
      <c r="F5" s="235" t="s">
        <v>9</v>
      </c>
      <c r="G5" s="233"/>
      <c r="H5" s="236"/>
      <c r="I5" s="233" t="s">
        <v>10</v>
      </c>
      <c r="J5" s="233"/>
      <c r="K5" s="236"/>
      <c r="L5" s="235" t="s">
        <v>11</v>
      </c>
      <c r="M5" s="233"/>
      <c r="N5" s="234"/>
    </row>
    <row r="6" spans="2:14" x14ac:dyDescent="0.3">
      <c r="B6" s="98" t="s">
        <v>65</v>
      </c>
      <c r="C6" s="99" t="s">
        <v>12</v>
      </c>
      <c r="D6" s="100" t="s">
        <v>13</v>
      </c>
      <c r="E6" s="101" t="s">
        <v>13</v>
      </c>
      <c r="F6" s="99" t="s">
        <v>12</v>
      </c>
      <c r="G6" s="100" t="s">
        <v>13</v>
      </c>
      <c r="H6" s="101" t="s">
        <v>13</v>
      </c>
      <c r="I6" s="102" t="s">
        <v>12</v>
      </c>
      <c r="J6" s="100" t="s">
        <v>13</v>
      </c>
      <c r="K6" s="101" t="s">
        <v>13</v>
      </c>
      <c r="L6" s="99" t="s">
        <v>12</v>
      </c>
      <c r="M6" s="100" t="s">
        <v>13</v>
      </c>
      <c r="N6" s="103" t="s">
        <v>13</v>
      </c>
    </row>
    <row r="7" spans="2:14" x14ac:dyDescent="0.3">
      <c r="B7" s="104" t="s">
        <v>66</v>
      </c>
      <c r="C7" s="49">
        <v>6.270833333333331E-2</v>
      </c>
      <c r="D7" s="105">
        <f>C7/C$23</f>
        <v>0.45464462532516559</v>
      </c>
      <c r="E7" s="105">
        <f>C7/C$34</f>
        <v>8.9596666170561015E-2</v>
      </c>
      <c r="F7" s="49">
        <v>5.162037037037037E-3</v>
      </c>
      <c r="G7" s="105">
        <f>F7/F$23</f>
        <v>0.31766381766381763</v>
      </c>
      <c r="H7" s="105">
        <f>F7/F$34</f>
        <v>3.2806178742184632E-2</v>
      </c>
      <c r="I7" s="49">
        <v>1.5752314814814816E-2</v>
      </c>
      <c r="J7" s="105">
        <f>I7/I$23</f>
        <v>0.42123181677499227</v>
      </c>
      <c r="K7" s="105">
        <f>I7/I$34</f>
        <v>0.10778490536152692</v>
      </c>
      <c r="L7" s="106">
        <f>C7+F7+I7</f>
        <v>8.3622685185185161E-2</v>
      </c>
      <c r="M7" s="105">
        <f>L7/L$23</f>
        <v>0.43650314161430637</v>
      </c>
      <c r="N7" s="209">
        <f>L7/L$34</f>
        <v>8.3340062058066919E-2</v>
      </c>
    </row>
    <row r="8" spans="2:14" x14ac:dyDescent="0.3">
      <c r="B8" s="5" t="s">
        <v>186</v>
      </c>
      <c r="C8" s="49">
        <v>1.1898148148148151E-2</v>
      </c>
      <c r="D8" s="105">
        <f t="shared" ref="D8:D16" si="0">C8/C$23</f>
        <v>8.6263321305697777E-2</v>
      </c>
      <c r="E8" s="105">
        <f t="shared" ref="E8:E16" si="1">C8/C$34</f>
        <v>1.6999884242033365E-2</v>
      </c>
      <c r="F8" s="49"/>
      <c r="G8" s="105"/>
      <c r="H8" s="105"/>
      <c r="I8" s="49">
        <v>3.1134259259259257E-3</v>
      </c>
      <c r="J8" s="105">
        <f t="shared" ref="J8:J12" si="2">I8/I$23</f>
        <v>8.3255957907768477E-2</v>
      </c>
      <c r="K8" s="105">
        <f t="shared" ref="K8:K12" si="3">I8/I$34</f>
        <v>2.1303555872337059E-2</v>
      </c>
      <c r="L8" s="106">
        <f t="shared" ref="L8:L11" si="4">C8+F8+I8</f>
        <v>1.5011574074074076E-2</v>
      </c>
      <c r="M8" s="105">
        <f t="shared" ref="M8:M11" si="5">L8/L$23</f>
        <v>7.8359110681488667E-2</v>
      </c>
      <c r="N8" s="209">
        <f t="shared" ref="N8:N11" si="6">L8/L$34</f>
        <v>1.496083882205022E-2</v>
      </c>
    </row>
    <row r="9" spans="2:14" x14ac:dyDescent="0.3">
      <c r="B9" s="104" t="s">
        <v>68</v>
      </c>
      <c r="C9" s="49">
        <v>2.1550925925925932E-2</v>
      </c>
      <c r="D9" s="105">
        <f t="shared" si="0"/>
        <v>0.15624737769572886</v>
      </c>
      <c r="E9" s="105">
        <f t="shared" si="1"/>
        <v>3.0791619123216079E-2</v>
      </c>
      <c r="F9" s="49">
        <v>3.3333333333333335E-3</v>
      </c>
      <c r="G9" s="105">
        <f t="shared" ref="G9:G12" si="7">F9/F$23</f>
        <v>0.20512820512820512</v>
      </c>
      <c r="H9" s="105">
        <f t="shared" ref="H9:H12" si="8">F9/F$34</f>
        <v>2.1184258918720122E-2</v>
      </c>
      <c r="I9" s="49">
        <v>6.875E-3</v>
      </c>
      <c r="J9" s="105">
        <f t="shared" si="2"/>
        <v>0.18384401114206125</v>
      </c>
      <c r="K9" s="105">
        <f t="shared" si="3"/>
        <v>4.7042052744119753E-2</v>
      </c>
      <c r="L9" s="106">
        <f t="shared" si="4"/>
        <v>3.1759259259259265E-2</v>
      </c>
      <c r="M9" s="105">
        <f t="shared" si="5"/>
        <v>0.16578057032382801</v>
      </c>
      <c r="N9" s="209">
        <f t="shared" si="6"/>
        <v>3.1651921147036084E-2</v>
      </c>
    </row>
    <row r="10" spans="2:14" x14ac:dyDescent="0.3">
      <c r="B10" s="104" t="s">
        <v>69</v>
      </c>
      <c r="C10" s="49">
        <v>6.134259259259259E-4</v>
      </c>
      <c r="D10" s="105">
        <f t="shared" si="0"/>
        <v>4.4474280439707982E-3</v>
      </c>
      <c r="E10" s="105">
        <f t="shared" si="1"/>
        <v>8.7645317590249821E-4</v>
      </c>
      <c r="F10" s="49">
        <v>2.4305555555555552E-4</v>
      </c>
      <c r="G10" s="105">
        <f t="shared" si="7"/>
        <v>1.4957264957264954E-2</v>
      </c>
      <c r="H10" s="105">
        <f t="shared" si="8"/>
        <v>1.5446855461566751E-3</v>
      </c>
      <c r="I10" s="49">
        <v>4.6296296296296293E-4</v>
      </c>
      <c r="J10" s="105">
        <f t="shared" si="2"/>
        <v>1.2380068090374495E-2</v>
      </c>
      <c r="K10" s="105">
        <f t="shared" si="3"/>
        <v>3.1678149996040234E-3</v>
      </c>
      <c r="L10" s="106">
        <f t="shared" si="4"/>
        <v>1.3194444444444443E-3</v>
      </c>
      <c r="M10" s="105">
        <f t="shared" si="5"/>
        <v>6.8873852102464966E-3</v>
      </c>
      <c r="N10" s="209">
        <f t="shared" si="6"/>
        <v>1.3149850622310908E-3</v>
      </c>
    </row>
    <row r="11" spans="2:14" x14ac:dyDescent="0.3">
      <c r="B11" s="104" t="s">
        <v>70</v>
      </c>
      <c r="C11" s="49">
        <v>2.1435185185185175E-2</v>
      </c>
      <c r="D11" s="105">
        <f t="shared" si="0"/>
        <v>0.15540824032894179</v>
      </c>
      <c r="E11" s="105">
        <f t="shared" si="1"/>
        <v>3.0626250599460867E-2</v>
      </c>
      <c r="F11" s="49">
        <v>6.4467592592592597E-3</v>
      </c>
      <c r="G11" s="105">
        <f t="shared" si="7"/>
        <v>0.39672364672364674</v>
      </c>
      <c r="H11" s="105">
        <f t="shared" si="8"/>
        <v>4.0970945200441346E-2</v>
      </c>
      <c r="I11" s="49">
        <v>5.8564814814814807E-3</v>
      </c>
      <c r="J11" s="105">
        <f t="shared" si="2"/>
        <v>0.15660786134323734</v>
      </c>
      <c r="K11" s="105">
        <f t="shared" si="3"/>
        <v>4.0072859744990898E-2</v>
      </c>
      <c r="L11" s="106">
        <f t="shared" si="4"/>
        <v>3.3738425925925915E-2</v>
      </c>
      <c r="M11" s="105">
        <f t="shared" si="5"/>
        <v>0.17611164813919766</v>
      </c>
      <c r="N11" s="209">
        <f t="shared" si="6"/>
        <v>3.3624398740382706E-2</v>
      </c>
    </row>
    <row r="12" spans="2:14" x14ac:dyDescent="0.3">
      <c r="B12" s="104" t="s">
        <v>71</v>
      </c>
      <c r="C12" s="49">
        <v>7.9745370370370352E-3</v>
      </c>
      <c r="D12" s="105">
        <f t="shared" si="0"/>
        <v>5.781656457162037E-2</v>
      </c>
      <c r="E12" s="105">
        <f t="shared" si="1"/>
        <v>1.1393891286732474E-2</v>
      </c>
      <c r="F12" s="49">
        <v>1.0648148148148149E-3</v>
      </c>
      <c r="G12" s="105">
        <f t="shared" si="7"/>
        <v>6.5527065527065526E-2</v>
      </c>
      <c r="H12" s="105">
        <f t="shared" si="8"/>
        <v>6.7671938212578164E-3</v>
      </c>
      <c r="I12" s="49">
        <v>2.9050925925925928E-3</v>
      </c>
      <c r="J12" s="105">
        <f t="shared" si="2"/>
        <v>7.7684927267099968E-2</v>
      </c>
      <c r="K12" s="105">
        <f t="shared" si="3"/>
        <v>1.9878039122515252E-2</v>
      </c>
      <c r="L12" s="106">
        <f>C12+F12+I12</f>
        <v>1.1944444444444443E-2</v>
      </c>
      <c r="M12" s="105">
        <f>L12/L$23</f>
        <v>6.2348960850652495E-2</v>
      </c>
      <c r="N12" s="209">
        <f>L12/L$34</f>
        <v>1.1904075300197242E-2</v>
      </c>
    </row>
    <row r="13" spans="2:14" x14ac:dyDescent="0.3">
      <c r="B13" s="104" t="s">
        <v>72</v>
      </c>
      <c r="C13" s="49">
        <v>2.5462962962962961E-4</v>
      </c>
      <c r="D13" s="105">
        <f t="shared" si="0"/>
        <v>1.8461022069312747E-3</v>
      </c>
      <c r="E13" s="105">
        <f t="shared" si="1"/>
        <v>3.6381075226141435E-4</v>
      </c>
      <c r="F13" s="49"/>
      <c r="G13" s="105"/>
      <c r="H13" s="105"/>
      <c r="I13" s="49"/>
      <c r="J13" s="105"/>
      <c r="K13" s="105"/>
      <c r="L13" s="106">
        <f>C13+F13+I13</f>
        <v>2.5462962962962961E-4</v>
      </c>
      <c r="M13" s="105">
        <f>L13/L$23</f>
        <v>1.3291445142580959E-3</v>
      </c>
      <c r="N13" s="209">
        <f>L13/L$34</f>
        <v>2.5376904709722802E-4</v>
      </c>
    </row>
    <row r="14" spans="2:14" x14ac:dyDescent="0.3">
      <c r="B14" s="104" t="s">
        <v>73</v>
      </c>
      <c r="C14" s="49" t="s">
        <v>130</v>
      </c>
      <c r="D14" s="105"/>
      <c r="E14" s="105"/>
      <c r="F14" s="49"/>
      <c r="G14" s="105"/>
      <c r="H14" s="105"/>
      <c r="I14" s="49" t="s">
        <v>130</v>
      </c>
      <c r="J14" s="105"/>
      <c r="K14" s="105"/>
      <c r="L14" s="106"/>
      <c r="M14" s="105"/>
      <c r="N14" s="107"/>
    </row>
    <row r="15" spans="2:14" x14ac:dyDescent="0.3">
      <c r="B15" s="104" t="s">
        <v>74</v>
      </c>
      <c r="C15" s="49" t="s">
        <v>130</v>
      </c>
      <c r="D15" s="105"/>
      <c r="E15" s="105"/>
      <c r="F15" s="49"/>
      <c r="G15" s="105"/>
      <c r="H15" s="105"/>
      <c r="I15" s="49" t="s">
        <v>130</v>
      </c>
      <c r="J15" s="105"/>
      <c r="K15" s="105"/>
      <c r="L15" s="106"/>
      <c r="M15" s="105"/>
      <c r="N15" s="107"/>
    </row>
    <row r="16" spans="2:14" x14ac:dyDescent="0.3">
      <c r="B16" s="104" t="s">
        <v>75</v>
      </c>
      <c r="C16" s="49">
        <v>8.9120370370370373E-4</v>
      </c>
      <c r="D16" s="105">
        <f t="shared" si="0"/>
        <v>6.4613577242594623E-3</v>
      </c>
      <c r="E16" s="105">
        <f t="shared" si="1"/>
        <v>1.2733376329149503E-3</v>
      </c>
      <c r="F16" s="49"/>
      <c r="G16" s="105"/>
      <c r="H16" s="105"/>
      <c r="I16" s="49">
        <v>4.0509259259259258E-4</v>
      </c>
      <c r="J16" s="105">
        <f t="shared" ref="J16" si="9">I16/I$23</f>
        <v>1.0832559579077684E-2</v>
      </c>
      <c r="K16" s="105">
        <f t="shared" ref="K16" si="10">I16/I$34</f>
        <v>2.7718381246535206E-3</v>
      </c>
      <c r="L16" s="106">
        <f t="shared" ref="L16" si="11">C16+F16+I16</f>
        <v>1.2962962962962963E-3</v>
      </c>
      <c r="M16" s="105">
        <f t="shared" ref="M16" si="12">L16/L$23</f>
        <v>6.7665538907684883E-3</v>
      </c>
      <c r="N16" s="209">
        <f t="shared" ref="N16" si="13">L16/L$34</f>
        <v>1.2919151488586156E-3</v>
      </c>
    </row>
    <row r="17" spans="2:14" x14ac:dyDescent="0.3">
      <c r="B17" s="104" t="s">
        <v>76</v>
      </c>
      <c r="C17" s="49" t="s">
        <v>130</v>
      </c>
      <c r="D17" s="105"/>
      <c r="E17" s="105"/>
      <c r="F17" s="49"/>
      <c r="G17" s="105"/>
      <c r="H17" s="105"/>
      <c r="I17" s="49" t="s">
        <v>130</v>
      </c>
      <c r="J17" s="105"/>
      <c r="K17" s="105"/>
      <c r="L17" s="106"/>
      <c r="M17" s="105"/>
      <c r="N17" s="107"/>
    </row>
    <row r="18" spans="2:14" x14ac:dyDescent="0.3">
      <c r="B18" s="104" t="s">
        <v>77</v>
      </c>
      <c r="C18" s="49" t="s">
        <v>130</v>
      </c>
      <c r="D18" s="105"/>
      <c r="E18" s="105"/>
      <c r="F18" s="49"/>
      <c r="G18" s="105"/>
      <c r="H18" s="105"/>
      <c r="I18" s="49" t="s">
        <v>130</v>
      </c>
      <c r="J18" s="105"/>
      <c r="K18" s="105"/>
      <c r="L18" s="106"/>
      <c r="M18" s="105"/>
      <c r="N18" s="209"/>
    </row>
    <row r="19" spans="2:14" x14ac:dyDescent="0.3">
      <c r="B19" s="104" t="s">
        <v>78</v>
      </c>
      <c r="C19" s="49" t="s">
        <v>130</v>
      </c>
      <c r="D19" s="105"/>
      <c r="E19" s="105"/>
      <c r="F19" s="49"/>
      <c r="G19" s="105"/>
      <c r="H19" s="105"/>
      <c r="I19" s="49" t="s">
        <v>130</v>
      </c>
      <c r="J19" s="105"/>
      <c r="K19" s="105"/>
      <c r="L19" s="106"/>
      <c r="M19" s="105"/>
      <c r="N19" s="107"/>
    </row>
    <row r="20" spans="2:14" x14ac:dyDescent="0.3">
      <c r="B20" s="104" t="s">
        <v>79</v>
      </c>
      <c r="C20" s="49" t="s">
        <v>130</v>
      </c>
      <c r="D20" s="105"/>
      <c r="E20" s="105"/>
      <c r="F20" s="49"/>
      <c r="G20" s="105"/>
      <c r="H20" s="105"/>
      <c r="I20" s="49" t="s">
        <v>130</v>
      </c>
      <c r="J20" s="105"/>
      <c r="K20" s="105"/>
      <c r="L20" s="106"/>
      <c r="M20" s="105"/>
      <c r="N20" s="107"/>
    </row>
    <row r="21" spans="2:14" x14ac:dyDescent="0.3">
      <c r="B21" s="104" t="s">
        <v>80</v>
      </c>
      <c r="C21" s="49">
        <v>5.7870370370370366E-5</v>
      </c>
      <c r="D21" s="105">
        <f t="shared" ref="D21" si="14">C21/C$23</f>
        <v>4.1956868339347152E-4</v>
      </c>
      <c r="E21" s="105">
        <f t="shared" ref="E21" si="15">C21/C$34</f>
        <v>8.2684261877594164E-5</v>
      </c>
      <c r="F21" s="49"/>
      <c r="G21" s="105"/>
      <c r="H21" s="105"/>
      <c r="I21" s="49"/>
      <c r="J21" s="105"/>
      <c r="K21" s="105"/>
      <c r="L21" s="106">
        <f t="shared" ref="L21" si="16">C21+F21+I21</f>
        <v>5.7870370370370366E-5</v>
      </c>
      <c r="M21" s="105">
        <f t="shared" ref="M21" si="17">L21/L$23</f>
        <v>3.0207829869502179E-4</v>
      </c>
      <c r="N21" s="209">
        <f t="shared" ref="N21" si="18">L21/L$34</f>
        <v>5.7674783431188192E-5</v>
      </c>
    </row>
    <row r="22" spans="2:14" x14ac:dyDescent="0.3">
      <c r="B22" s="104" t="s">
        <v>81</v>
      </c>
      <c r="C22" s="49">
        <v>1.0543981481481481E-2</v>
      </c>
      <c r="D22" s="105">
        <f t="shared" ref="D22" si="19">C22/C$23</f>
        <v>7.6445414114290511E-2</v>
      </c>
      <c r="E22" s="105">
        <f t="shared" ref="E22" si="20">C22/C$34</f>
        <v>1.5065072514097657E-2</v>
      </c>
      <c r="F22" s="49"/>
      <c r="G22" s="105"/>
      <c r="H22" s="105"/>
      <c r="I22" s="49">
        <v>2.0254629629629633E-3</v>
      </c>
      <c r="J22" s="105">
        <f t="shared" ref="J22" si="21">I22/I$23</f>
        <v>5.4162797895388429E-2</v>
      </c>
      <c r="K22" s="105">
        <f t="shared" ref="K22" si="22">I22/I$34</f>
        <v>1.3859190623267606E-2</v>
      </c>
      <c r="L22" s="106">
        <f t="shared" ref="L22" si="23">C22+F22+I22</f>
        <v>1.2569444444444444E-2</v>
      </c>
      <c r="M22" s="105">
        <f t="shared" ref="M22" si="24">L22/L$23</f>
        <v>6.5611406476558734E-2</v>
      </c>
      <c r="N22" s="209">
        <f t="shared" ref="N22" si="25">L22/L$34</f>
        <v>1.2526962961254075E-2</v>
      </c>
    </row>
    <row r="23" spans="2:14" s="143" customFormat="1" x14ac:dyDescent="0.3">
      <c r="B23" s="108" t="s">
        <v>11</v>
      </c>
      <c r="C23" s="129">
        <f t="shared" ref="C23:N23" si="26">SUM(C7:C22)</f>
        <v>0.13792824074074073</v>
      </c>
      <c r="D23" s="110">
        <f t="shared" si="26"/>
        <v>0.99999999999999989</v>
      </c>
      <c r="E23" s="111">
        <f t="shared" si="26"/>
        <v>0.1970696697590579</v>
      </c>
      <c r="F23" s="129">
        <f t="shared" si="26"/>
        <v>1.6250000000000001E-2</v>
      </c>
      <c r="G23" s="110">
        <f t="shared" si="26"/>
        <v>0.99999999999999989</v>
      </c>
      <c r="H23" s="111">
        <f t="shared" si="26"/>
        <v>0.10327326222876058</v>
      </c>
      <c r="I23" s="129">
        <f t="shared" si="26"/>
        <v>3.7395833333333336E-2</v>
      </c>
      <c r="J23" s="110">
        <f t="shared" si="26"/>
        <v>1</v>
      </c>
      <c r="K23" s="111">
        <f t="shared" si="26"/>
        <v>0.25588025659301505</v>
      </c>
      <c r="L23" s="129">
        <f t="shared" si="26"/>
        <v>0.19157407407407404</v>
      </c>
      <c r="M23" s="110">
        <f t="shared" si="26"/>
        <v>1</v>
      </c>
      <c r="N23" s="112">
        <f t="shared" si="26"/>
        <v>0.19092660307060538</v>
      </c>
    </row>
    <row r="24" spans="2:14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5"/>
    </row>
    <row r="25" spans="2:14" x14ac:dyDescent="0.3">
      <c r="B25" s="98" t="s">
        <v>82</v>
      </c>
      <c r="C25" s="116" t="s">
        <v>12</v>
      </c>
      <c r="D25" s="116" t="s">
        <v>13</v>
      </c>
      <c r="E25" s="116" t="s">
        <v>13</v>
      </c>
      <c r="F25" s="100" t="s">
        <v>12</v>
      </c>
      <c r="G25" s="117" t="s">
        <v>13</v>
      </c>
      <c r="H25" s="117" t="s">
        <v>13</v>
      </c>
      <c r="I25" s="100" t="s">
        <v>12</v>
      </c>
      <c r="J25" s="117" t="s">
        <v>13</v>
      </c>
      <c r="K25" s="117" t="s">
        <v>13</v>
      </c>
      <c r="L25" s="202" t="s">
        <v>12</v>
      </c>
      <c r="M25" s="116" t="s">
        <v>13</v>
      </c>
      <c r="N25" s="204" t="s">
        <v>13</v>
      </c>
    </row>
    <row r="26" spans="2:14" x14ac:dyDescent="0.3">
      <c r="B26" s="104" t="s">
        <v>83</v>
      </c>
      <c r="C26" s="49">
        <v>5.3784722222222255E-2</v>
      </c>
      <c r="D26" s="106"/>
      <c r="E26" s="105">
        <f t="shared" ref="E26:E31" si="27">C26/C$34</f>
        <v>7.6846752989036066E-2</v>
      </c>
      <c r="F26" s="49">
        <v>1.8148148148148146E-2</v>
      </c>
      <c r="G26" s="106"/>
      <c r="H26" s="105">
        <f t="shared" ref="H26:H31" si="28">F26/F$34</f>
        <v>0.11533652077969841</v>
      </c>
      <c r="I26" s="49">
        <v>9.69907407407407E-3</v>
      </c>
      <c r="J26" s="106"/>
      <c r="K26" s="105">
        <f t="shared" ref="K26:K31" si="29">I26/I$34</f>
        <v>6.6365724241704269E-2</v>
      </c>
      <c r="L26" s="106">
        <f t="shared" ref="L26:L31" si="30">C26+F26+I26</f>
        <v>8.1631944444444465E-2</v>
      </c>
      <c r="M26" s="106"/>
      <c r="N26" s="209">
        <f t="shared" ref="N26:N31" si="31">L26/L$34</f>
        <v>8.1356049508034087E-2</v>
      </c>
    </row>
    <row r="27" spans="2:14" x14ac:dyDescent="0.3">
      <c r="B27" s="104" t="s">
        <v>84</v>
      </c>
      <c r="C27" s="49">
        <v>3.0671296296296297E-3</v>
      </c>
      <c r="D27" s="106"/>
      <c r="E27" s="105">
        <f t="shared" si="27"/>
        <v>4.3822658795124913E-3</v>
      </c>
      <c r="F27" s="49">
        <v>8.2175925925925927E-4</v>
      </c>
      <c r="G27" s="106"/>
      <c r="H27" s="105">
        <f t="shared" si="28"/>
        <v>5.2225082751011405E-3</v>
      </c>
      <c r="I27" s="49">
        <v>4.1666666666666669E-4</v>
      </c>
      <c r="J27" s="106"/>
      <c r="K27" s="105">
        <f t="shared" si="29"/>
        <v>2.8510334996436214E-3</v>
      </c>
      <c r="L27" s="106">
        <f t="shared" si="30"/>
        <v>4.3055555555555555E-3</v>
      </c>
      <c r="M27" s="106"/>
      <c r="N27" s="209">
        <f t="shared" si="31"/>
        <v>4.2910038872804018E-3</v>
      </c>
    </row>
    <row r="28" spans="2:14" x14ac:dyDescent="0.3">
      <c r="B28" s="104" t="s">
        <v>85</v>
      </c>
      <c r="C28" s="49">
        <v>8.2291666666666659E-3</v>
      </c>
      <c r="D28" s="106"/>
      <c r="E28" s="105">
        <f t="shared" si="27"/>
        <v>1.175770203899389E-2</v>
      </c>
      <c r="F28" s="49">
        <v>4.0509259259259258E-4</v>
      </c>
      <c r="G28" s="106"/>
      <c r="H28" s="105">
        <f t="shared" si="28"/>
        <v>2.5744759102611257E-3</v>
      </c>
      <c r="I28" s="49">
        <v>1.5740740740740741E-3</v>
      </c>
      <c r="J28" s="106"/>
      <c r="K28" s="105">
        <f t="shared" si="29"/>
        <v>1.0770570998653681E-2</v>
      </c>
      <c r="L28" s="106">
        <f t="shared" si="30"/>
        <v>1.0208333333333333E-2</v>
      </c>
      <c r="M28" s="106"/>
      <c r="N28" s="209">
        <f t="shared" si="31"/>
        <v>1.0173831797261598E-2</v>
      </c>
    </row>
    <row r="29" spans="2:14" x14ac:dyDescent="0.3">
      <c r="B29" s="104" t="s">
        <v>86</v>
      </c>
      <c r="C29" s="49">
        <v>0.15584490740740742</v>
      </c>
      <c r="D29" s="106"/>
      <c r="E29" s="105">
        <f t="shared" si="27"/>
        <v>0.22266871723636111</v>
      </c>
      <c r="F29" s="49">
        <v>4.6030092592592588E-2</v>
      </c>
      <c r="G29" s="106"/>
      <c r="H29" s="105">
        <f t="shared" si="28"/>
        <v>0.29253401986024274</v>
      </c>
      <c r="I29" s="49">
        <v>3.8599537037037043E-2</v>
      </c>
      <c r="J29" s="106"/>
      <c r="K29" s="105">
        <f t="shared" si="29"/>
        <v>0.26411657559198554</v>
      </c>
      <c r="L29" s="106">
        <f t="shared" si="30"/>
        <v>0.24047453703703703</v>
      </c>
      <c r="M29" s="106"/>
      <c r="N29" s="209">
        <f t="shared" si="31"/>
        <v>0.23966179506995941</v>
      </c>
    </row>
    <row r="30" spans="2:14" x14ac:dyDescent="0.3">
      <c r="B30" s="104" t="s">
        <v>87</v>
      </c>
      <c r="C30" s="49">
        <v>0.14608796296296309</v>
      </c>
      <c r="D30" s="106"/>
      <c r="E30" s="105">
        <f t="shared" si="27"/>
        <v>0.20872815068379891</v>
      </c>
      <c r="F30" s="49">
        <v>4.5706018518518528E-2</v>
      </c>
      <c r="G30" s="106"/>
      <c r="H30" s="105">
        <f t="shared" si="28"/>
        <v>0.29047443913203391</v>
      </c>
      <c r="I30" s="49">
        <v>3.5405092592592585E-2</v>
      </c>
      <c r="J30" s="106"/>
      <c r="K30" s="105">
        <f t="shared" si="29"/>
        <v>0.24225865209471767</v>
      </c>
      <c r="L30" s="106">
        <f t="shared" si="30"/>
        <v>0.22719907407407419</v>
      </c>
      <c r="M30" s="106"/>
      <c r="N30" s="209">
        <f t="shared" si="31"/>
        <v>0.22643119975084497</v>
      </c>
    </row>
    <row r="31" spans="2:14" x14ac:dyDescent="0.3">
      <c r="B31" s="104" t="s">
        <v>88</v>
      </c>
      <c r="C31" s="49">
        <v>0.19495370370370393</v>
      </c>
      <c r="D31" s="106"/>
      <c r="E31" s="105">
        <f t="shared" si="27"/>
        <v>0.2785467414132396</v>
      </c>
      <c r="F31" s="49">
        <v>2.9988425925925925E-2</v>
      </c>
      <c r="G31" s="106"/>
      <c r="H31" s="105">
        <f t="shared" si="28"/>
        <v>0.19058477381390218</v>
      </c>
      <c r="I31" s="49">
        <v>2.3055555555555558E-2</v>
      </c>
      <c r="J31" s="106"/>
      <c r="K31" s="105">
        <f t="shared" si="29"/>
        <v>0.15775718698028041</v>
      </c>
      <c r="L31" s="106">
        <f t="shared" si="30"/>
        <v>0.24799768518518542</v>
      </c>
      <c r="M31" s="106"/>
      <c r="N31" s="209">
        <f t="shared" si="31"/>
        <v>0.24715951691601412</v>
      </c>
    </row>
    <row r="32" spans="2:14" s="143" customFormat="1" x14ac:dyDescent="0.3">
      <c r="B32" s="108" t="s">
        <v>11</v>
      </c>
      <c r="C32" s="137">
        <f>SUM(C26:C31)</f>
        <v>0.56196759259259299</v>
      </c>
      <c r="D32" s="118"/>
      <c r="E32" s="110">
        <f>SUM(E26:E31)</f>
        <v>0.80293033024094207</v>
      </c>
      <c r="F32" s="137">
        <f>SUM(F26:F31)</f>
        <v>0.14109953703703704</v>
      </c>
      <c r="G32" s="118"/>
      <c r="H32" s="110">
        <f>SUM(H26:H31)</f>
        <v>0.89672673777123957</v>
      </c>
      <c r="I32" s="137">
        <f>SUM(I26:I31)</f>
        <v>0.10874999999999999</v>
      </c>
      <c r="J32" s="118"/>
      <c r="K32" s="110">
        <f>SUM(K26:K31)</f>
        <v>0.74411974340698517</v>
      </c>
      <c r="L32" s="137">
        <f>SUM(L26:L31)</f>
        <v>0.81181712962963004</v>
      </c>
      <c r="M32" s="118"/>
      <c r="N32" s="123">
        <f>SUM(N26:N31)</f>
        <v>0.80907339692939462</v>
      </c>
    </row>
    <row r="33" spans="2:14" x14ac:dyDescent="0.3">
      <c r="B33" s="119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1"/>
    </row>
    <row r="34" spans="2:14" x14ac:dyDescent="0.3">
      <c r="B34" s="108" t="s">
        <v>14</v>
      </c>
      <c r="C34" s="137">
        <f>C23+C32</f>
        <v>0.69989583333333372</v>
      </c>
      <c r="D34" s="122"/>
      <c r="E34" s="110">
        <f>E23+E32</f>
        <v>1</v>
      </c>
      <c r="F34" s="137">
        <f>F23+F32</f>
        <v>0.15734953703703702</v>
      </c>
      <c r="G34" s="122"/>
      <c r="H34" s="110">
        <f>H23+H32</f>
        <v>1.0000000000000002</v>
      </c>
      <c r="I34" s="137">
        <f>I23+I32</f>
        <v>0.14614583333333331</v>
      </c>
      <c r="J34" s="122"/>
      <c r="K34" s="110">
        <f>K23+K32</f>
        <v>1.0000000000000002</v>
      </c>
      <c r="L34" s="137">
        <f>L23+L32</f>
        <v>1.003391203703704</v>
      </c>
      <c r="M34" s="122"/>
      <c r="N34" s="123">
        <f>N23+N32</f>
        <v>1</v>
      </c>
    </row>
    <row r="35" spans="2:14" ht="66" customHeight="1" thickBot="1" x14ac:dyDescent="0.35">
      <c r="B35" s="237" t="s">
        <v>133</v>
      </c>
      <c r="C35" s="238"/>
      <c r="D35" s="238"/>
      <c r="E35" s="238"/>
      <c r="F35" s="238"/>
      <c r="G35" s="238"/>
      <c r="H35" s="239"/>
      <c r="I35" s="238"/>
      <c r="J35" s="238"/>
      <c r="K35" s="238"/>
      <c r="L35" s="238"/>
      <c r="M35" s="238"/>
      <c r="N35" s="239"/>
    </row>
    <row r="37" spans="2:14" x14ac:dyDescent="0.3">
      <c r="L37" s="149"/>
    </row>
  </sheetData>
  <mergeCells count="7"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.33203125" style="142" customWidth="1"/>
    <col min="7" max="7" width="10.33203125" style="96" customWidth="1"/>
    <col min="8" max="8" width="10.33203125" style="142" customWidth="1"/>
    <col min="9" max="11" width="10.33203125" style="96" customWidth="1"/>
    <col min="12" max="16384" width="8.88671875" style="96"/>
  </cols>
  <sheetData>
    <row r="2" spans="2:11" ht="15" thickBot="1" x14ac:dyDescent="0.35"/>
    <row r="3" spans="2:11" x14ac:dyDescent="0.3">
      <c r="B3" s="240" t="s">
        <v>141</v>
      </c>
      <c r="C3" s="241"/>
      <c r="D3" s="241"/>
      <c r="E3" s="241"/>
      <c r="F3" s="241"/>
      <c r="G3" s="241"/>
      <c r="H3" s="242"/>
      <c r="I3" s="241"/>
      <c r="J3" s="241"/>
      <c r="K3" s="242"/>
    </row>
    <row r="4" spans="2:11" x14ac:dyDescent="0.3">
      <c r="B4" s="232" t="s">
        <v>185</v>
      </c>
      <c r="C4" s="233"/>
      <c r="D4" s="233"/>
      <c r="E4" s="233"/>
      <c r="F4" s="233"/>
      <c r="G4" s="233"/>
      <c r="H4" s="234"/>
      <c r="I4" s="233"/>
      <c r="J4" s="233"/>
      <c r="K4" s="234"/>
    </row>
    <row r="5" spans="2:11" x14ac:dyDescent="0.3">
      <c r="B5" s="97"/>
      <c r="C5" s="235" t="s">
        <v>137</v>
      </c>
      <c r="D5" s="233"/>
      <c r="E5" s="236"/>
      <c r="F5" s="235" t="s">
        <v>138</v>
      </c>
      <c r="G5" s="233"/>
      <c r="H5" s="236"/>
      <c r="I5" s="233" t="s">
        <v>139</v>
      </c>
      <c r="J5" s="233"/>
      <c r="K5" s="234"/>
    </row>
    <row r="6" spans="2:11" x14ac:dyDescent="0.3">
      <c r="B6" s="98" t="s">
        <v>65</v>
      </c>
      <c r="C6" s="190" t="s">
        <v>12</v>
      </c>
      <c r="D6" s="100" t="s">
        <v>13</v>
      </c>
      <c r="E6" s="191" t="s">
        <v>13</v>
      </c>
      <c r="F6" s="190" t="s">
        <v>12</v>
      </c>
      <c r="G6" s="100" t="s">
        <v>13</v>
      </c>
      <c r="H6" s="191" t="s">
        <v>13</v>
      </c>
      <c r="I6" s="188" t="s">
        <v>12</v>
      </c>
      <c r="J6" s="100" t="s">
        <v>13</v>
      </c>
      <c r="K6" s="189" t="s">
        <v>13</v>
      </c>
    </row>
    <row r="7" spans="2:11" x14ac:dyDescent="0.3">
      <c r="B7" s="104" t="s">
        <v>66</v>
      </c>
      <c r="C7" s="49">
        <v>2.8009259259259259E-3</v>
      </c>
      <c r="D7" s="125">
        <v>0.53539823008849552</v>
      </c>
      <c r="E7" s="127">
        <v>0.20149875104079931</v>
      </c>
      <c r="F7" s="49"/>
      <c r="G7" s="125"/>
      <c r="H7" s="127"/>
      <c r="I7" s="49">
        <v>2.8009259259259259E-3</v>
      </c>
      <c r="J7" s="125">
        <v>0.53539823008849552</v>
      </c>
      <c r="K7" s="128">
        <v>0.20149875104079931</v>
      </c>
    </row>
    <row r="8" spans="2:11" x14ac:dyDescent="0.3">
      <c r="B8" s="5" t="s">
        <v>186</v>
      </c>
      <c r="C8" s="49">
        <v>4.1666666666666664E-4</v>
      </c>
      <c r="D8" s="125">
        <v>7.9646017699115029E-2</v>
      </c>
      <c r="E8" s="127">
        <v>2.9975020815986672E-2</v>
      </c>
      <c r="F8" s="49"/>
      <c r="G8" s="125"/>
      <c r="H8" s="127"/>
      <c r="I8" s="49">
        <v>4.1666666666666664E-4</v>
      </c>
      <c r="J8" s="125">
        <v>7.9646017699115029E-2</v>
      </c>
      <c r="K8" s="128">
        <v>2.9975020815986672E-2</v>
      </c>
    </row>
    <row r="9" spans="2:11" x14ac:dyDescent="0.3">
      <c r="B9" s="104" t="s">
        <v>68</v>
      </c>
      <c r="C9" s="49">
        <v>1.1574074074074073E-3</v>
      </c>
      <c r="D9" s="125">
        <v>0.22123893805309733</v>
      </c>
      <c r="E9" s="127">
        <v>8.3263946711074094E-2</v>
      </c>
      <c r="F9" s="49"/>
      <c r="G9" s="125"/>
      <c r="H9" s="127"/>
      <c r="I9" s="49">
        <v>1.1574074074074073E-3</v>
      </c>
      <c r="J9" s="125">
        <v>0.22123893805309733</v>
      </c>
      <c r="K9" s="128">
        <v>8.3263946711074094E-2</v>
      </c>
    </row>
    <row r="10" spans="2:11" x14ac:dyDescent="0.3">
      <c r="B10" s="104" t="s">
        <v>69</v>
      </c>
      <c r="C10" s="49"/>
      <c r="D10" s="125"/>
      <c r="E10" s="127"/>
      <c r="F10" s="49"/>
      <c r="G10" s="125"/>
      <c r="H10" s="127"/>
      <c r="I10" s="49"/>
      <c r="J10" s="125"/>
      <c r="K10" s="128"/>
    </row>
    <row r="11" spans="2:11" x14ac:dyDescent="0.3">
      <c r="B11" s="104" t="s">
        <v>70</v>
      </c>
      <c r="C11" s="49">
        <v>8.5648148148148161E-4</v>
      </c>
      <c r="D11" s="125">
        <v>0.16371681415929204</v>
      </c>
      <c r="E11" s="127">
        <v>6.1615320566194835E-2</v>
      </c>
      <c r="F11" s="49"/>
      <c r="G11" s="125"/>
      <c r="H11" s="127"/>
      <c r="I11" s="49">
        <v>8.5648148148148161E-4</v>
      </c>
      <c r="J11" s="125">
        <v>0.16371681415929204</v>
      </c>
      <c r="K11" s="128">
        <v>6.1615320566194835E-2</v>
      </c>
    </row>
    <row r="12" spans="2:11" x14ac:dyDescent="0.3">
      <c r="B12" s="104" t="s">
        <v>71</v>
      </c>
      <c r="C12" s="49"/>
      <c r="D12" s="125"/>
      <c r="E12" s="127"/>
      <c r="F12" s="49"/>
      <c r="G12" s="125"/>
      <c r="H12" s="127"/>
      <c r="I12" s="49"/>
      <c r="J12" s="125"/>
      <c r="K12" s="128"/>
    </row>
    <row r="13" spans="2:11" x14ac:dyDescent="0.3">
      <c r="B13" s="104" t="s">
        <v>72</v>
      </c>
      <c r="C13" s="49"/>
      <c r="D13" s="125"/>
      <c r="E13" s="127"/>
      <c r="F13" s="49"/>
      <c r="G13" s="125"/>
      <c r="H13" s="127"/>
      <c r="I13" s="49"/>
      <c r="J13" s="125"/>
      <c r="K13" s="128"/>
    </row>
    <row r="14" spans="2:11" x14ac:dyDescent="0.3">
      <c r="B14" s="104" t="s">
        <v>73</v>
      </c>
      <c r="C14" s="49"/>
      <c r="D14" s="125"/>
      <c r="E14" s="127"/>
      <c r="F14" s="49"/>
      <c r="G14" s="125"/>
      <c r="H14" s="127"/>
      <c r="I14" s="49"/>
      <c r="J14" s="125"/>
      <c r="K14" s="128"/>
    </row>
    <row r="15" spans="2:11" x14ac:dyDescent="0.3">
      <c r="B15" s="104" t="s">
        <v>74</v>
      </c>
      <c r="C15" s="49"/>
      <c r="D15" s="125"/>
      <c r="E15" s="127"/>
      <c r="F15" s="49"/>
      <c r="G15" s="125"/>
      <c r="H15" s="127"/>
      <c r="I15" s="49"/>
      <c r="J15" s="125"/>
      <c r="K15" s="128"/>
    </row>
    <row r="16" spans="2:11" x14ac:dyDescent="0.3">
      <c r="B16" s="104" t="s">
        <v>75</v>
      </c>
      <c r="C16" s="49"/>
      <c r="D16" s="125"/>
      <c r="E16" s="127"/>
      <c r="F16" s="49"/>
      <c r="G16" s="125"/>
      <c r="H16" s="127"/>
      <c r="I16" s="49"/>
      <c r="J16" s="125"/>
      <c r="K16" s="128"/>
    </row>
    <row r="17" spans="2:14" x14ac:dyDescent="0.3">
      <c r="B17" s="104" t="s">
        <v>76</v>
      </c>
      <c r="C17" s="49"/>
      <c r="D17" s="125"/>
      <c r="E17" s="127"/>
      <c r="F17" s="49"/>
      <c r="G17" s="125"/>
      <c r="H17" s="127"/>
      <c r="I17" s="49"/>
      <c r="J17" s="125"/>
      <c r="K17" s="128"/>
    </row>
    <row r="18" spans="2:14" x14ac:dyDescent="0.3">
      <c r="B18" s="104" t="s">
        <v>77</v>
      </c>
      <c r="C18" s="49"/>
      <c r="D18" s="125"/>
      <c r="E18" s="127"/>
      <c r="F18" s="49"/>
      <c r="G18" s="125"/>
      <c r="H18" s="127"/>
      <c r="I18" s="49"/>
      <c r="J18" s="125"/>
      <c r="K18" s="128"/>
    </row>
    <row r="19" spans="2:14" x14ac:dyDescent="0.3">
      <c r="B19" s="104" t="s">
        <v>78</v>
      </c>
      <c r="C19" s="49"/>
      <c r="D19" s="125"/>
      <c r="E19" s="127"/>
      <c r="F19" s="49"/>
      <c r="G19" s="125"/>
      <c r="H19" s="127"/>
      <c r="I19" s="49"/>
      <c r="J19" s="125"/>
      <c r="K19" s="128"/>
    </row>
    <row r="20" spans="2:14" x14ac:dyDescent="0.3">
      <c r="B20" s="104" t="s">
        <v>79</v>
      </c>
      <c r="C20" s="49"/>
      <c r="D20" s="125"/>
      <c r="E20" s="127"/>
      <c r="F20" s="49"/>
      <c r="G20" s="125"/>
      <c r="H20" s="127"/>
      <c r="I20" s="49"/>
      <c r="J20" s="125"/>
      <c r="K20" s="128"/>
    </row>
    <row r="21" spans="2:14" x14ac:dyDescent="0.3">
      <c r="B21" s="104" t="s">
        <v>80</v>
      </c>
      <c r="C21" s="49"/>
      <c r="D21" s="125"/>
      <c r="E21" s="127"/>
      <c r="F21" s="49"/>
      <c r="G21" s="125"/>
      <c r="H21" s="127"/>
      <c r="I21" s="49"/>
      <c r="J21" s="125"/>
      <c r="K21" s="128"/>
    </row>
    <row r="22" spans="2:14" x14ac:dyDescent="0.3">
      <c r="B22" s="104" t="s">
        <v>81</v>
      </c>
      <c r="C22" s="49"/>
      <c r="D22" s="125"/>
      <c r="E22" s="127"/>
      <c r="F22" s="49"/>
      <c r="G22" s="125"/>
      <c r="H22" s="127"/>
      <c r="I22" s="49"/>
      <c r="J22" s="125"/>
      <c r="K22" s="128"/>
    </row>
    <row r="23" spans="2:14" s="143" customFormat="1" x14ac:dyDescent="0.3">
      <c r="B23" s="108" t="s">
        <v>11</v>
      </c>
      <c r="C23" s="129">
        <v>5.2314814814814819E-3</v>
      </c>
      <c r="D23" s="130">
        <v>1</v>
      </c>
      <c r="E23" s="131">
        <v>0.37635303913405488</v>
      </c>
      <c r="F23" s="129"/>
      <c r="G23" s="130"/>
      <c r="H23" s="131"/>
      <c r="I23" s="129">
        <v>5.2314814814814819E-3</v>
      </c>
      <c r="J23" s="130">
        <v>1</v>
      </c>
      <c r="K23" s="132">
        <v>0.37635303913405488</v>
      </c>
    </row>
    <row r="24" spans="2:14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5"/>
      <c r="L24" s="134"/>
      <c r="M24" s="134"/>
      <c r="N24" s="134"/>
    </row>
    <row r="25" spans="2:14" s="144" customFormat="1" x14ac:dyDescent="0.3">
      <c r="B25" s="98" t="s">
        <v>82</v>
      </c>
      <c r="C25" s="100" t="s">
        <v>12</v>
      </c>
      <c r="D25" s="100" t="s">
        <v>13</v>
      </c>
      <c r="E25" s="100" t="s">
        <v>13</v>
      </c>
      <c r="F25" s="100" t="s">
        <v>12</v>
      </c>
      <c r="G25" s="100" t="s">
        <v>13</v>
      </c>
      <c r="H25" s="100" t="s">
        <v>13</v>
      </c>
      <c r="I25" s="100" t="s">
        <v>12</v>
      </c>
      <c r="J25" s="100" t="s">
        <v>13</v>
      </c>
      <c r="K25" s="136" t="s">
        <v>13</v>
      </c>
    </row>
    <row r="26" spans="2:14" x14ac:dyDescent="0.3">
      <c r="B26" s="104" t="s">
        <v>83</v>
      </c>
      <c r="C26" s="49"/>
      <c r="D26" s="125"/>
      <c r="E26" s="127"/>
      <c r="F26" s="49"/>
      <c r="G26" s="125"/>
      <c r="H26" s="127"/>
      <c r="I26" s="49"/>
      <c r="J26" s="125"/>
      <c r="K26" s="128"/>
    </row>
    <row r="27" spans="2:14" x14ac:dyDescent="0.3">
      <c r="B27" s="104" t="s">
        <v>84</v>
      </c>
      <c r="C27" s="49"/>
      <c r="D27" s="125"/>
      <c r="E27" s="127"/>
      <c r="F27" s="49"/>
      <c r="G27" s="125"/>
      <c r="H27" s="127"/>
      <c r="I27" s="49"/>
      <c r="J27" s="125"/>
      <c r="K27" s="128"/>
    </row>
    <row r="28" spans="2:14" x14ac:dyDescent="0.3">
      <c r="B28" s="104" t="s">
        <v>85</v>
      </c>
      <c r="C28" s="49"/>
      <c r="D28" s="125"/>
      <c r="E28" s="127"/>
      <c r="F28" s="49"/>
      <c r="G28" s="125"/>
      <c r="H28" s="127"/>
      <c r="I28" s="49"/>
      <c r="J28" s="125"/>
      <c r="K28" s="128"/>
    </row>
    <row r="29" spans="2:14" x14ac:dyDescent="0.3">
      <c r="B29" s="104" t="s">
        <v>86</v>
      </c>
      <c r="C29" s="49">
        <v>4.9768518518518521E-3</v>
      </c>
      <c r="D29" s="125"/>
      <c r="E29" s="127">
        <v>0.3580349708576186</v>
      </c>
      <c r="F29" s="49"/>
      <c r="G29" s="125"/>
      <c r="H29" s="127"/>
      <c r="I29" s="49">
        <v>4.9768518518518521E-3</v>
      </c>
      <c r="J29" s="125"/>
      <c r="K29" s="128">
        <v>0.3580349708576186</v>
      </c>
    </row>
    <row r="30" spans="2:14" x14ac:dyDescent="0.3">
      <c r="B30" s="104" t="s">
        <v>87</v>
      </c>
      <c r="C30" s="49">
        <v>2.5578703703703709E-3</v>
      </c>
      <c r="D30" s="125"/>
      <c r="E30" s="127">
        <v>0.18401332223147379</v>
      </c>
      <c r="F30" s="49"/>
      <c r="G30" s="125"/>
      <c r="H30" s="127"/>
      <c r="I30" s="49">
        <v>2.5578703703703709E-3</v>
      </c>
      <c r="J30" s="125"/>
      <c r="K30" s="128">
        <v>0.18401332223147379</v>
      </c>
    </row>
    <row r="31" spans="2:14" x14ac:dyDescent="0.3">
      <c r="B31" s="104" t="s">
        <v>88</v>
      </c>
      <c r="C31" s="49">
        <v>1.1342592592592593E-3</v>
      </c>
      <c r="D31" s="125"/>
      <c r="E31" s="127">
        <v>8.159866777685261E-2</v>
      </c>
      <c r="F31" s="49"/>
      <c r="G31" s="125"/>
      <c r="H31" s="127"/>
      <c r="I31" s="49">
        <v>1.1342592592592593E-3</v>
      </c>
      <c r="J31" s="125"/>
      <c r="K31" s="128">
        <v>8.159866777685261E-2</v>
      </c>
    </row>
    <row r="32" spans="2:14" s="143" customFormat="1" x14ac:dyDescent="0.3">
      <c r="B32" s="108" t="s">
        <v>11</v>
      </c>
      <c r="C32" s="145">
        <v>8.6689814814814824E-3</v>
      </c>
      <c r="D32" s="130"/>
      <c r="E32" s="130">
        <v>0.62364696086594507</v>
      </c>
      <c r="F32" s="137"/>
      <c r="G32" s="130"/>
      <c r="H32" s="130"/>
      <c r="I32" s="137">
        <v>8.6689814814814824E-3</v>
      </c>
      <c r="J32" s="130"/>
      <c r="K32" s="138">
        <v>0.62364696086594507</v>
      </c>
    </row>
    <row r="33" spans="2:14" x14ac:dyDescent="0.3">
      <c r="B33" s="119"/>
      <c r="C33" s="120"/>
      <c r="D33" s="120"/>
      <c r="E33" s="120"/>
      <c r="F33" s="120"/>
      <c r="G33" s="120"/>
      <c r="H33" s="120"/>
      <c r="I33" s="120"/>
      <c r="J33" s="120"/>
      <c r="K33" s="121"/>
      <c r="L33" s="140"/>
      <c r="M33" s="140"/>
      <c r="N33" s="140"/>
    </row>
    <row r="34" spans="2:14" s="146" customFormat="1" x14ac:dyDescent="0.3">
      <c r="B34" s="108" t="s">
        <v>14</v>
      </c>
      <c r="C34" s="118">
        <v>1.3900462962962965E-2</v>
      </c>
      <c r="D34" s="122"/>
      <c r="E34" s="110">
        <v>1</v>
      </c>
      <c r="F34" s="118"/>
      <c r="G34" s="122"/>
      <c r="H34" s="110"/>
      <c r="I34" s="118">
        <v>1.3900462962962965E-2</v>
      </c>
      <c r="J34" s="122"/>
      <c r="K34" s="123">
        <v>1</v>
      </c>
      <c r="L34" s="140"/>
      <c r="M34" s="140"/>
      <c r="N34" s="140"/>
    </row>
    <row r="35" spans="2:14" ht="66" customHeight="1" thickBot="1" x14ac:dyDescent="0.35">
      <c r="B35" s="226" t="s">
        <v>140</v>
      </c>
      <c r="C35" s="227"/>
      <c r="D35" s="227"/>
      <c r="E35" s="227"/>
      <c r="F35" s="227"/>
      <c r="G35" s="227"/>
      <c r="H35" s="228"/>
      <c r="I35" s="227"/>
      <c r="J35" s="227"/>
      <c r="K35" s="228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topLeftCell="A3"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" style="142" customWidth="1"/>
    <col min="7" max="7" width="10" style="96" customWidth="1"/>
    <col min="8" max="8" width="10" style="142" customWidth="1"/>
    <col min="9" max="11" width="10" style="96" customWidth="1"/>
    <col min="12" max="16384" width="8.88671875" style="96"/>
  </cols>
  <sheetData>
    <row r="1" spans="2:11" s="124" customFormat="1" x14ac:dyDescent="0.3">
      <c r="C1" s="126"/>
      <c r="D1" s="126"/>
      <c r="E1" s="126"/>
      <c r="F1" s="126"/>
      <c r="H1" s="126"/>
    </row>
    <row r="2" spans="2:11" s="124" customFormat="1" ht="15" thickBot="1" x14ac:dyDescent="0.35">
      <c r="C2" s="126"/>
      <c r="D2" s="126"/>
      <c r="E2" s="126"/>
      <c r="F2" s="126"/>
      <c r="H2" s="126"/>
    </row>
    <row r="3" spans="2:11" s="124" customFormat="1" x14ac:dyDescent="0.3">
      <c r="B3" s="229" t="s">
        <v>142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1" s="124" customFormat="1" x14ac:dyDescent="0.3">
      <c r="B4" s="232" t="s">
        <v>185</v>
      </c>
      <c r="C4" s="233"/>
      <c r="D4" s="233"/>
      <c r="E4" s="233"/>
      <c r="F4" s="233"/>
      <c r="G4" s="233"/>
      <c r="H4" s="234"/>
      <c r="I4" s="233"/>
      <c r="J4" s="233"/>
      <c r="K4" s="234"/>
    </row>
    <row r="5" spans="2:11" s="124" customFormat="1" x14ac:dyDescent="0.3">
      <c r="B5" s="97"/>
      <c r="C5" s="235" t="s">
        <v>137</v>
      </c>
      <c r="D5" s="233"/>
      <c r="E5" s="236"/>
      <c r="F5" s="235" t="s">
        <v>138</v>
      </c>
      <c r="G5" s="233"/>
      <c r="H5" s="236"/>
      <c r="I5" s="233" t="s">
        <v>139</v>
      </c>
      <c r="J5" s="233"/>
      <c r="K5" s="234"/>
    </row>
    <row r="6" spans="2:11" s="124" customFormat="1" x14ac:dyDescent="0.3">
      <c r="B6" s="98" t="s">
        <v>65</v>
      </c>
      <c r="C6" s="190" t="s">
        <v>12</v>
      </c>
      <c r="D6" s="100" t="s">
        <v>13</v>
      </c>
      <c r="E6" s="191" t="s">
        <v>13</v>
      </c>
      <c r="F6" s="190" t="s">
        <v>12</v>
      </c>
      <c r="G6" s="100" t="s">
        <v>13</v>
      </c>
      <c r="H6" s="191" t="s">
        <v>13</v>
      </c>
      <c r="I6" s="188" t="s">
        <v>12</v>
      </c>
      <c r="J6" s="100" t="s">
        <v>13</v>
      </c>
      <c r="K6" s="189" t="s">
        <v>13</v>
      </c>
    </row>
    <row r="7" spans="2:11" s="124" customFormat="1" x14ac:dyDescent="0.3">
      <c r="B7" s="104" t="s">
        <v>66</v>
      </c>
      <c r="C7" s="49">
        <v>8.0324074074074048E-3</v>
      </c>
      <c r="D7" s="125">
        <v>0.57833333333333325</v>
      </c>
      <c r="E7" s="127">
        <v>0.14982728842832466</v>
      </c>
      <c r="F7" s="49">
        <v>1.4699074074074074E-3</v>
      </c>
      <c r="G7" s="125">
        <v>0.38138138138138139</v>
      </c>
      <c r="H7" s="127">
        <v>9.2028985507246377E-2</v>
      </c>
      <c r="I7" s="49">
        <v>9.5023148148148124E-3</v>
      </c>
      <c r="J7" s="125">
        <v>0.53555120678408352</v>
      </c>
      <c r="K7" s="128">
        <v>0.13656021290751827</v>
      </c>
    </row>
    <row r="8" spans="2:11" s="124" customFormat="1" x14ac:dyDescent="0.3">
      <c r="B8" s="5" t="s">
        <v>186</v>
      </c>
      <c r="C8" s="49">
        <v>1.3888888888888889E-4</v>
      </c>
      <c r="D8" s="125">
        <v>1.0000000000000002E-2</v>
      </c>
      <c r="E8" s="127">
        <v>2.5906735751295338E-3</v>
      </c>
      <c r="F8" s="49">
        <v>4.1666666666666669E-4</v>
      </c>
      <c r="G8" s="125">
        <v>0.10810810810810813</v>
      </c>
      <c r="H8" s="127">
        <v>2.6086956521739132E-2</v>
      </c>
      <c r="I8" s="49">
        <v>5.5555555555555556E-4</v>
      </c>
      <c r="J8" s="125">
        <v>3.1311154598825844E-2</v>
      </c>
      <c r="K8" s="128">
        <v>7.9840319361277456E-3</v>
      </c>
    </row>
    <row r="9" spans="2:11" s="124" customFormat="1" x14ac:dyDescent="0.3">
      <c r="B9" s="104" t="s">
        <v>68</v>
      </c>
      <c r="C9" s="49">
        <v>1.2615740740740742E-3</v>
      </c>
      <c r="D9" s="125">
        <v>9.0833333333333363E-2</v>
      </c>
      <c r="E9" s="127">
        <v>2.3531951640759934E-2</v>
      </c>
      <c r="F9" s="49">
        <v>1.0300925925925926E-3</v>
      </c>
      <c r="G9" s="125">
        <v>0.26726726726726729</v>
      </c>
      <c r="H9" s="127">
        <v>6.4492753623188417E-2</v>
      </c>
      <c r="I9" s="49">
        <v>2.2916666666666667E-3</v>
      </c>
      <c r="J9" s="125">
        <v>0.1291585127201566</v>
      </c>
      <c r="K9" s="128">
        <v>3.2934131736526949E-2</v>
      </c>
    </row>
    <row r="10" spans="2:11" s="124" customFormat="1" x14ac:dyDescent="0.3">
      <c r="B10" s="104" t="s">
        <v>69</v>
      </c>
      <c r="C10" s="49">
        <v>3.9351851851851852E-4</v>
      </c>
      <c r="D10" s="125">
        <v>2.8333333333333339E-2</v>
      </c>
      <c r="E10" s="127">
        <v>7.3402417962003461E-3</v>
      </c>
      <c r="F10" s="49">
        <v>3.0092592592592589E-4</v>
      </c>
      <c r="G10" s="125">
        <v>7.8078078078078081E-2</v>
      </c>
      <c r="H10" s="127">
        <v>1.8840579710144929E-2</v>
      </c>
      <c r="I10" s="49">
        <v>6.9444444444444447E-4</v>
      </c>
      <c r="J10" s="125">
        <v>3.9138943248532301E-2</v>
      </c>
      <c r="K10" s="128">
        <v>9.9800399201596807E-3</v>
      </c>
    </row>
    <row r="11" spans="2:11" s="124" customFormat="1" x14ac:dyDescent="0.3">
      <c r="B11" s="104" t="s">
        <v>70</v>
      </c>
      <c r="C11" s="49">
        <v>2.5694444444444445E-3</v>
      </c>
      <c r="D11" s="125">
        <v>0.18500000000000003</v>
      </c>
      <c r="E11" s="127">
        <v>4.7927461139896377E-2</v>
      </c>
      <c r="F11" s="49">
        <v>3.8194444444444446E-4</v>
      </c>
      <c r="G11" s="125">
        <v>9.9099099099099114E-2</v>
      </c>
      <c r="H11" s="127">
        <v>2.3913043478260874E-2</v>
      </c>
      <c r="I11" s="49">
        <v>2.9513888888888884E-3</v>
      </c>
      <c r="J11" s="125">
        <v>0.16634050880626225</v>
      </c>
      <c r="K11" s="128">
        <v>4.2415169660678639E-2</v>
      </c>
    </row>
    <row r="12" spans="2:11" s="124" customFormat="1" x14ac:dyDescent="0.3">
      <c r="B12" s="104" t="s">
        <v>71</v>
      </c>
      <c r="C12" s="49">
        <v>5.7870370370370367E-4</v>
      </c>
      <c r="D12" s="125">
        <v>4.1666666666666671E-2</v>
      </c>
      <c r="E12" s="127">
        <v>1.079447322970639E-2</v>
      </c>
      <c r="F12" s="49">
        <v>2.5462962962962961E-4</v>
      </c>
      <c r="G12" s="125">
        <v>6.6066066066066062E-2</v>
      </c>
      <c r="H12" s="127">
        <v>1.5942028985507246E-2</v>
      </c>
      <c r="I12" s="49">
        <v>8.3333333333333339E-4</v>
      </c>
      <c r="J12" s="125">
        <v>4.6966731898238766E-2</v>
      </c>
      <c r="K12" s="128">
        <v>1.1976047904191617E-2</v>
      </c>
    </row>
    <row r="13" spans="2:11" s="124" customFormat="1" x14ac:dyDescent="0.3">
      <c r="B13" s="104" t="s">
        <v>72</v>
      </c>
      <c r="C13" s="49"/>
      <c r="D13" s="125"/>
      <c r="E13" s="127"/>
      <c r="F13" s="49"/>
      <c r="G13" s="125"/>
      <c r="H13" s="127"/>
      <c r="I13" s="49"/>
      <c r="J13" s="125"/>
      <c r="K13" s="128"/>
    </row>
    <row r="14" spans="2:11" s="124" customFormat="1" x14ac:dyDescent="0.3">
      <c r="B14" s="104" t="s">
        <v>73</v>
      </c>
      <c r="C14" s="49"/>
      <c r="D14" s="125"/>
      <c r="E14" s="127"/>
      <c r="F14" s="49"/>
      <c r="G14" s="125"/>
      <c r="H14" s="127"/>
      <c r="I14" s="49"/>
      <c r="J14" s="125"/>
      <c r="K14" s="128"/>
    </row>
    <row r="15" spans="2:11" s="124" customFormat="1" x14ac:dyDescent="0.3">
      <c r="B15" s="104" t="s">
        <v>74</v>
      </c>
      <c r="C15" s="49"/>
      <c r="D15" s="125"/>
      <c r="E15" s="127"/>
      <c r="F15" s="49"/>
      <c r="G15" s="125"/>
      <c r="H15" s="127"/>
      <c r="I15" s="49"/>
      <c r="J15" s="125"/>
      <c r="K15" s="128"/>
    </row>
    <row r="16" spans="2:11" s="124" customFormat="1" x14ac:dyDescent="0.3">
      <c r="B16" s="104" t="s">
        <v>75</v>
      </c>
      <c r="C16" s="49">
        <v>2.0833333333333332E-4</v>
      </c>
      <c r="D16" s="125">
        <v>1.5000000000000001E-2</v>
      </c>
      <c r="E16" s="127">
        <v>3.8860103626943004E-3</v>
      </c>
      <c r="F16" s="49"/>
      <c r="G16" s="125"/>
      <c r="H16" s="127"/>
      <c r="I16" s="49">
        <v>2.0833333333333332E-4</v>
      </c>
      <c r="J16" s="125">
        <v>1.174168297455969E-2</v>
      </c>
      <c r="K16" s="128">
        <v>2.9940119760479039E-3</v>
      </c>
    </row>
    <row r="17" spans="2:14" s="124" customFormat="1" x14ac:dyDescent="0.3">
      <c r="B17" s="104" t="s">
        <v>76</v>
      </c>
      <c r="C17" s="49"/>
      <c r="D17" s="125"/>
      <c r="E17" s="127"/>
      <c r="F17" s="49"/>
      <c r="G17" s="125"/>
      <c r="H17" s="127"/>
      <c r="I17" s="49"/>
      <c r="J17" s="125"/>
      <c r="K17" s="128"/>
    </row>
    <row r="18" spans="2:14" s="124" customFormat="1" x14ac:dyDescent="0.3">
      <c r="B18" s="104" t="s">
        <v>77</v>
      </c>
      <c r="C18" s="49"/>
      <c r="D18" s="125"/>
      <c r="E18" s="127"/>
      <c r="F18" s="49"/>
      <c r="G18" s="125"/>
      <c r="H18" s="127"/>
      <c r="I18" s="49"/>
      <c r="J18" s="125"/>
      <c r="K18" s="128"/>
    </row>
    <row r="19" spans="2:14" s="124" customFormat="1" x14ac:dyDescent="0.3">
      <c r="B19" s="104" t="s">
        <v>78</v>
      </c>
      <c r="C19" s="49"/>
      <c r="D19" s="125"/>
      <c r="E19" s="127"/>
      <c r="F19" s="49"/>
      <c r="G19" s="125"/>
      <c r="H19" s="127"/>
      <c r="I19" s="49"/>
      <c r="J19" s="125"/>
      <c r="K19" s="128"/>
    </row>
    <row r="20" spans="2:14" s="124" customFormat="1" x14ac:dyDescent="0.3">
      <c r="B20" s="104" t="s">
        <v>79</v>
      </c>
      <c r="C20" s="49"/>
      <c r="D20" s="125"/>
      <c r="E20" s="127"/>
      <c r="F20" s="49"/>
      <c r="G20" s="125"/>
      <c r="H20" s="127"/>
      <c r="I20" s="49"/>
      <c r="J20" s="125"/>
      <c r="K20" s="128"/>
    </row>
    <row r="21" spans="2:14" s="124" customFormat="1" x14ac:dyDescent="0.3">
      <c r="B21" s="104" t="s">
        <v>80</v>
      </c>
      <c r="C21" s="49"/>
      <c r="D21" s="125"/>
      <c r="E21" s="127"/>
      <c r="F21" s="49"/>
      <c r="G21" s="125"/>
      <c r="H21" s="127"/>
      <c r="I21" s="49"/>
      <c r="J21" s="125"/>
      <c r="K21" s="128"/>
    </row>
    <row r="22" spans="2:14" s="124" customFormat="1" x14ac:dyDescent="0.3">
      <c r="B22" s="104" t="s">
        <v>81</v>
      </c>
      <c r="C22" s="49">
        <v>7.0601851851851847E-4</v>
      </c>
      <c r="D22" s="125">
        <v>5.0833333333333341E-2</v>
      </c>
      <c r="E22" s="127">
        <v>1.3169257340241795E-2</v>
      </c>
      <c r="F22" s="49"/>
      <c r="G22" s="125"/>
      <c r="H22" s="127"/>
      <c r="I22" s="49">
        <v>7.0601851851851847E-4</v>
      </c>
      <c r="J22" s="125">
        <v>3.9791258969341173E-2</v>
      </c>
      <c r="K22" s="128">
        <v>1.0146373918829008E-2</v>
      </c>
    </row>
    <row r="23" spans="2:14" s="124" customFormat="1" x14ac:dyDescent="0.3">
      <c r="B23" s="108" t="s">
        <v>11</v>
      </c>
      <c r="C23" s="129">
        <v>1.3888888888888886E-2</v>
      </c>
      <c r="D23" s="130">
        <v>1</v>
      </c>
      <c r="E23" s="131">
        <v>0.25906735751295334</v>
      </c>
      <c r="F23" s="129">
        <v>3.8541666666666663E-3</v>
      </c>
      <c r="G23" s="130">
        <v>1</v>
      </c>
      <c r="H23" s="131">
        <v>0.24130434782608698</v>
      </c>
      <c r="I23" s="129">
        <v>1.774305555555555E-2</v>
      </c>
      <c r="J23" s="130">
        <v>1.0000000000000002</v>
      </c>
      <c r="K23" s="132">
        <v>0.25499001996007981</v>
      </c>
    </row>
    <row r="24" spans="2:14" s="124" customFormat="1" x14ac:dyDescent="0.3">
      <c r="B24" s="133"/>
      <c r="C24" s="134"/>
      <c r="D24" s="134"/>
      <c r="E24" s="134"/>
      <c r="F24" s="134"/>
      <c r="G24" s="134"/>
      <c r="H24" s="134"/>
      <c r="I24" s="134"/>
      <c r="J24" s="134"/>
      <c r="K24" s="135"/>
      <c r="L24" s="134"/>
      <c r="M24" s="134"/>
      <c r="N24" s="134"/>
    </row>
    <row r="25" spans="2:14" s="124" customFormat="1" x14ac:dyDescent="0.3">
      <c r="B25" s="98" t="s">
        <v>82</v>
      </c>
      <c r="C25" s="100" t="s">
        <v>12</v>
      </c>
      <c r="D25" s="100" t="s">
        <v>13</v>
      </c>
      <c r="E25" s="100" t="s">
        <v>13</v>
      </c>
      <c r="F25" s="100" t="s">
        <v>12</v>
      </c>
      <c r="G25" s="100" t="s">
        <v>13</v>
      </c>
      <c r="H25" s="100" t="s">
        <v>13</v>
      </c>
      <c r="I25" s="100" t="s">
        <v>12</v>
      </c>
      <c r="J25" s="100" t="s">
        <v>13</v>
      </c>
      <c r="K25" s="136" t="s">
        <v>13</v>
      </c>
    </row>
    <row r="26" spans="2:14" s="124" customFormat="1" x14ac:dyDescent="0.3">
      <c r="B26" s="104" t="s">
        <v>83</v>
      </c>
      <c r="C26" s="49">
        <v>4.7685185185185174E-3</v>
      </c>
      <c r="D26" s="125"/>
      <c r="E26" s="127">
        <v>8.8946459412780635E-2</v>
      </c>
      <c r="F26" s="49">
        <v>1.5162037037037036E-3</v>
      </c>
      <c r="G26" s="125"/>
      <c r="H26" s="127">
        <v>9.492753623188406E-2</v>
      </c>
      <c r="I26" s="49">
        <v>6.2847222222222211E-3</v>
      </c>
      <c r="J26" s="125"/>
      <c r="K26" s="128">
        <v>9.0319361277445095E-2</v>
      </c>
    </row>
    <row r="27" spans="2:14" s="124" customFormat="1" x14ac:dyDescent="0.3">
      <c r="B27" s="104" t="s">
        <v>84</v>
      </c>
      <c r="C27" s="49"/>
      <c r="D27" s="125"/>
      <c r="E27" s="127"/>
      <c r="F27" s="49"/>
      <c r="G27" s="125"/>
      <c r="H27" s="127"/>
      <c r="I27" s="49"/>
      <c r="J27" s="125"/>
      <c r="K27" s="128"/>
    </row>
    <row r="28" spans="2:14" s="124" customFormat="1" x14ac:dyDescent="0.3">
      <c r="B28" s="104" t="s">
        <v>85</v>
      </c>
      <c r="C28" s="49">
        <v>6.9444444444444444E-5</v>
      </c>
      <c r="D28" s="125"/>
      <c r="E28" s="127">
        <v>1.2953367875647669E-3</v>
      </c>
      <c r="F28" s="49">
        <v>2.199074074074074E-4</v>
      </c>
      <c r="G28" s="125"/>
      <c r="H28" s="127">
        <v>1.3768115942028987E-2</v>
      </c>
      <c r="I28" s="49">
        <v>2.8935185185185184E-4</v>
      </c>
      <c r="J28" s="125"/>
      <c r="K28" s="128">
        <v>4.1583499667332E-3</v>
      </c>
    </row>
    <row r="29" spans="2:14" s="124" customFormat="1" x14ac:dyDescent="0.3">
      <c r="B29" s="104" t="s">
        <v>86</v>
      </c>
      <c r="C29" s="49">
        <v>2.208333333333334E-2</v>
      </c>
      <c r="D29" s="125"/>
      <c r="E29" s="127">
        <v>0.41191709844559599</v>
      </c>
      <c r="F29" s="49">
        <v>7.129629629629629E-3</v>
      </c>
      <c r="G29" s="125"/>
      <c r="H29" s="127">
        <v>0.44637681159420289</v>
      </c>
      <c r="I29" s="49">
        <v>2.9212962962962968E-2</v>
      </c>
      <c r="J29" s="125"/>
      <c r="K29" s="128">
        <v>0.419827012641384</v>
      </c>
    </row>
    <row r="30" spans="2:14" s="124" customFormat="1" x14ac:dyDescent="0.3">
      <c r="B30" s="104" t="s">
        <v>87</v>
      </c>
      <c r="C30" s="49">
        <v>1.1574074074074068E-2</v>
      </c>
      <c r="D30" s="125"/>
      <c r="E30" s="127">
        <v>0.21588946459412769</v>
      </c>
      <c r="F30" s="49">
        <v>2.9861111111111113E-3</v>
      </c>
      <c r="G30" s="125"/>
      <c r="H30" s="127">
        <v>0.18695652173913047</v>
      </c>
      <c r="I30" s="49">
        <v>1.4560185185185181E-2</v>
      </c>
      <c r="J30" s="125"/>
      <c r="K30" s="128">
        <v>0.20924817032601459</v>
      </c>
    </row>
    <row r="31" spans="2:14" s="124" customFormat="1" x14ac:dyDescent="0.3">
      <c r="B31" s="104" t="s">
        <v>88</v>
      </c>
      <c r="C31" s="49">
        <v>1.2268518518518518E-3</v>
      </c>
      <c r="D31" s="125"/>
      <c r="E31" s="127">
        <v>2.2884283246977548E-2</v>
      </c>
      <c r="F31" s="49">
        <v>2.6620370370370372E-4</v>
      </c>
      <c r="G31" s="125"/>
      <c r="H31" s="127">
        <v>1.666666666666667E-2</v>
      </c>
      <c r="I31" s="49">
        <v>1.4930555555555556E-3</v>
      </c>
      <c r="J31" s="125"/>
      <c r="K31" s="128">
        <v>2.1457085828343315E-2</v>
      </c>
    </row>
    <row r="32" spans="2:14" s="124" customFormat="1" x14ac:dyDescent="0.3">
      <c r="B32" s="108" t="s">
        <v>11</v>
      </c>
      <c r="C32" s="137">
        <v>3.9722222222222221E-2</v>
      </c>
      <c r="D32" s="130"/>
      <c r="E32" s="130">
        <v>0.74093264248704671</v>
      </c>
      <c r="F32" s="137">
        <v>1.2118055555555556E-2</v>
      </c>
      <c r="G32" s="130"/>
      <c r="H32" s="130">
        <v>0.7586956521739131</v>
      </c>
      <c r="I32" s="137">
        <v>5.1840277777777777E-2</v>
      </c>
      <c r="J32" s="130"/>
      <c r="K32" s="138">
        <v>0.74500998003992014</v>
      </c>
    </row>
    <row r="33" spans="2:14" s="124" customFormat="1" x14ac:dyDescent="0.3">
      <c r="B33" s="139"/>
      <c r="C33" s="140"/>
      <c r="D33" s="140"/>
      <c r="E33" s="140"/>
      <c r="F33" s="140"/>
      <c r="G33" s="140"/>
      <c r="H33" s="140"/>
      <c r="I33" s="140"/>
      <c r="J33" s="140"/>
      <c r="K33" s="141"/>
      <c r="L33" s="140"/>
      <c r="M33" s="140"/>
      <c r="N33" s="140"/>
    </row>
    <row r="34" spans="2:14" s="124" customFormat="1" x14ac:dyDescent="0.3">
      <c r="B34" s="108" t="s">
        <v>14</v>
      </c>
      <c r="C34" s="118">
        <v>5.3611111111111109E-2</v>
      </c>
      <c r="D34" s="122"/>
      <c r="E34" s="110">
        <v>1</v>
      </c>
      <c r="F34" s="118">
        <v>1.5972222222222221E-2</v>
      </c>
      <c r="G34" s="122"/>
      <c r="H34" s="110">
        <v>1</v>
      </c>
      <c r="I34" s="118">
        <v>6.958333333333333E-2</v>
      </c>
      <c r="J34" s="122"/>
      <c r="K34" s="123">
        <v>1</v>
      </c>
      <c r="L34" s="140"/>
      <c r="M34" s="140"/>
      <c r="N34" s="140"/>
    </row>
    <row r="35" spans="2:14" s="124" customFormat="1" ht="66" customHeight="1" thickBot="1" x14ac:dyDescent="0.35">
      <c r="B35" s="226" t="s">
        <v>140</v>
      </c>
      <c r="C35" s="227"/>
      <c r="D35" s="227"/>
      <c r="E35" s="227"/>
      <c r="F35" s="227"/>
      <c r="G35" s="227"/>
      <c r="H35" s="228"/>
      <c r="I35" s="227"/>
      <c r="J35" s="227"/>
      <c r="K35" s="228"/>
    </row>
    <row r="36" spans="2:14" s="124" customFormat="1" x14ac:dyDescent="0.3">
      <c r="C36" s="126"/>
      <c r="D36" s="126"/>
      <c r="E36" s="126"/>
      <c r="F36" s="126"/>
      <c r="H36" s="126"/>
    </row>
    <row r="37" spans="2:14" s="124" customFormat="1" x14ac:dyDescent="0.3">
      <c r="C37" s="126"/>
      <c r="D37" s="126"/>
      <c r="E37" s="126"/>
      <c r="F37" s="126"/>
      <c r="H37" s="126"/>
    </row>
    <row r="38" spans="2:14" s="124" customFormat="1" x14ac:dyDescent="0.3">
      <c r="C38" s="126"/>
      <c r="D38" s="126"/>
      <c r="E38" s="126"/>
      <c r="F38" s="126"/>
      <c r="H38" s="126"/>
    </row>
    <row r="39" spans="2:14" s="124" customFormat="1" x14ac:dyDescent="0.3">
      <c r="C39" s="126"/>
      <c r="D39" s="126"/>
      <c r="E39" s="126"/>
      <c r="F39" s="126"/>
      <c r="H39" s="126"/>
    </row>
    <row r="40" spans="2:14" s="124" customFormat="1" x14ac:dyDescent="0.3">
      <c r="C40" s="126"/>
      <c r="D40" s="126"/>
      <c r="E40" s="126"/>
      <c r="F40" s="126"/>
      <c r="H40" s="126"/>
    </row>
    <row r="41" spans="2:14" s="124" customFormat="1" x14ac:dyDescent="0.3">
      <c r="C41" s="126"/>
      <c r="D41" s="126"/>
      <c r="E41" s="126"/>
      <c r="F41" s="126"/>
      <c r="H41" s="126"/>
    </row>
    <row r="42" spans="2:14" s="124" customFormat="1" x14ac:dyDescent="0.3">
      <c r="C42" s="126"/>
      <c r="D42" s="126"/>
      <c r="E42" s="126"/>
      <c r="F42" s="126"/>
      <c r="H42" s="126"/>
    </row>
    <row r="43" spans="2:14" s="124" customFormat="1" x14ac:dyDescent="0.3">
      <c r="C43" s="126"/>
      <c r="D43" s="126"/>
      <c r="E43" s="126"/>
      <c r="F43" s="126"/>
      <c r="H43" s="126"/>
    </row>
    <row r="44" spans="2:14" s="124" customFormat="1" x14ac:dyDescent="0.3">
      <c r="C44" s="126"/>
      <c r="D44" s="126"/>
      <c r="E44" s="126"/>
      <c r="F44" s="126"/>
      <c r="H44" s="126"/>
    </row>
    <row r="45" spans="2:14" s="124" customFormat="1" x14ac:dyDescent="0.3">
      <c r="C45" s="126"/>
      <c r="D45" s="126"/>
      <c r="E45" s="126"/>
      <c r="F45" s="126"/>
      <c r="H45" s="126"/>
    </row>
    <row r="46" spans="2:14" s="124" customFormat="1" x14ac:dyDescent="0.3">
      <c r="C46" s="126"/>
      <c r="D46" s="126"/>
      <c r="E46" s="126"/>
      <c r="F46" s="126"/>
      <c r="H46" s="126"/>
    </row>
    <row r="47" spans="2:14" s="124" customFormat="1" x14ac:dyDescent="0.3">
      <c r="C47" s="126"/>
      <c r="D47" s="126"/>
      <c r="E47" s="126"/>
      <c r="F47" s="126"/>
      <c r="H47" s="126"/>
    </row>
    <row r="48" spans="2:14" s="124" customFormat="1" x14ac:dyDescent="0.3">
      <c r="C48" s="126"/>
      <c r="D48" s="126"/>
      <c r="E48" s="126"/>
      <c r="F48" s="126"/>
      <c r="H48" s="126"/>
    </row>
    <row r="49" spans="3:8" s="124" customFormat="1" x14ac:dyDescent="0.3">
      <c r="C49" s="126"/>
      <c r="D49" s="126"/>
      <c r="E49" s="126"/>
      <c r="F49" s="126"/>
      <c r="H49" s="126"/>
    </row>
    <row r="50" spans="3:8" s="124" customFormat="1" x14ac:dyDescent="0.3">
      <c r="C50" s="126"/>
      <c r="D50" s="126"/>
      <c r="E50" s="126"/>
      <c r="F50" s="126"/>
      <c r="H50" s="126"/>
    </row>
    <row r="51" spans="3:8" s="124" customFormat="1" x14ac:dyDescent="0.3">
      <c r="C51" s="126"/>
      <c r="D51" s="126"/>
      <c r="E51" s="126"/>
      <c r="F51" s="126"/>
      <c r="H51" s="126"/>
    </row>
    <row r="52" spans="3:8" s="124" customFormat="1" x14ac:dyDescent="0.3">
      <c r="C52" s="126"/>
      <c r="D52" s="126"/>
      <c r="E52" s="126"/>
      <c r="F52" s="126"/>
      <c r="H52" s="126"/>
    </row>
    <row r="53" spans="3:8" s="124" customFormat="1" x14ac:dyDescent="0.3">
      <c r="C53" s="126"/>
      <c r="D53" s="126"/>
      <c r="E53" s="126"/>
      <c r="F53" s="126"/>
      <c r="H53" s="126"/>
    </row>
    <row r="54" spans="3:8" s="124" customFormat="1" x14ac:dyDescent="0.3">
      <c r="C54" s="126"/>
      <c r="D54" s="126"/>
      <c r="E54" s="126"/>
      <c r="F54" s="126"/>
      <c r="H54" s="126"/>
    </row>
    <row r="55" spans="3:8" s="124" customFormat="1" x14ac:dyDescent="0.3">
      <c r="C55" s="126"/>
      <c r="D55" s="126"/>
      <c r="E55" s="126"/>
      <c r="F55" s="126"/>
      <c r="H55" s="126"/>
    </row>
    <row r="56" spans="3:8" s="124" customFormat="1" x14ac:dyDescent="0.3">
      <c r="C56" s="126"/>
      <c r="D56" s="126"/>
      <c r="E56" s="126"/>
      <c r="F56" s="126"/>
      <c r="H56" s="126"/>
    </row>
    <row r="57" spans="3:8" s="124" customFormat="1" x14ac:dyDescent="0.3">
      <c r="C57" s="126"/>
      <c r="D57" s="126"/>
      <c r="E57" s="126"/>
      <c r="F57" s="126"/>
      <c r="H57" s="126"/>
    </row>
    <row r="58" spans="3:8" s="124" customFormat="1" x14ac:dyDescent="0.3">
      <c r="C58" s="126"/>
      <c r="D58" s="126"/>
      <c r="E58" s="126"/>
      <c r="F58" s="126"/>
      <c r="H58" s="126"/>
    </row>
    <row r="59" spans="3:8" s="124" customFormat="1" x14ac:dyDescent="0.3">
      <c r="C59" s="126"/>
      <c r="D59" s="126"/>
      <c r="E59" s="126"/>
      <c r="F59" s="126"/>
      <c r="H59" s="126"/>
    </row>
    <row r="60" spans="3:8" s="124" customFormat="1" x14ac:dyDescent="0.3">
      <c r="C60" s="126"/>
      <c r="D60" s="126"/>
      <c r="E60" s="126"/>
      <c r="F60" s="126"/>
      <c r="H60" s="126"/>
    </row>
    <row r="61" spans="3:8" s="124" customFormat="1" x14ac:dyDescent="0.3">
      <c r="C61" s="126"/>
      <c r="D61" s="126"/>
      <c r="E61" s="126"/>
      <c r="F61" s="126"/>
      <c r="H61" s="126"/>
    </row>
    <row r="62" spans="3:8" s="124" customFormat="1" x14ac:dyDescent="0.3">
      <c r="C62" s="126"/>
      <c r="D62" s="126"/>
      <c r="E62" s="126"/>
      <c r="F62" s="126"/>
      <c r="H62" s="126"/>
    </row>
    <row r="63" spans="3:8" s="124" customFormat="1" x14ac:dyDescent="0.3">
      <c r="C63" s="126"/>
      <c r="D63" s="126"/>
      <c r="E63" s="126"/>
      <c r="F63" s="126"/>
      <c r="H63" s="126"/>
    </row>
    <row r="64" spans="3:8" s="124" customFormat="1" x14ac:dyDescent="0.3">
      <c r="C64" s="126"/>
      <c r="D64" s="126"/>
      <c r="E64" s="126"/>
      <c r="F64" s="126"/>
      <c r="H64" s="126"/>
    </row>
    <row r="65" spans="3:8" s="124" customFormat="1" x14ac:dyDescent="0.3">
      <c r="C65" s="126"/>
      <c r="D65" s="126"/>
      <c r="E65" s="126"/>
      <c r="F65" s="126"/>
      <c r="H65" s="126"/>
    </row>
    <row r="66" spans="3:8" s="124" customFormat="1" x14ac:dyDescent="0.3">
      <c r="C66" s="126"/>
      <c r="D66" s="126"/>
      <c r="E66" s="126"/>
      <c r="F66" s="126"/>
      <c r="H66" s="126"/>
    </row>
    <row r="67" spans="3:8" s="124" customFormat="1" x14ac:dyDescent="0.3">
      <c r="C67" s="126"/>
      <c r="D67" s="126"/>
      <c r="E67" s="126"/>
      <c r="F67" s="126"/>
      <c r="H67" s="126"/>
    </row>
    <row r="68" spans="3:8" s="124" customFormat="1" x14ac:dyDescent="0.3">
      <c r="C68" s="126"/>
      <c r="D68" s="126"/>
      <c r="E68" s="126"/>
      <c r="F68" s="126"/>
      <c r="H68" s="126"/>
    </row>
    <row r="69" spans="3:8" s="124" customFormat="1" x14ac:dyDescent="0.3">
      <c r="C69" s="126"/>
      <c r="D69" s="126"/>
      <c r="E69" s="126"/>
      <c r="F69" s="126"/>
      <c r="H69" s="126"/>
    </row>
    <row r="70" spans="3:8" s="124" customFormat="1" x14ac:dyDescent="0.3">
      <c r="C70" s="126"/>
      <c r="D70" s="126"/>
      <c r="E70" s="126"/>
      <c r="F70" s="126"/>
      <c r="H70" s="126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124" customWidth="1"/>
    <col min="2" max="2" width="42.44140625" style="124" customWidth="1"/>
    <col min="3" max="6" width="10.6640625" style="126" customWidth="1"/>
    <col min="7" max="7" width="10.6640625" style="124" customWidth="1"/>
    <col min="8" max="8" width="10.6640625" style="126" customWidth="1"/>
    <col min="9" max="11" width="10.6640625" style="124" customWidth="1"/>
    <col min="12" max="16384" width="8.88671875" style="124"/>
  </cols>
  <sheetData>
    <row r="2" spans="2:11" ht="15" thickBot="1" x14ac:dyDescent="0.35"/>
    <row r="3" spans="2:11" x14ac:dyDescent="0.3">
      <c r="B3" s="229" t="s">
        <v>143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1" x14ac:dyDescent="0.3">
      <c r="B4" s="232" t="s">
        <v>185</v>
      </c>
      <c r="C4" s="233"/>
      <c r="D4" s="233"/>
      <c r="E4" s="233"/>
      <c r="F4" s="233"/>
      <c r="G4" s="233"/>
      <c r="H4" s="234"/>
      <c r="I4" s="233"/>
      <c r="J4" s="233"/>
      <c r="K4" s="234"/>
    </row>
    <row r="5" spans="2:11" x14ac:dyDescent="0.3">
      <c r="B5" s="97"/>
      <c r="C5" s="235" t="s">
        <v>137</v>
      </c>
      <c r="D5" s="233"/>
      <c r="E5" s="236"/>
      <c r="F5" s="235" t="s">
        <v>138</v>
      </c>
      <c r="G5" s="233"/>
      <c r="H5" s="236"/>
      <c r="I5" s="233" t="s">
        <v>139</v>
      </c>
      <c r="J5" s="233"/>
      <c r="K5" s="234"/>
    </row>
    <row r="6" spans="2:11" x14ac:dyDescent="0.3">
      <c r="B6" s="98" t="s">
        <v>65</v>
      </c>
      <c r="C6" s="190" t="s">
        <v>12</v>
      </c>
      <c r="D6" s="100" t="s">
        <v>13</v>
      </c>
      <c r="E6" s="191" t="s">
        <v>13</v>
      </c>
      <c r="F6" s="190" t="s">
        <v>12</v>
      </c>
      <c r="G6" s="100" t="s">
        <v>13</v>
      </c>
      <c r="H6" s="191" t="s">
        <v>13</v>
      </c>
      <c r="I6" s="188" t="s">
        <v>12</v>
      </c>
      <c r="J6" s="100" t="s">
        <v>13</v>
      </c>
      <c r="K6" s="189" t="s">
        <v>13</v>
      </c>
    </row>
    <row r="7" spans="2:11" x14ac:dyDescent="0.3">
      <c r="B7" s="104" t="s">
        <v>66</v>
      </c>
      <c r="C7" s="49">
        <v>1.7939814814814815E-3</v>
      </c>
      <c r="D7" s="125">
        <v>0.24332810047095763</v>
      </c>
      <c r="E7" s="127">
        <v>3.6155819920690467E-2</v>
      </c>
      <c r="F7" s="49">
        <v>1.0879629629629629E-3</v>
      </c>
      <c r="G7" s="125">
        <v>0.34558823529411764</v>
      </c>
      <c r="H7" s="127">
        <v>7.6175040518638562E-2</v>
      </c>
      <c r="I7" s="49">
        <v>2.8819444444444448E-3</v>
      </c>
      <c r="J7" s="125">
        <v>0.27392739273927397</v>
      </c>
      <c r="K7" s="128">
        <v>4.5100525267161753E-2</v>
      </c>
    </row>
    <row r="8" spans="2:11" x14ac:dyDescent="0.3">
      <c r="B8" s="5" t="s">
        <v>186</v>
      </c>
      <c r="C8" s="49">
        <v>2.7777777777777778E-4</v>
      </c>
      <c r="D8" s="125">
        <v>3.7676609105180538E-2</v>
      </c>
      <c r="E8" s="127">
        <v>5.5983205038488467E-3</v>
      </c>
      <c r="F8" s="49"/>
      <c r="G8" s="125"/>
      <c r="H8" s="127"/>
      <c r="I8" s="49">
        <v>2.7777777777777778E-4</v>
      </c>
      <c r="J8" s="125">
        <v>2.6402640264026403E-2</v>
      </c>
      <c r="K8" s="128">
        <v>4.3470385799673971E-3</v>
      </c>
    </row>
    <row r="9" spans="2:11" x14ac:dyDescent="0.3">
      <c r="B9" s="104" t="s">
        <v>68</v>
      </c>
      <c r="C9" s="49">
        <v>1.3773148148148147E-3</v>
      </c>
      <c r="D9" s="125">
        <v>0.18681318681318682</v>
      </c>
      <c r="E9" s="127">
        <v>2.7758339164917194E-2</v>
      </c>
      <c r="F9" s="49">
        <v>6.5972222222222224E-4</v>
      </c>
      <c r="G9" s="125">
        <v>0.2095588235294118</v>
      </c>
      <c r="H9" s="127">
        <v>4.6191247974068067E-2</v>
      </c>
      <c r="I9" s="49">
        <v>2.0370370370370369E-3</v>
      </c>
      <c r="J9" s="125">
        <v>0.19361936193619361</v>
      </c>
      <c r="K9" s="128">
        <v>3.1878282919760907E-2</v>
      </c>
    </row>
    <row r="10" spans="2:11" x14ac:dyDescent="0.3">
      <c r="B10" s="104" t="s">
        <v>69</v>
      </c>
      <c r="C10" s="49">
        <v>3.0092592592592595E-4</v>
      </c>
      <c r="D10" s="125">
        <v>4.0816326530612256E-2</v>
      </c>
      <c r="E10" s="127">
        <v>6.0648472125029171E-3</v>
      </c>
      <c r="F10" s="49"/>
      <c r="G10" s="125"/>
      <c r="H10" s="127"/>
      <c r="I10" s="49">
        <v>3.0092592592592595E-4</v>
      </c>
      <c r="J10" s="125">
        <v>2.8602860286028604E-2</v>
      </c>
      <c r="K10" s="128">
        <v>4.7092917949646809E-3</v>
      </c>
    </row>
    <row r="11" spans="2:11" x14ac:dyDescent="0.3">
      <c r="B11" s="104" t="s">
        <v>70</v>
      </c>
      <c r="C11" s="49">
        <v>2.5231481481481481E-3</v>
      </c>
      <c r="D11" s="125">
        <v>0.34222919937205654</v>
      </c>
      <c r="E11" s="127">
        <v>5.0851411243293683E-2</v>
      </c>
      <c r="F11" s="49">
        <v>3.1250000000000001E-4</v>
      </c>
      <c r="G11" s="125">
        <v>9.9264705882352949E-2</v>
      </c>
      <c r="H11" s="127">
        <v>2.1880064829821716E-2</v>
      </c>
      <c r="I11" s="49">
        <v>2.8356481481481479E-3</v>
      </c>
      <c r="J11" s="125">
        <v>0.26952695269526949</v>
      </c>
      <c r="K11" s="128">
        <v>4.4376018837167172E-2</v>
      </c>
    </row>
    <row r="12" spans="2:11" x14ac:dyDescent="0.3">
      <c r="B12" s="104" t="s">
        <v>71</v>
      </c>
      <c r="C12" s="49"/>
      <c r="D12" s="125"/>
      <c r="E12" s="127"/>
      <c r="F12" s="49"/>
      <c r="G12" s="125"/>
      <c r="H12" s="127"/>
      <c r="I12" s="49"/>
      <c r="J12" s="125"/>
      <c r="K12" s="128"/>
    </row>
    <row r="13" spans="2:11" x14ac:dyDescent="0.3">
      <c r="B13" s="104" t="s">
        <v>72</v>
      </c>
      <c r="C13" s="49"/>
      <c r="D13" s="125"/>
      <c r="E13" s="127"/>
      <c r="F13" s="49">
        <v>1.0879629629629629E-3</v>
      </c>
      <c r="G13" s="125">
        <v>0.34558823529411764</v>
      </c>
      <c r="H13" s="127">
        <v>7.6175040518638562E-2</v>
      </c>
      <c r="I13" s="49">
        <v>1.0879629629629629E-3</v>
      </c>
      <c r="J13" s="125">
        <v>0.1034103410341034</v>
      </c>
      <c r="K13" s="128">
        <v>1.7025901104872305E-2</v>
      </c>
    </row>
    <row r="14" spans="2:11" x14ac:dyDescent="0.3">
      <c r="B14" s="104" t="s">
        <v>73</v>
      </c>
      <c r="C14" s="49"/>
      <c r="D14" s="125"/>
      <c r="E14" s="127"/>
      <c r="F14" s="49" t="s">
        <v>130</v>
      </c>
      <c r="G14" s="125"/>
      <c r="H14" s="127"/>
      <c r="I14" s="49" t="s">
        <v>130</v>
      </c>
      <c r="J14" s="125"/>
      <c r="K14" s="128"/>
    </row>
    <row r="15" spans="2:11" x14ac:dyDescent="0.3">
      <c r="B15" s="104" t="s">
        <v>74</v>
      </c>
      <c r="C15" s="49"/>
      <c r="D15" s="125"/>
      <c r="E15" s="127"/>
      <c r="F15" s="49"/>
      <c r="G15" s="125"/>
      <c r="H15" s="127"/>
      <c r="I15" s="49"/>
      <c r="J15" s="125"/>
      <c r="K15" s="128"/>
    </row>
    <row r="16" spans="2:11" x14ac:dyDescent="0.3">
      <c r="B16" s="104" t="s">
        <v>75</v>
      </c>
      <c r="C16" s="49"/>
      <c r="D16" s="125"/>
      <c r="E16" s="127"/>
      <c r="F16" s="49"/>
      <c r="G16" s="125"/>
      <c r="H16" s="127"/>
      <c r="I16" s="49"/>
      <c r="J16" s="125"/>
      <c r="K16" s="128"/>
    </row>
    <row r="17" spans="2:14" x14ac:dyDescent="0.3">
      <c r="B17" s="104" t="s">
        <v>76</v>
      </c>
      <c r="C17" s="49"/>
      <c r="D17" s="125"/>
      <c r="E17" s="127"/>
      <c r="F17" s="49"/>
      <c r="G17" s="125"/>
      <c r="H17" s="127"/>
      <c r="I17" s="49"/>
      <c r="J17" s="125"/>
      <c r="K17" s="128"/>
    </row>
    <row r="18" spans="2:14" x14ac:dyDescent="0.3">
      <c r="B18" s="104" t="s">
        <v>77</v>
      </c>
      <c r="C18" s="49"/>
      <c r="D18" s="125"/>
      <c r="E18" s="127"/>
      <c r="F18" s="49"/>
      <c r="G18" s="125"/>
      <c r="H18" s="127"/>
      <c r="I18" s="49"/>
      <c r="J18" s="125"/>
      <c r="K18" s="128"/>
    </row>
    <row r="19" spans="2:14" x14ac:dyDescent="0.3">
      <c r="B19" s="104" t="s">
        <v>78</v>
      </c>
      <c r="C19" s="49"/>
      <c r="D19" s="125"/>
      <c r="E19" s="127"/>
      <c r="F19" s="49"/>
      <c r="G19" s="125"/>
      <c r="H19" s="127"/>
      <c r="I19" s="49"/>
      <c r="J19" s="125"/>
      <c r="K19" s="128"/>
    </row>
    <row r="20" spans="2:14" x14ac:dyDescent="0.3">
      <c r="B20" s="104" t="s">
        <v>79</v>
      </c>
      <c r="C20" s="49"/>
      <c r="D20" s="125"/>
      <c r="E20" s="127"/>
      <c r="F20" s="49"/>
      <c r="G20" s="125"/>
      <c r="H20" s="127"/>
      <c r="I20" s="49"/>
      <c r="J20" s="125"/>
      <c r="K20" s="128"/>
    </row>
    <row r="21" spans="2:14" x14ac:dyDescent="0.3">
      <c r="B21" s="104" t="s">
        <v>80</v>
      </c>
      <c r="C21" s="49"/>
      <c r="D21" s="125"/>
      <c r="E21" s="127"/>
      <c r="F21" s="49"/>
      <c r="G21" s="125"/>
      <c r="H21" s="127"/>
      <c r="I21" s="49"/>
      <c r="J21" s="125"/>
      <c r="K21" s="128"/>
    </row>
    <row r="22" spans="2:14" x14ac:dyDescent="0.3">
      <c r="B22" s="104" t="s">
        <v>81</v>
      </c>
      <c r="C22" s="49">
        <v>1.0995370370370369E-3</v>
      </c>
      <c r="D22" s="125">
        <v>0.14913657770800628</v>
      </c>
      <c r="E22" s="127">
        <v>2.2160018661068346E-2</v>
      </c>
      <c r="F22" s="49"/>
      <c r="G22" s="125"/>
      <c r="H22" s="127"/>
      <c r="I22" s="49">
        <v>1.0995370370370369E-3</v>
      </c>
      <c r="J22" s="125">
        <v>0.10451045104510449</v>
      </c>
      <c r="K22" s="128">
        <v>1.7207027712370943E-2</v>
      </c>
    </row>
    <row r="23" spans="2:14" x14ac:dyDescent="0.3">
      <c r="B23" s="108" t="s">
        <v>11</v>
      </c>
      <c r="C23" s="129">
        <v>7.3726851851851844E-3</v>
      </c>
      <c r="D23" s="130">
        <v>1</v>
      </c>
      <c r="E23" s="131">
        <v>0.14858875670632146</v>
      </c>
      <c r="F23" s="129">
        <v>3.1481481481481477E-3</v>
      </c>
      <c r="G23" s="130">
        <v>1</v>
      </c>
      <c r="H23" s="131">
        <v>0.22042139384116688</v>
      </c>
      <c r="I23" s="129">
        <v>1.0520833333333333E-2</v>
      </c>
      <c r="J23" s="130">
        <v>1</v>
      </c>
      <c r="K23" s="132">
        <v>0.1646440862162652</v>
      </c>
    </row>
    <row r="24" spans="2:14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5"/>
      <c r="L24" s="134"/>
      <c r="M24" s="134"/>
      <c r="N24" s="134"/>
    </row>
    <row r="25" spans="2:14" x14ac:dyDescent="0.3">
      <c r="B25" s="98" t="s">
        <v>82</v>
      </c>
      <c r="C25" s="100" t="s">
        <v>12</v>
      </c>
      <c r="D25" s="100" t="s">
        <v>13</v>
      </c>
      <c r="E25" s="100" t="s">
        <v>13</v>
      </c>
      <c r="F25" s="100" t="s">
        <v>12</v>
      </c>
      <c r="G25" s="100" t="s">
        <v>13</v>
      </c>
      <c r="H25" s="100" t="s">
        <v>13</v>
      </c>
      <c r="I25" s="100" t="s">
        <v>12</v>
      </c>
      <c r="J25" s="100" t="s">
        <v>13</v>
      </c>
      <c r="K25" s="136" t="s">
        <v>13</v>
      </c>
    </row>
    <row r="26" spans="2:14" x14ac:dyDescent="0.3">
      <c r="B26" s="104" t="s">
        <v>83</v>
      </c>
      <c r="C26" s="49">
        <v>3.1365740740740737E-3</v>
      </c>
      <c r="D26" s="125"/>
      <c r="E26" s="127">
        <v>6.3214369022626546E-2</v>
      </c>
      <c r="F26" s="49">
        <v>2.199074074074074E-4</v>
      </c>
      <c r="G26" s="125"/>
      <c r="H26" s="127">
        <v>1.539708265802269E-2</v>
      </c>
      <c r="I26" s="49">
        <v>3.3564814814814811E-3</v>
      </c>
      <c r="J26" s="125"/>
      <c r="K26" s="128">
        <v>5.2526716174606046E-2</v>
      </c>
    </row>
    <row r="27" spans="2:14" x14ac:dyDescent="0.3">
      <c r="B27" s="104" t="s">
        <v>84</v>
      </c>
      <c r="C27" s="49">
        <v>1.9675925925925926E-4</v>
      </c>
      <c r="D27" s="125"/>
      <c r="E27" s="127">
        <v>3.9654770235595998E-3</v>
      </c>
      <c r="F27" s="49"/>
      <c r="G27" s="125"/>
      <c r="H27" s="127"/>
      <c r="I27" s="49">
        <v>1.9675925925925926E-4</v>
      </c>
      <c r="J27" s="125"/>
      <c r="K27" s="128">
        <v>3.0791523274769062E-3</v>
      </c>
    </row>
    <row r="28" spans="2:14" x14ac:dyDescent="0.3">
      <c r="B28" s="104" t="s">
        <v>85</v>
      </c>
      <c r="C28" s="49">
        <v>1.6203703703703703E-4</v>
      </c>
      <c r="D28" s="125"/>
      <c r="E28" s="127">
        <v>3.2656869605784938E-3</v>
      </c>
      <c r="F28" s="49">
        <v>1.8518518518518518E-4</v>
      </c>
      <c r="G28" s="125"/>
      <c r="H28" s="127">
        <v>1.2965964343598053E-2</v>
      </c>
      <c r="I28" s="49">
        <v>3.4722222222222218E-4</v>
      </c>
      <c r="J28" s="125"/>
      <c r="K28" s="128">
        <v>5.4337982249592458E-3</v>
      </c>
    </row>
    <row r="29" spans="2:14" x14ac:dyDescent="0.3">
      <c r="B29" s="104" t="s">
        <v>86</v>
      </c>
      <c r="C29" s="49">
        <v>2.0347222222222211E-2</v>
      </c>
      <c r="D29" s="125"/>
      <c r="E29" s="127">
        <v>0.41007697690692774</v>
      </c>
      <c r="F29" s="49">
        <v>5.9953703703703714E-3</v>
      </c>
      <c r="G29" s="125"/>
      <c r="H29" s="127">
        <v>0.41977309562398707</v>
      </c>
      <c r="I29" s="49">
        <v>2.6342592592592595E-2</v>
      </c>
      <c r="J29" s="125"/>
      <c r="K29" s="128">
        <v>0.41224415866690817</v>
      </c>
    </row>
    <row r="30" spans="2:14" x14ac:dyDescent="0.3">
      <c r="B30" s="104" t="s">
        <v>87</v>
      </c>
      <c r="C30" s="49">
        <v>1.5266203703703704E-2</v>
      </c>
      <c r="D30" s="125"/>
      <c r="E30" s="127">
        <v>0.30767436435735951</v>
      </c>
      <c r="F30" s="49">
        <v>4.7337962962962958E-3</v>
      </c>
      <c r="G30" s="125"/>
      <c r="H30" s="127">
        <v>0.33144246353322521</v>
      </c>
      <c r="I30" s="49">
        <v>0.02</v>
      </c>
      <c r="J30" s="125"/>
      <c r="K30" s="128">
        <v>0.3129867777576526</v>
      </c>
    </row>
    <row r="31" spans="2:14" x14ac:dyDescent="0.3">
      <c r="B31" s="104" t="s">
        <v>88</v>
      </c>
      <c r="C31" s="49">
        <v>3.1365740740740737E-3</v>
      </c>
      <c r="D31" s="125"/>
      <c r="E31" s="127">
        <v>6.3214369022626546E-2</v>
      </c>
      <c r="F31" s="49"/>
      <c r="G31" s="125"/>
      <c r="H31" s="127"/>
      <c r="I31" s="49">
        <v>3.1365740740740737E-3</v>
      </c>
      <c r="J31" s="125"/>
      <c r="K31" s="128">
        <v>4.9085310632131854E-2</v>
      </c>
    </row>
    <row r="32" spans="2:14" x14ac:dyDescent="0.3">
      <c r="B32" s="108" t="s">
        <v>11</v>
      </c>
      <c r="C32" s="137">
        <v>4.2245370370370364E-2</v>
      </c>
      <c r="D32" s="130"/>
      <c r="E32" s="130">
        <v>0.85141124329367845</v>
      </c>
      <c r="F32" s="137">
        <v>1.113425925925926E-2</v>
      </c>
      <c r="G32" s="130"/>
      <c r="H32" s="130">
        <v>0.77957860615883301</v>
      </c>
      <c r="I32" s="137">
        <v>5.3379629629629631E-2</v>
      </c>
      <c r="J32" s="130"/>
      <c r="K32" s="138">
        <v>0.83535591378373475</v>
      </c>
    </row>
    <row r="33" spans="2:14" x14ac:dyDescent="0.3">
      <c r="B33" s="119"/>
      <c r="C33" s="120"/>
      <c r="D33" s="120"/>
      <c r="E33" s="120"/>
      <c r="F33" s="120"/>
      <c r="G33" s="120"/>
      <c r="H33" s="120"/>
      <c r="I33" s="120"/>
      <c r="J33" s="120"/>
      <c r="K33" s="121"/>
      <c r="L33" s="140"/>
      <c r="M33" s="140"/>
      <c r="N33" s="140"/>
    </row>
    <row r="34" spans="2:14" x14ac:dyDescent="0.3">
      <c r="B34" s="108" t="s">
        <v>14</v>
      </c>
      <c r="C34" s="118">
        <v>4.9618055555555547E-2</v>
      </c>
      <c r="D34" s="122"/>
      <c r="E34" s="110">
        <v>0.99999999999999989</v>
      </c>
      <c r="F34" s="118">
        <v>1.4282407407407409E-2</v>
      </c>
      <c r="G34" s="122"/>
      <c r="H34" s="110">
        <v>0.99999999999999989</v>
      </c>
      <c r="I34" s="118">
        <v>6.3900462962962964E-2</v>
      </c>
      <c r="J34" s="122"/>
      <c r="K34" s="123">
        <v>1</v>
      </c>
      <c r="L34" s="140"/>
      <c r="M34" s="140"/>
      <c r="N34" s="140"/>
    </row>
    <row r="35" spans="2:14" ht="66" customHeight="1" thickBot="1" x14ac:dyDescent="0.35">
      <c r="B35" s="226" t="s">
        <v>140</v>
      </c>
      <c r="C35" s="227"/>
      <c r="D35" s="227"/>
      <c r="E35" s="227"/>
      <c r="F35" s="227"/>
      <c r="G35" s="227"/>
      <c r="H35" s="228"/>
      <c r="I35" s="227"/>
      <c r="J35" s="227"/>
      <c r="K35" s="228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2"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1.33203125" style="142" customWidth="1"/>
    <col min="7" max="7" width="11.33203125" style="96" customWidth="1"/>
    <col min="8" max="8" width="11.33203125" style="142" customWidth="1"/>
    <col min="9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29" t="s">
        <v>144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1" x14ac:dyDescent="0.3">
      <c r="B4" s="232" t="s">
        <v>185</v>
      </c>
      <c r="C4" s="233"/>
      <c r="D4" s="233"/>
      <c r="E4" s="233"/>
      <c r="F4" s="233"/>
      <c r="G4" s="233"/>
      <c r="H4" s="234"/>
      <c r="I4" s="233"/>
      <c r="J4" s="233"/>
      <c r="K4" s="234"/>
    </row>
    <row r="5" spans="2:11" x14ac:dyDescent="0.3">
      <c r="B5" s="97"/>
      <c r="C5" s="235" t="s">
        <v>137</v>
      </c>
      <c r="D5" s="233"/>
      <c r="E5" s="236"/>
      <c r="F5" s="235" t="s">
        <v>138</v>
      </c>
      <c r="G5" s="233"/>
      <c r="H5" s="236"/>
      <c r="I5" s="233" t="s">
        <v>139</v>
      </c>
      <c r="J5" s="233"/>
      <c r="K5" s="234"/>
    </row>
    <row r="6" spans="2:11" x14ac:dyDescent="0.3">
      <c r="B6" s="98" t="s">
        <v>65</v>
      </c>
      <c r="C6" s="190" t="s">
        <v>12</v>
      </c>
      <c r="D6" s="100" t="s">
        <v>13</v>
      </c>
      <c r="E6" s="191" t="s">
        <v>13</v>
      </c>
      <c r="F6" s="190" t="s">
        <v>12</v>
      </c>
      <c r="G6" s="100" t="s">
        <v>13</v>
      </c>
      <c r="H6" s="191" t="s">
        <v>13</v>
      </c>
      <c r="I6" s="188" t="s">
        <v>12</v>
      </c>
      <c r="J6" s="100" t="s">
        <v>13</v>
      </c>
      <c r="K6" s="189" t="s">
        <v>13</v>
      </c>
    </row>
    <row r="7" spans="2:11" x14ac:dyDescent="0.3">
      <c r="B7" s="104" t="s">
        <v>66</v>
      </c>
      <c r="C7" s="49">
        <v>9.2592592592592587E-3</v>
      </c>
      <c r="D7" s="125">
        <v>0.4941321803582458</v>
      </c>
      <c r="E7" s="127">
        <v>0.19555120997311171</v>
      </c>
      <c r="F7" s="49">
        <v>2.0486111111111109E-3</v>
      </c>
      <c r="G7" s="125">
        <v>0.33270676691729317</v>
      </c>
      <c r="H7" s="127">
        <v>0.13667953667953667</v>
      </c>
      <c r="I7" s="49">
        <v>1.1307870370370367E-2</v>
      </c>
      <c r="J7" s="125">
        <v>0.45420734542073449</v>
      </c>
      <c r="K7" s="128">
        <v>0.18139621240252504</v>
      </c>
    </row>
    <row r="8" spans="2:11" x14ac:dyDescent="0.3">
      <c r="B8" s="5" t="s">
        <v>186</v>
      </c>
      <c r="C8" s="49">
        <v>6.2500000000000001E-4</v>
      </c>
      <c r="D8" s="125">
        <v>3.3353922174181594E-2</v>
      </c>
      <c r="E8" s="127">
        <v>1.3199706673185041E-2</v>
      </c>
      <c r="F8" s="49">
        <v>2.3148148148148146E-4</v>
      </c>
      <c r="G8" s="125">
        <v>3.7593984962406013E-2</v>
      </c>
      <c r="H8" s="127">
        <v>1.5444015444015443E-2</v>
      </c>
      <c r="I8" s="49">
        <v>8.564814814814815E-4</v>
      </c>
      <c r="J8" s="125">
        <v>3.4402603440260353E-2</v>
      </c>
      <c r="K8" s="128">
        <v>1.3739324173783886E-2</v>
      </c>
    </row>
    <row r="9" spans="2:11" x14ac:dyDescent="0.3">
      <c r="B9" s="104" t="s">
        <v>68</v>
      </c>
      <c r="C9" s="49">
        <v>4.4791666666666669E-3</v>
      </c>
      <c r="D9" s="125">
        <v>0.23903644224830142</v>
      </c>
      <c r="E9" s="127">
        <v>9.4597897824492794E-2</v>
      </c>
      <c r="F9" s="49">
        <v>1.8518518518518518E-4</v>
      </c>
      <c r="G9" s="125">
        <v>3.007518796992481E-2</v>
      </c>
      <c r="H9" s="127">
        <v>1.2355212355212355E-2</v>
      </c>
      <c r="I9" s="49">
        <v>4.6643518518518518E-3</v>
      </c>
      <c r="J9" s="125">
        <v>0.18735471873547191</v>
      </c>
      <c r="K9" s="128">
        <v>7.4823616784255489E-2</v>
      </c>
    </row>
    <row r="10" spans="2:11" x14ac:dyDescent="0.3">
      <c r="B10" s="104" t="s">
        <v>69</v>
      </c>
      <c r="C10" s="49">
        <v>2.0833333333333335E-4</v>
      </c>
      <c r="D10" s="125">
        <v>1.1117974058060531E-2</v>
      </c>
      <c r="E10" s="127">
        <v>4.3999022243950137E-3</v>
      </c>
      <c r="F10" s="49"/>
      <c r="G10" s="125"/>
      <c r="H10" s="127"/>
      <c r="I10" s="49">
        <v>2.0833333333333335E-4</v>
      </c>
      <c r="J10" s="125">
        <v>8.3682008368200864E-3</v>
      </c>
      <c r="K10" s="128">
        <v>3.3419977720014859E-3</v>
      </c>
    </row>
    <row r="11" spans="2:11" x14ac:dyDescent="0.3">
      <c r="B11" s="104" t="s">
        <v>70</v>
      </c>
      <c r="C11" s="49">
        <v>1.9560185185185184E-3</v>
      </c>
      <c r="D11" s="125">
        <v>0.10438542310067943</v>
      </c>
      <c r="E11" s="127">
        <v>4.1310193106819847E-2</v>
      </c>
      <c r="F11" s="49">
        <v>1.4120370370370372E-3</v>
      </c>
      <c r="G11" s="125">
        <v>0.22932330827067671</v>
      </c>
      <c r="H11" s="127">
        <v>9.4208494208494212E-2</v>
      </c>
      <c r="I11" s="49">
        <v>3.3680555555555551E-3</v>
      </c>
      <c r="J11" s="125">
        <v>0.13528591352859137</v>
      </c>
      <c r="K11" s="128">
        <v>5.4028963980690681E-2</v>
      </c>
    </row>
    <row r="12" spans="2:11" x14ac:dyDescent="0.3">
      <c r="B12" s="104" t="s">
        <v>71</v>
      </c>
      <c r="C12" s="49">
        <v>1.5277777777777776E-3</v>
      </c>
      <c r="D12" s="125">
        <v>8.1531809759110549E-2</v>
      </c>
      <c r="E12" s="127">
        <v>3.2265949645563431E-2</v>
      </c>
      <c r="F12" s="49">
        <v>7.175925925925927E-4</v>
      </c>
      <c r="G12" s="125">
        <v>0.11654135338345867</v>
      </c>
      <c r="H12" s="127">
        <v>4.7876447876447882E-2</v>
      </c>
      <c r="I12" s="49">
        <v>2.2453703703703702E-3</v>
      </c>
      <c r="J12" s="125">
        <v>9.0190609019060911E-2</v>
      </c>
      <c r="K12" s="128">
        <v>3.6019309320460456E-2</v>
      </c>
    </row>
    <row r="13" spans="2:11" x14ac:dyDescent="0.3">
      <c r="B13" s="104" t="s">
        <v>72</v>
      </c>
      <c r="C13" s="49"/>
      <c r="D13" s="125"/>
      <c r="E13" s="127"/>
      <c r="F13" s="49"/>
      <c r="G13" s="125"/>
      <c r="H13" s="127"/>
      <c r="I13" s="49"/>
      <c r="J13" s="125"/>
      <c r="K13" s="128"/>
    </row>
    <row r="14" spans="2:11" x14ac:dyDescent="0.3">
      <c r="B14" s="104" t="s">
        <v>73</v>
      </c>
      <c r="C14" s="49"/>
      <c r="D14" s="125"/>
      <c r="E14" s="127"/>
      <c r="F14" s="49"/>
      <c r="G14" s="125"/>
      <c r="H14" s="127"/>
      <c r="I14" s="49"/>
      <c r="J14" s="125"/>
      <c r="K14" s="128"/>
    </row>
    <row r="15" spans="2:11" x14ac:dyDescent="0.3">
      <c r="B15" s="104" t="s">
        <v>74</v>
      </c>
      <c r="C15" s="49"/>
      <c r="D15" s="125"/>
      <c r="E15" s="127"/>
      <c r="F15" s="49"/>
      <c r="G15" s="125"/>
      <c r="H15" s="127"/>
      <c r="I15" s="49"/>
      <c r="J15" s="125"/>
      <c r="K15" s="128"/>
    </row>
    <row r="16" spans="2:11" x14ac:dyDescent="0.3">
      <c r="B16" s="104" t="s">
        <v>75</v>
      </c>
      <c r="C16" s="49"/>
      <c r="D16" s="125"/>
      <c r="E16" s="127"/>
      <c r="F16" s="49"/>
      <c r="G16" s="125"/>
      <c r="H16" s="127"/>
      <c r="I16" s="49"/>
      <c r="J16" s="125"/>
      <c r="K16" s="128"/>
    </row>
    <row r="17" spans="2:14" x14ac:dyDescent="0.3">
      <c r="B17" s="104" t="s">
        <v>76</v>
      </c>
      <c r="C17" s="49"/>
      <c r="D17" s="125"/>
      <c r="E17" s="127"/>
      <c r="F17" s="49"/>
      <c r="G17" s="125"/>
      <c r="H17" s="127"/>
      <c r="I17" s="49"/>
      <c r="J17" s="125"/>
      <c r="K17" s="128"/>
    </row>
    <row r="18" spans="2:14" x14ac:dyDescent="0.3">
      <c r="B18" s="104" t="s">
        <v>77</v>
      </c>
      <c r="C18" s="49"/>
      <c r="D18" s="125"/>
      <c r="E18" s="127"/>
      <c r="F18" s="49"/>
      <c r="G18" s="125"/>
      <c r="H18" s="127"/>
      <c r="I18" s="49"/>
      <c r="J18" s="125"/>
      <c r="K18" s="128"/>
    </row>
    <row r="19" spans="2:14" x14ac:dyDescent="0.3">
      <c r="B19" s="104" t="s">
        <v>78</v>
      </c>
      <c r="C19" s="49"/>
      <c r="D19" s="125"/>
      <c r="E19" s="127"/>
      <c r="F19" s="49"/>
      <c r="G19" s="125"/>
      <c r="H19" s="127"/>
      <c r="I19" s="49"/>
      <c r="J19" s="125"/>
      <c r="K19" s="128"/>
    </row>
    <row r="20" spans="2:14" x14ac:dyDescent="0.3">
      <c r="B20" s="104" t="s">
        <v>79</v>
      </c>
      <c r="C20" s="49"/>
      <c r="D20" s="125"/>
      <c r="E20" s="127"/>
      <c r="F20" s="49"/>
      <c r="G20" s="125"/>
      <c r="H20" s="127"/>
      <c r="I20" s="49"/>
      <c r="J20" s="125"/>
      <c r="K20" s="128"/>
    </row>
    <row r="21" spans="2:14" x14ac:dyDescent="0.3">
      <c r="B21" s="104" t="s">
        <v>80</v>
      </c>
      <c r="C21" s="49"/>
      <c r="D21" s="125"/>
      <c r="E21" s="127"/>
      <c r="F21" s="49"/>
      <c r="G21" s="125"/>
      <c r="H21" s="127"/>
      <c r="I21" s="49"/>
      <c r="J21" s="125"/>
      <c r="K21" s="128"/>
    </row>
    <row r="22" spans="2:14" x14ac:dyDescent="0.3">
      <c r="B22" s="104" t="s">
        <v>81</v>
      </c>
      <c r="C22" s="49">
        <v>6.8287037037037036E-4</v>
      </c>
      <c r="D22" s="125">
        <v>3.6442248301420628E-2</v>
      </c>
      <c r="E22" s="127">
        <v>1.4421901735516988E-2</v>
      </c>
      <c r="F22" s="49">
        <v>1.5624999999999999E-3</v>
      </c>
      <c r="G22" s="125">
        <v>0.25375939849624057</v>
      </c>
      <c r="H22" s="127">
        <v>0.10424710424710423</v>
      </c>
      <c r="I22" s="49">
        <v>2.2453703703703702E-3</v>
      </c>
      <c r="J22" s="125">
        <v>9.0190609019060911E-2</v>
      </c>
      <c r="K22" s="128">
        <v>3.6019309320460456E-2</v>
      </c>
    </row>
    <row r="23" spans="2:14" x14ac:dyDescent="0.3">
      <c r="B23" s="108" t="s">
        <v>11</v>
      </c>
      <c r="C23" s="129">
        <v>1.8738425925925926E-2</v>
      </c>
      <c r="D23" s="130">
        <v>1</v>
      </c>
      <c r="E23" s="131">
        <v>0.39574676118308483</v>
      </c>
      <c r="F23" s="129">
        <v>6.1574074074074074E-3</v>
      </c>
      <c r="G23" s="130">
        <v>1</v>
      </c>
      <c r="H23" s="131">
        <v>0.41081081081081083</v>
      </c>
      <c r="I23" s="129">
        <v>2.4895833333333329E-2</v>
      </c>
      <c r="J23" s="130">
        <v>1.0000000000000002</v>
      </c>
      <c r="K23" s="132">
        <v>0.39936873375417747</v>
      </c>
    </row>
    <row r="24" spans="2:14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5"/>
      <c r="L24" s="134"/>
      <c r="M24" s="134"/>
      <c r="N24" s="134"/>
    </row>
    <row r="25" spans="2:14" x14ac:dyDescent="0.3">
      <c r="B25" s="98" t="s">
        <v>82</v>
      </c>
      <c r="C25" s="100" t="s">
        <v>12</v>
      </c>
      <c r="D25" s="100" t="s">
        <v>13</v>
      </c>
      <c r="E25" s="100" t="s">
        <v>13</v>
      </c>
      <c r="F25" s="100" t="s">
        <v>12</v>
      </c>
      <c r="G25" s="100" t="s">
        <v>13</v>
      </c>
      <c r="H25" s="100" t="s">
        <v>13</v>
      </c>
      <c r="I25" s="100" t="s">
        <v>12</v>
      </c>
      <c r="J25" s="100" t="s">
        <v>13</v>
      </c>
      <c r="K25" s="136" t="s">
        <v>13</v>
      </c>
    </row>
    <row r="26" spans="2:14" x14ac:dyDescent="0.3">
      <c r="B26" s="104" t="s">
        <v>83</v>
      </c>
      <c r="C26" s="49">
        <v>2.3032407407407411E-3</v>
      </c>
      <c r="D26" s="125"/>
      <c r="E26" s="127">
        <v>4.8643363480811545E-2</v>
      </c>
      <c r="F26" s="49">
        <v>4.2824074074074075E-4</v>
      </c>
      <c r="G26" s="125"/>
      <c r="H26" s="127">
        <v>2.8571428571428571E-2</v>
      </c>
      <c r="I26" s="49">
        <v>2.7314814814814819E-3</v>
      </c>
      <c r="J26" s="125"/>
      <c r="K26" s="128">
        <v>4.3817304121797261E-2</v>
      </c>
    </row>
    <row r="27" spans="2:14" x14ac:dyDescent="0.3">
      <c r="B27" s="104" t="s">
        <v>84</v>
      </c>
      <c r="C27" s="49"/>
      <c r="D27" s="125"/>
      <c r="E27" s="127"/>
      <c r="F27" s="49"/>
      <c r="G27" s="125"/>
      <c r="H27" s="127"/>
      <c r="I27" s="49"/>
      <c r="J27" s="125"/>
      <c r="K27" s="128"/>
    </row>
    <row r="28" spans="2:14" x14ac:dyDescent="0.3">
      <c r="B28" s="104" t="s">
        <v>85</v>
      </c>
      <c r="C28" s="49"/>
      <c r="D28" s="125"/>
      <c r="E28" s="127"/>
      <c r="F28" s="49"/>
      <c r="G28" s="125"/>
      <c r="H28" s="127"/>
      <c r="I28" s="49"/>
      <c r="J28" s="125"/>
      <c r="K28" s="128"/>
    </row>
    <row r="29" spans="2:14" x14ac:dyDescent="0.3">
      <c r="B29" s="104" t="s">
        <v>86</v>
      </c>
      <c r="C29" s="49">
        <v>8.958333333333332E-3</v>
      </c>
      <c r="D29" s="125"/>
      <c r="E29" s="127">
        <v>0.18919579564898556</v>
      </c>
      <c r="F29" s="49">
        <v>6.1574074074074066E-3</v>
      </c>
      <c r="G29" s="125"/>
      <c r="H29" s="127">
        <v>0.41081081081081078</v>
      </c>
      <c r="I29" s="49">
        <v>1.5115740740740744E-2</v>
      </c>
      <c r="J29" s="125"/>
      <c r="K29" s="128">
        <v>0.24248050501299673</v>
      </c>
    </row>
    <row r="30" spans="2:14" x14ac:dyDescent="0.3">
      <c r="B30" s="104" t="s">
        <v>87</v>
      </c>
      <c r="C30" s="49">
        <v>1.2974537037037036E-2</v>
      </c>
      <c r="D30" s="125"/>
      <c r="E30" s="127">
        <v>0.27401613297482275</v>
      </c>
      <c r="F30" s="49">
        <v>2.2453703703703702E-3</v>
      </c>
      <c r="G30" s="125"/>
      <c r="H30" s="127">
        <v>0.14980694980694981</v>
      </c>
      <c r="I30" s="49">
        <v>1.5219907407407408E-2</v>
      </c>
      <c r="J30" s="125"/>
      <c r="K30" s="128">
        <v>0.24415150389899742</v>
      </c>
    </row>
    <row r="31" spans="2:14" x14ac:dyDescent="0.3">
      <c r="B31" s="104" t="s">
        <v>88</v>
      </c>
      <c r="C31" s="49">
        <v>4.3749999999999995E-3</v>
      </c>
      <c r="D31" s="125"/>
      <c r="E31" s="127">
        <v>9.2397946712295273E-2</v>
      </c>
      <c r="F31" s="49"/>
      <c r="G31" s="125"/>
      <c r="H31" s="127"/>
      <c r="I31" s="49">
        <v>4.3749999999999995E-3</v>
      </c>
      <c r="J31" s="125"/>
      <c r="K31" s="128">
        <v>7.018195321203119E-2</v>
      </c>
    </row>
    <row r="32" spans="2:14" x14ac:dyDescent="0.3">
      <c r="B32" s="108" t="s">
        <v>11</v>
      </c>
      <c r="C32" s="137">
        <v>2.8611111111111111E-2</v>
      </c>
      <c r="D32" s="130"/>
      <c r="E32" s="130">
        <v>0.60425323881691517</v>
      </c>
      <c r="F32" s="137">
        <v>8.8310185185185176E-3</v>
      </c>
      <c r="G32" s="130"/>
      <c r="H32" s="130">
        <v>0.58918918918918917</v>
      </c>
      <c r="I32" s="137">
        <v>3.7442129629629631E-2</v>
      </c>
      <c r="J32" s="130"/>
      <c r="K32" s="138">
        <v>0.60063126624582264</v>
      </c>
    </row>
    <row r="33" spans="2:14" x14ac:dyDescent="0.3">
      <c r="B33" s="119"/>
      <c r="C33" s="120"/>
      <c r="D33" s="120"/>
      <c r="E33" s="120"/>
      <c r="F33" s="120"/>
      <c r="G33" s="120"/>
      <c r="H33" s="120"/>
      <c r="I33" s="120"/>
      <c r="J33" s="120"/>
      <c r="K33" s="121"/>
      <c r="L33" s="140"/>
      <c r="M33" s="140"/>
      <c r="N33" s="140"/>
    </row>
    <row r="34" spans="2:14" x14ac:dyDescent="0.3">
      <c r="B34" s="108" t="s">
        <v>14</v>
      </c>
      <c r="C34" s="118">
        <v>4.7349537037037037E-2</v>
      </c>
      <c r="D34" s="122"/>
      <c r="E34" s="110">
        <v>1</v>
      </c>
      <c r="F34" s="118">
        <v>1.4988425925925926E-2</v>
      </c>
      <c r="G34" s="122"/>
      <c r="H34" s="110">
        <v>1</v>
      </c>
      <c r="I34" s="118">
        <v>6.2337962962962956E-2</v>
      </c>
      <c r="J34" s="122"/>
      <c r="K34" s="123">
        <v>1</v>
      </c>
      <c r="L34" s="140"/>
      <c r="M34" s="140"/>
      <c r="N34" s="140"/>
    </row>
    <row r="35" spans="2:14" ht="66" customHeight="1" thickBot="1" x14ac:dyDescent="0.35">
      <c r="B35" s="226" t="s">
        <v>140</v>
      </c>
      <c r="C35" s="227"/>
      <c r="D35" s="227"/>
      <c r="E35" s="227"/>
      <c r="F35" s="227"/>
      <c r="G35" s="227"/>
      <c r="H35" s="228"/>
      <c r="I35" s="227"/>
      <c r="J35" s="227"/>
      <c r="K35" s="228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124" customWidth="1"/>
    <col min="2" max="2" width="42.44140625" style="124" customWidth="1"/>
    <col min="3" max="6" width="10.88671875" style="126" customWidth="1"/>
    <col min="7" max="7" width="10.88671875" style="124" customWidth="1"/>
    <col min="8" max="8" width="10.88671875" style="126" customWidth="1"/>
    <col min="9" max="11" width="10.88671875" style="124" customWidth="1"/>
    <col min="12" max="16384" width="8.88671875" style="124"/>
  </cols>
  <sheetData>
    <row r="2" spans="2:11" ht="15" thickBot="1" x14ac:dyDescent="0.35"/>
    <row r="3" spans="2:11" x14ac:dyDescent="0.3">
      <c r="B3" s="229" t="s">
        <v>145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1" x14ac:dyDescent="0.3">
      <c r="B4" s="232" t="s">
        <v>185</v>
      </c>
      <c r="C4" s="233"/>
      <c r="D4" s="233"/>
      <c r="E4" s="233"/>
      <c r="F4" s="233"/>
      <c r="G4" s="233"/>
      <c r="H4" s="234"/>
      <c r="I4" s="233"/>
      <c r="J4" s="233"/>
      <c r="K4" s="234"/>
    </row>
    <row r="5" spans="2:11" x14ac:dyDescent="0.3">
      <c r="B5" s="97"/>
      <c r="C5" s="235" t="s">
        <v>137</v>
      </c>
      <c r="D5" s="233"/>
      <c r="E5" s="236"/>
      <c r="F5" s="235" t="s">
        <v>138</v>
      </c>
      <c r="G5" s="233"/>
      <c r="H5" s="236"/>
      <c r="I5" s="233" t="s">
        <v>139</v>
      </c>
      <c r="J5" s="233"/>
      <c r="K5" s="234"/>
    </row>
    <row r="6" spans="2:11" x14ac:dyDescent="0.3">
      <c r="B6" s="98" t="s">
        <v>65</v>
      </c>
      <c r="C6" s="190" t="s">
        <v>12</v>
      </c>
      <c r="D6" s="100" t="s">
        <v>13</v>
      </c>
      <c r="E6" s="191" t="s">
        <v>13</v>
      </c>
      <c r="F6" s="190" t="s">
        <v>12</v>
      </c>
      <c r="G6" s="100" t="s">
        <v>13</v>
      </c>
      <c r="H6" s="191" t="s">
        <v>13</v>
      </c>
      <c r="I6" s="188" t="s">
        <v>12</v>
      </c>
      <c r="J6" s="100" t="s">
        <v>13</v>
      </c>
      <c r="K6" s="189" t="s">
        <v>13</v>
      </c>
    </row>
    <row r="7" spans="2:11" x14ac:dyDescent="0.3">
      <c r="B7" s="104" t="s">
        <v>66</v>
      </c>
      <c r="C7" s="49">
        <v>3.2407407407407406E-3</v>
      </c>
      <c r="D7" s="125">
        <v>0.7777777777777779</v>
      </c>
      <c r="E7" s="127">
        <v>7.2482526533782052E-2</v>
      </c>
      <c r="F7" s="49"/>
      <c r="G7" s="125"/>
      <c r="H7" s="127"/>
      <c r="I7" s="49">
        <v>3.2407407407407406E-3</v>
      </c>
      <c r="J7" s="125">
        <v>0.7777777777777779</v>
      </c>
      <c r="K7" s="128">
        <v>7.2482526533782052E-2</v>
      </c>
    </row>
    <row r="8" spans="2:11" x14ac:dyDescent="0.3">
      <c r="B8" s="5" t="s">
        <v>186</v>
      </c>
      <c r="C8" s="49">
        <v>1.273148148148148E-4</v>
      </c>
      <c r="D8" s="125">
        <v>3.0555555555555558E-2</v>
      </c>
      <c r="E8" s="127">
        <v>2.8475278281128659E-3</v>
      </c>
      <c r="F8" s="49"/>
      <c r="G8" s="125"/>
      <c r="H8" s="127"/>
      <c r="I8" s="49">
        <v>1.273148148148148E-4</v>
      </c>
      <c r="J8" s="125">
        <v>3.0555555555555558E-2</v>
      </c>
      <c r="K8" s="128">
        <v>2.8475278281128659E-3</v>
      </c>
    </row>
    <row r="9" spans="2:11" x14ac:dyDescent="0.3">
      <c r="B9" s="104" t="s">
        <v>68</v>
      </c>
      <c r="C9" s="49">
        <v>6.2500000000000001E-4</v>
      </c>
      <c r="D9" s="125">
        <v>0.15000000000000005</v>
      </c>
      <c r="E9" s="127">
        <v>1.3978772974372253E-2</v>
      </c>
      <c r="F9" s="49"/>
      <c r="G9" s="125"/>
      <c r="H9" s="127"/>
      <c r="I9" s="49">
        <v>6.2500000000000001E-4</v>
      </c>
      <c r="J9" s="125">
        <v>0.15000000000000005</v>
      </c>
      <c r="K9" s="128">
        <v>1.3978772974372253E-2</v>
      </c>
    </row>
    <row r="10" spans="2:11" x14ac:dyDescent="0.3">
      <c r="B10" s="104" t="s">
        <v>69</v>
      </c>
      <c r="C10" s="49"/>
      <c r="D10" s="125"/>
      <c r="E10" s="127"/>
      <c r="F10" s="49"/>
      <c r="G10" s="125"/>
      <c r="H10" s="127"/>
      <c r="I10" s="49"/>
      <c r="J10" s="125"/>
      <c r="K10" s="128"/>
    </row>
    <row r="11" spans="2:11" x14ac:dyDescent="0.3">
      <c r="B11" s="104" t="s">
        <v>70</v>
      </c>
      <c r="C11" s="49">
        <v>4.6296296296296294E-5</v>
      </c>
      <c r="D11" s="125">
        <v>1.1111111111111113E-2</v>
      </c>
      <c r="E11" s="127">
        <v>1.0354646647683149E-3</v>
      </c>
      <c r="F11" s="49"/>
      <c r="G11" s="125"/>
      <c r="H11" s="127"/>
      <c r="I11" s="49">
        <v>4.6296296296296294E-5</v>
      </c>
      <c r="J11" s="125">
        <v>1.1111111111111113E-2</v>
      </c>
      <c r="K11" s="128">
        <v>1.0354646647683149E-3</v>
      </c>
    </row>
    <row r="12" spans="2:11" x14ac:dyDescent="0.3">
      <c r="B12" s="104" t="s">
        <v>71</v>
      </c>
      <c r="C12" s="49">
        <v>2.3148148148148147E-5</v>
      </c>
      <c r="D12" s="125">
        <v>5.5555555555555566E-3</v>
      </c>
      <c r="E12" s="127">
        <v>5.1773233238415744E-4</v>
      </c>
      <c r="F12" s="49"/>
      <c r="G12" s="125"/>
      <c r="H12" s="127"/>
      <c r="I12" s="49">
        <v>2.3148148148148147E-5</v>
      </c>
      <c r="J12" s="125">
        <v>5.5555555555555566E-3</v>
      </c>
      <c r="K12" s="128">
        <v>5.1773233238415744E-4</v>
      </c>
    </row>
    <row r="13" spans="2:11" x14ac:dyDescent="0.3">
      <c r="B13" s="104" t="s">
        <v>72</v>
      </c>
      <c r="C13" s="49"/>
      <c r="D13" s="125"/>
      <c r="E13" s="127"/>
      <c r="F13" s="49"/>
      <c r="G13" s="125"/>
      <c r="H13" s="127"/>
      <c r="I13" s="49"/>
      <c r="J13" s="125"/>
      <c r="K13" s="128"/>
    </row>
    <row r="14" spans="2:11" x14ac:dyDescent="0.3">
      <c r="B14" s="104" t="s">
        <v>73</v>
      </c>
      <c r="C14" s="49"/>
      <c r="D14" s="125"/>
      <c r="E14" s="127"/>
      <c r="F14" s="49"/>
      <c r="G14" s="125"/>
      <c r="H14" s="127"/>
      <c r="I14" s="49"/>
      <c r="J14" s="125"/>
      <c r="K14" s="128"/>
    </row>
    <row r="15" spans="2:11" x14ac:dyDescent="0.3">
      <c r="B15" s="104" t="s">
        <v>74</v>
      </c>
      <c r="C15" s="49"/>
      <c r="D15" s="125"/>
      <c r="E15" s="127"/>
      <c r="F15" s="49"/>
      <c r="G15" s="125"/>
      <c r="H15" s="127"/>
      <c r="I15" s="49"/>
      <c r="J15" s="125"/>
      <c r="K15" s="128"/>
    </row>
    <row r="16" spans="2:11" x14ac:dyDescent="0.3">
      <c r="B16" s="104" t="s">
        <v>75</v>
      </c>
      <c r="C16" s="49"/>
      <c r="D16" s="125"/>
      <c r="E16" s="127"/>
      <c r="F16" s="49"/>
      <c r="G16" s="125"/>
      <c r="H16" s="127"/>
      <c r="I16" s="49"/>
      <c r="J16" s="125"/>
      <c r="K16" s="128"/>
    </row>
    <row r="17" spans="2:14" x14ac:dyDescent="0.3">
      <c r="B17" s="104" t="s">
        <v>76</v>
      </c>
      <c r="C17" s="49"/>
      <c r="D17" s="125"/>
      <c r="E17" s="127"/>
      <c r="F17" s="49"/>
      <c r="G17" s="125"/>
      <c r="H17" s="127"/>
      <c r="I17" s="49"/>
      <c r="J17" s="125"/>
      <c r="K17" s="128"/>
    </row>
    <row r="18" spans="2:14" x14ac:dyDescent="0.3">
      <c r="B18" s="104" t="s">
        <v>77</v>
      </c>
      <c r="C18" s="49"/>
      <c r="D18" s="125"/>
      <c r="E18" s="127"/>
      <c r="F18" s="49"/>
      <c r="G18" s="125"/>
      <c r="H18" s="127"/>
      <c r="I18" s="49"/>
      <c r="J18" s="125"/>
      <c r="K18" s="128"/>
    </row>
    <row r="19" spans="2:14" x14ac:dyDescent="0.3">
      <c r="B19" s="104" t="s">
        <v>78</v>
      </c>
      <c r="C19" s="49"/>
      <c r="D19" s="125"/>
      <c r="E19" s="127"/>
      <c r="F19" s="49"/>
      <c r="G19" s="125"/>
      <c r="H19" s="127"/>
      <c r="I19" s="49"/>
      <c r="J19" s="125"/>
      <c r="K19" s="128"/>
    </row>
    <row r="20" spans="2:14" x14ac:dyDescent="0.3">
      <c r="B20" s="104" t="s">
        <v>79</v>
      </c>
      <c r="C20" s="49"/>
      <c r="D20" s="125"/>
      <c r="E20" s="127"/>
      <c r="F20" s="49"/>
      <c r="G20" s="125"/>
      <c r="H20" s="127"/>
      <c r="I20" s="49"/>
      <c r="J20" s="125"/>
      <c r="K20" s="128"/>
    </row>
    <row r="21" spans="2:14" x14ac:dyDescent="0.3">
      <c r="B21" s="104" t="s">
        <v>80</v>
      </c>
      <c r="C21" s="49"/>
      <c r="D21" s="125"/>
      <c r="E21" s="127"/>
      <c r="F21" s="49"/>
      <c r="G21" s="125"/>
      <c r="H21" s="127"/>
      <c r="I21" s="49"/>
      <c r="J21" s="125"/>
      <c r="K21" s="128"/>
    </row>
    <row r="22" spans="2:14" x14ac:dyDescent="0.3">
      <c r="B22" s="104" t="s">
        <v>81</v>
      </c>
      <c r="C22" s="49">
        <v>1.0416666666666667E-4</v>
      </c>
      <c r="D22" s="125">
        <v>2.5000000000000008E-2</v>
      </c>
      <c r="E22" s="127">
        <v>2.3297954957287089E-3</v>
      </c>
      <c r="F22" s="49"/>
      <c r="G22" s="125"/>
      <c r="H22" s="127"/>
      <c r="I22" s="49">
        <v>1.0416666666666667E-4</v>
      </c>
      <c r="J22" s="125">
        <v>2.5000000000000008E-2</v>
      </c>
      <c r="K22" s="128">
        <v>2.3297954957287089E-3</v>
      </c>
    </row>
    <row r="23" spans="2:14" x14ac:dyDescent="0.3">
      <c r="B23" s="108" t="s">
        <v>11</v>
      </c>
      <c r="C23" s="129">
        <v>4.1666666666666657E-3</v>
      </c>
      <c r="D23" s="130">
        <v>1</v>
      </c>
      <c r="E23" s="131">
        <v>9.3191819829148342E-2</v>
      </c>
      <c r="F23" s="129"/>
      <c r="G23" s="130"/>
      <c r="H23" s="131"/>
      <c r="I23" s="129">
        <v>4.1666666666666657E-3</v>
      </c>
      <c r="J23" s="130">
        <v>1</v>
      </c>
      <c r="K23" s="132">
        <v>9.3191819829148342E-2</v>
      </c>
    </row>
    <row r="24" spans="2:14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5"/>
      <c r="L24" s="134"/>
      <c r="M24" s="134"/>
      <c r="N24" s="134"/>
    </row>
    <row r="25" spans="2:14" x14ac:dyDescent="0.3">
      <c r="B25" s="98" t="s">
        <v>82</v>
      </c>
      <c r="C25" s="100" t="s">
        <v>12</v>
      </c>
      <c r="D25" s="100" t="s">
        <v>13</v>
      </c>
      <c r="E25" s="100" t="s">
        <v>13</v>
      </c>
      <c r="F25" s="100" t="s">
        <v>12</v>
      </c>
      <c r="G25" s="100" t="s">
        <v>13</v>
      </c>
      <c r="H25" s="100" t="s">
        <v>13</v>
      </c>
      <c r="I25" s="100" t="s">
        <v>12</v>
      </c>
      <c r="J25" s="100" t="s">
        <v>13</v>
      </c>
      <c r="K25" s="136" t="s">
        <v>13</v>
      </c>
    </row>
    <row r="26" spans="2:14" x14ac:dyDescent="0.3">
      <c r="B26" s="147" t="s">
        <v>83</v>
      </c>
      <c r="C26" s="49">
        <v>4.8263888888888887E-3</v>
      </c>
      <c r="D26" s="125"/>
      <c r="E26" s="127">
        <v>0.10794719130209683</v>
      </c>
      <c r="F26" s="49"/>
      <c r="G26" s="125"/>
      <c r="H26" s="127"/>
      <c r="I26" s="49">
        <v>4.8263888888888887E-3</v>
      </c>
      <c r="J26" s="125"/>
      <c r="K26" s="128">
        <v>0.10794719130209683</v>
      </c>
    </row>
    <row r="27" spans="2:14" x14ac:dyDescent="0.3">
      <c r="B27" s="147" t="s">
        <v>84</v>
      </c>
      <c r="C27" s="49"/>
      <c r="D27" s="125"/>
      <c r="E27" s="127"/>
      <c r="F27" s="49"/>
      <c r="G27" s="125"/>
      <c r="H27" s="127"/>
      <c r="I27" s="49"/>
      <c r="J27" s="125"/>
      <c r="K27" s="128"/>
    </row>
    <row r="28" spans="2:14" x14ac:dyDescent="0.3">
      <c r="B28" s="147" t="s">
        <v>85</v>
      </c>
      <c r="C28" s="49">
        <v>6.9444444444444444E-5</v>
      </c>
      <c r="D28" s="125"/>
      <c r="E28" s="127">
        <v>1.5531969971524725E-3</v>
      </c>
      <c r="F28" s="49"/>
      <c r="G28" s="125"/>
      <c r="H28" s="127"/>
      <c r="I28" s="49">
        <v>6.9444444444444444E-5</v>
      </c>
      <c r="J28" s="125"/>
      <c r="K28" s="128">
        <v>1.5531969971524725E-3</v>
      </c>
    </row>
    <row r="29" spans="2:14" x14ac:dyDescent="0.3">
      <c r="B29" s="147" t="s">
        <v>86</v>
      </c>
      <c r="C29" s="49">
        <v>1.064814814814815E-2</v>
      </c>
      <c r="D29" s="125"/>
      <c r="E29" s="127">
        <v>0.23815687289671247</v>
      </c>
      <c r="F29" s="49"/>
      <c r="G29" s="125"/>
      <c r="H29" s="127"/>
      <c r="I29" s="49">
        <v>1.064814814814815E-2</v>
      </c>
      <c r="J29" s="125"/>
      <c r="K29" s="128">
        <v>0.23815687289671247</v>
      </c>
    </row>
    <row r="30" spans="2:14" x14ac:dyDescent="0.3">
      <c r="B30" s="147" t="s">
        <v>87</v>
      </c>
      <c r="C30" s="49">
        <v>1.6469907407407405E-2</v>
      </c>
      <c r="D30" s="125"/>
      <c r="E30" s="127">
        <v>0.36836655449132799</v>
      </c>
      <c r="F30" s="49"/>
      <c r="G30" s="125"/>
      <c r="H30" s="127"/>
      <c r="I30" s="49">
        <v>1.6469907407407405E-2</v>
      </c>
      <c r="J30" s="125"/>
      <c r="K30" s="128">
        <v>0.36836655449132799</v>
      </c>
    </row>
    <row r="31" spans="2:14" x14ac:dyDescent="0.3">
      <c r="B31" s="147" t="s">
        <v>88</v>
      </c>
      <c r="C31" s="49">
        <v>8.5300925925925909E-3</v>
      </c>
      <c r="D31" s="125"/>
      <c r="E31" s="127">
        <v>0.19078436448356201</v>
      </c>
      <c r="F31" s="49"/>
      <c r="G31" s="125"/>
      <c r="H31" s="127"/>
      <c r="I31" s="49">
        <v>8.5300925925925909E-3</v>
      </c>
      <c r="J31" s="125"/>
      <c r="K31" s="128">
        <v>0.19078436448356201</v>
      </c>
    </row>
    <row r="32" spans="2:14" x14ac:dyDescent="0.3">
      <c r="B32" s="148" t="s">
        <v>11</v>
      </c>
      <c r="C32" s="137">
        <v>4.0543981481481473E-2</v>
      </c>
      <c r="D32" s="130"/>
      <c r="E32" s="130">
        <v>0.90680818017085185</v>
      </c>
      <c r="F32" s="137"/>
      <c r="G32" s="130"/>
      <c r="H32" s="130"/>
      <c r="I32" s="137">
        <v>4.0543981481481473E-2</v>
      </c>
      <c r="J32" s="130"/>
      <c r="K32" s="138">
        <v>0.90680818017085185</v>
      </c>
    </row>
    <row r="33" spans="2:14" x14ac:dyDescent="0.3">
      <c r="B33" s="119"/>
      <c r="C33" s="120"/>
      <c r="D33" s="120"/>
      <c r="E33" s="120"/>
      <c r="F33" s="120"/>
      <c r="G33" s="120"/>
      <c r="H33" s="120"/>
      <c r="I33" s="120"/>
      <c r="J33" s="120"/>
      <c r="K33" s="121"/>
      <c r="L33" s="140"/>
      <c r="M33" s="140"/>
      <c r="N33" s="140"/>
    </row>
    <row r="34" spans="2:14" x14ac:dyDescent="0.3">
      <c r="B34" s="108" t="s">
        <v>14</v>
      </c>
      <c r="C34" s="118">
        <v>4.4710648148148138E-2</v>
      </c>
      <c r="D34" s="122"/>
      <c r="E34" s="110">
        <v>1.0000000000000002</v>
      </c>
      <c r="F34" s="118"/>
      <c r="G34" s="122"/>
      <c r="H34" s="110"/>
      <c r="I34" s="118">
        <v>4.4710648148148138E-2</v>
      </c>
      <c r="J34" s="122"/>
      <c r="K34" s="123">
        <v>1.0000000000000002</v>
      </c>
      <c r="L34" s="140"/>
      <c r="M34" s="140"/>
      <c r="N34" s="140"/>
    </row>
    <row r="35" spans="2:14" ht="66" customHeight="1" thickBot="1" x14ac:dyDescent="0.35">
      <c r="B35" s="226" t="s">
        <v>140</v>
      </c>
      <c r="C35" s="227"/>
      <c r="D35" s="227"/>
      <c r="E35" s="227"/>
      <c r="F35" s="227"/>
      <c r="G35" s="227"/>
      <c r="H35" s="228"/>
      <c r="I35" s="227"/>
      <c r="J35" s="227"/>
      <c r="K35" s="228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B1"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4" width="8.33203125" style="9" customWidth="1"/>
    <col min="15" max="16384" width="8.88671875" style="9"/>
  </cols>
  <sheetData>
    <row r="2" spans="2:14" ht="15" thickBot="1" x14ac:dyDescent="0.35"/>
    <row r="3" spans="2:14" x14ac:dyDescent="0.3">
      <c r="B3" s="256" t="s">
        <v>61</v>
      </c>
      <c r="C3" s="257"/>
      <c r="D3" s="257"/>
      <c r="E3" s="257"/>
      <c r="F3" s="257"/>
      <c r="G3" s="257"/>
      <c r="H3" s="258"/>
      <c r="I3" s="257"/>
      <c r="J3" s="257"/>
      <c r="K3" s="257"/>
      <c r="L3" s="257"/>
      <c r="M3" s="257"/>
      <c r="N3" s="258"/>
    </row>
    <row r="4" spans="2:14" x14ac:dyDescent="0.3">
      <c r="B4" s="259" t="s">
        <v>185</v>
      </c>
      <c r="C4" s="260"/>
      <c r="D4" s="260"/>
      <c r="E4" s="260"/>
      <c r="F4" s="260"/>
      <c r="G4" s="260"/>
      <c r="H4" s="261"/>
      <c r="I4" s="260"/>
      <c r="J4" s="260"/>
      <c r="K4" s="260"/>
      <c r="L4" s="260"/>
      <c r="M4" s="260"/>
      <c r="N4" s="261"/>
    </row>
    <row r="5" spans="2:14" x14ac:dyDescent="0.3">
      <c r="B5" s="44"/>
      <c r="C5" s="262" t="s">
        <v>62</v>
      </c>
      <c r="D5" s="263"/>
      <c r="E5" s="264"/>
      <c r="F5" s="265" t="s">
        <v>63</v>
      </c>
      <c r="G5" s="260"/>
      <c r="H5" s="266"/>
      <c r="I5" s="260" t="s">
        <v>64</v>
      </c>
      <c r="J5" s="260"/>
      <c r="K5" s="266"/>
      <c r="L5" s="265" t="s">
        <v>11</v>
      </c>
      <c r="M5" s="260"/>
      <c r="N5" s="261"/>
    </row>
    <row r="6" spans="2:14" x14ac:dyDescent="0.3">
      <c r="B6" s="1" t="s">
        <v>65</v>
      </c>
      <c r="C6" s="217" t="s">
        <v>12</v>
      </c>
      <c r="D6" s="45" t="s">
        <v>13</v>
      </c>
      <c r="E6" s="218" t="s">
        <v>13</v>
      </c>
      <c r="F6" s="217" t="s">
        <v>12</v>
      </c>
      <c r="G6" s="45" t="s">
        <v>13</v>
      </c>
      <c r="H6" s="218" t="s">
        <v>13</v>
      </c>
      <c r="I6" s="215" t="s">
        <v>12</v>
      </c>
      <c r="J6" s="45" t="s">
        <v>13</v>
      </c>
      <c r="K6" s="218" t="s">
        <v>13</v>
      </c>
      <c r="L6" s="217" t="s">
        <v>12</v>
      </c>
      <c r="M6" s="45" t="s">
        <v>13</v>
      </c>
      <c r="N6" s="216" t="s">
        <v>13</v>
      </c>
    </row>
    <row r="7" spans="2:14" x14ac:dyDescent="0.3">
      <c r="B7" s="48" t="s">
        <v>66</v>
      </c>
      <c r="C7" s="49"/>
      <c r="D7" s="50"/>
      <c r="E7" s="50"/>
      <c r="F7" s="49">
        <v>7.7083333333333337E-2</v>
      </c>
      <c r="G7" s="105">
        <f t="shared" ref="G7:G13" si="0">F7/F$23</f>
        <v>0.38194643574009296</v>
      </c>
      <c r="H7" s="105">
        <f t="shared" ref="H7:H13" si="1">F7/F$34</f>
        <v>0.38155256373531943</v>
      </c>
      <c r="I7" s="49">
        <v>9.4444444444444445E-3</v>
      </c>
      <c r="J7" s="105">
        <f>I7/I$23</f>
        <v>0.50904553961322518</v>
      </c>
      <c r="K7" s="105">
        <f>I7/I$34</f>
        <v>0.33442622950819673</v>
      </c>
      <c r="L7" s="51">
        <f>C7+F7+I7</f>
        <v>8.6527777777777787E-2</v>
      </c>
      <c r="M7" s="105">
        <f t="shared" ref="M7:M22" si="2">L7/L$23</f>
        <v>0.3926470588235294</v>
      </c>
      <c r="N7" s="209">
        <f t="shared" ref="N7:N22" si="3">L7/L$34</f>
        <v>0.3757728072379995</v>
      </c>
    </row>
    <row r="8" spans="2:14" x14ac:dyDescent="0.3">
      <c r="B8" s="5" t="s">
        <v>186</v>
      </c>
      <c r="C8" s="49"/>
      <c r="D8" s="50"/>
      <c r="E8" s="50"/>
      <c r="F8" s="49">
        <v>1.7488425925925928E-2</v>
      </c>
      <c r="G8" s="105">
        <f t="shared" si="0"/>
        <v>8.6654814474967048E-2</v>
      </c>
      <c r="H8" s="105">
        <f t="shared" si="1"/>
        <v>8.6565454024634794E-2</v>
      </c>
      <c r="I8" s="49"/>
      <c r="J8" s="105"/>
      <c r="K8" s="105"/>
      <c r="L8" s="51">
        <f t="shared" ref="L8:L22" si="4">C8+F8+I8</f>
        <v>1.7488425925925928E-2</v>
      </c>
      <c r="M8" s="105">
        <f t="shared" si="2"/>
        <v>7.9359243697478987E-2</v>
      </c>
      <c r="N8" s="209">
        <f t="shared" si="3"/>
        <v>7.5948730836893685E-2</v>
      </c>
    </row>
    <row r="9" spans="2:14" x14ac:dyDescent="0.3">
      <c r="B9" s="48" t="s">
        <v>68</v>
      </c>
      <c r="C9" s="49"/>
      <c r="D9" s="50"/>
      <c r="E9" s="50"/>
      <c r="F9" s="49">
        <v>2.1979166666666668E-2</v>
      </c>
      <c r="G9" s="105">
        <f t="shared" si="0"/>
        <v>0.10890634856913461</v>
      </c>
      <c r="H9" s="105">
        <f t="shared" si="1"/>
        <v>0.10879404182182757</v>
      </c>
      <c r="I9" s="49">
        <v>2.4074074074074076E-3</v>
      </c>
      <c r="J9" s="105">
        <f>I9/I$23</f>
        <v>0.12975670617592014</v>
      </c>
      <c r="K9" s="105">
        <f>I9/I$34</f>
        <v>8.5245901639344271E-2</v>
      </c>
      <c r="L9" s="51">
        <f t="shared" si="4"/>
        <v>2.4386574074074074E-2</v>
      </c>
      <c r="M9" s="105">
        <f t="shared" si="2"/>
        <v>0.11066176470588233</v>
      </c>
      <c r="N9" s="209">
        <f t="shared" si="3"/>
        <v>0.10590600653430508</v>
      </c>
    </row>
    <row r="10" spans="2:14" x14ac:dyDescent="0.3">
      <c r="B10" s="48" t="s">
        <v>69</v>
      </c>
      <c r="C10" s="49"/>
      <c r="D10" s="50"/>
      <c r="E10" s="50"/>
      <c r="F10" s="49">
        <v>2.2951388888888889E-2</v>
      </c>
      <c r="G10" s="105">
        <f t="shared" si="0"/>
        <v>0.11372369100189254</v>
      </c>
      <c r="H10" s="105">
        <f t="shared" si="1"/>
        <v>0.11360641649957033</v>
      </c>
      <c r="I10" s="49"/>
      <c r="J10" s="105"/>
      <c r="K10" s="105"/>
      <c r="L10" s="51">
        <f t="shared" si="4"/>
        <v>2.2951388888888889E-2</v>
      </c>
      <c r="M10" s="105">
        <f t="shared" si="2"/>
        <v>0.10414915966386552</v>
      </c>
      <c r="N10" s="209">
        <f t="shared" si="3"/>
        <v>9.9673284744910773E-2</v>
      </c>
    </row>
    <row r="11" spans="2:14" x14ac:dyDescent="0.3">
      <c r="B11" s="48" t="s">
        <v>70</v>
      </c>
      <c r="C11" s="49"/>
      <c r="D11" s="50"/>
      <c r="E11" s="50"/>
      <c r="F11" s="49">
        <v>6.1805555555555555E-3</v>
      </c>
      <c r="G11" s="105">
        <f t="shared" si="0"/>
        <v>3.0624534036818262E-2</v>
      </c>
      <c r="H11" s="105">
        <f t="shared" si="1"/>
        <v>3.0592953308507594E-2</v>
      </c>
      <c r="I11" s="49"/>
      <c r="J11" s="105"/>
      <c r="K11" s="105"/>
      <c r="L11" s="51">
        <f t="shared" si="4"/>
        <v>6.1805555555555555E-3</v>
      </c>
      <c r="M11" s="105">
        <f t="shared" si="2"/>
        <v>2.8046218487394952E-2</v>
      </c>
      <c r="N11" s="209">
        <f t="shared" si="3"/>
        <v>2.6840914802714246E-2</v>
      </c>
    </row>
    <row r="12" spans="2:14" x14ac:dyDescent="0.3">
      <c r="B12" s="48" t="s">
        <v>71</v>
      </c>
      <c r="C12" s="49"/>
      <c r="D12" s="50"/>
      <c r="E12" s="50"/>
      <c r="F12" s="49">
        <v>1.6087962962962963E-3</v>
      </c>
      <c r="G12" s="105">
        <f t="shared" si="0"/>
        <v>7.9715547399208594E-3</v>
      </c>
      <c r="H12" s="105">
        <f t="shared" si="1"/>
        <v>7.9633342881695792E-3</v>
      </c>
      <c r="I12" s="49"/>
      <c r="J12" s="105"/>
      <c r="K12" s="105"/>
      <c r="L12" s="51">
        <f t="shared" si="4"/>
        <v>1.6087962962962963E-3</v>
      </c>
      <c r="M12" s="105">
        <f t="shared" si="2"/>
        <v>7.3004201680672252E-3</v>
      </c>
      <c r="N12" s="209">
        <f t="shared" si="3"/>
        <v>6.9866800703694389E-3</v>
      </c>
    </row>
    <row r="13" spans="2:14" x14ac:dyDescent="0.3">
      <c r="B13" s="48" t="s">
        <v>72</v>
      </c>
      <c r="C13" s="49"/>
      <c r="D13" s="50"/>
      <c r="E13" s="50"/>
      <c r="F13" s="49">
        <v>9.2592592592592587E-3</v>
      </c>
      <c r="G13" s="105">
        <f t="shared" si="0"/>
        <v>4.5879451740551705E-2</v>
      </c>
      <c r="H13" s="105">
        <f t="shared" si="1"/>
        <v>4.5832139788026353E-2</v>
      </c>
      <c r="I13" s="49"/>
      <c r="J13" s="105"/>
      <c r="K13" s="105"/>
      <c r="L13" s="51">
        <f t="shared" si="4"/>
        <v>9.2592592592592587E-3</v>
      </c>
      <c r="M13" s="105">
        <f t="shared" si="2"/>
        <v>4.2016806722689065E-2</v>
      </c>
      <c r="N13" s="209">
        <f t="shared" si="3"/>
        <v>4.0211108318673028E-2</v>
      </c>
    </row>
    <row r="14" spans="2:14" x14ac:dyDescent="0.3">
      <c r="B14" s="48" t="s">
        <v>73</v>
      </c>
      <c r="C14" s="49"/>
      <c r="D14" s="50"/>
      <c r="E14" s="50"/>
      <c r="F14" s="49"/>
      <c r="G14" s="105"/>
      <c r="H14" s="105"/>
      <c r="I14" s="49"/>
      <c r="J14" s="105"/>
      <c r="K14" s="105"/>
      <c r="L14" s="51"/>
      <c r="M14" s="105"/>
      <c r="N14" s="209"/>
    </row>
    <row r="15" spans="2:14" x14ac:dyDescent="0.3">
      <c r="B15" s="48" t="s">
        <v>74</v>
      </c>
      <c r="C15" s="49"/>
      <c r="D15" s="50"/>
      <c r="E15" s="50"/>
      <c r="F15" s="49"/>
      <c r="G15" s="105"/>
      <c r="H15" s="105"/>
      <c r="I15" s="49"/>
      <c r="J15" s="105"/>
      <c r="K15" s="105"/>
      <c r="L15" s="51"/>
      <c r="M15" s="105"/>
      <c r="N15" s="209"/>
    </row>
    <row r="16" spans="2:14" x14ac:dyDescent="0.3">
      <c r="B16" s="48" t="s">
        <v>75</v>
      </c>
      <c r="C16" s="49"/>
      <c r="D16" s="50"/>
      <c r="E16" s="50"/>
      <c r="F16" s="49">
        <v>4.0509259259259257E-3</v>
      </c>
      <c r="G16" s="105">
        <f>F16/F$23</f>
        <v>2.0072260136491368E-2</v>
      </c>
      <c r="H16" s="105">
        <f>F16/F$34</f>
        <v>2.0051561157261529E-2</v>
      </c>
      <c r="I16" s="49"/>
      <c r="J16" s="105"/>
      <c r="K16" s="105"/>
      <c r="L16" s="51">
        <f t="shared" si="4"/>
        <v>4.0509259259259257E-3</v>
      </c>
      <c r="M16" s="105">
        <f t="shared" si="2"/>
        <v>1.8382352941176468E-2</v>
      </c>
      <c r="N16" s="209">
        <f t="shared" si="3"/>
        <v>1.759235988941945E-2</v>
      </c>
    </row>
    <row r="17" spans="2:14" x14ac:dyDescent="0.3">
      <c r="B17" s="48" t="s">
        <v>76</v>
      </c>
      <c r="C17" s="49"/>
      <c r="D17" s="50"/>
      <c r="E17" s="50"/>
      <c r="F17" s="49"/>
      <c r="G17" s="105"/>
      <c r="H17" s="105"/>
      <c r="I17" s="49">
        <v>1.7592592592592592E-3</v>
      </c>
      <c r="J17" s="105">
        <f>I17/I$23</f>
        <v>9.4822208359326254E-2</v>
      </c>
      <c r="K17" s="105">
        <f>I17/I$34</f>
        <v>6.2295081967213117E-2</v>
      </c>
      <c r="L17" s="51">
        <f t="shared" si="4"/>
        <v>1.7592592592592592E-3</v>
      </c>
      <c r="M17" s="105">
        <f t="shared" si="2"/>
        <v>7.983193277310922E-3</v>
      </c>
      <c r="N17" s="209">
        <f t="shared" si="3"/>
        <v>7.6401105805478748E-3</v>
      </c>
    </row>
    <row r="18" spans="2:14" x14ac:dyDescent="0.3">
      <c r="B18" s="48" t="s">
        <v>77</v>
      </c>
      <c r="C18" s="49"/>
      <c r="D18" s="50"/>
      <c r="E18" s="50"/>
      <c r="F18" s="49">
        <v>9.6990740740740735E-3</v>
      </c>
      <c r="G18" s="105">
        <f>F18/F$23</f>
        <v>4.805872569822791E-2</v>
      </c>
      <c r="H18" s="105">
        <f>F18/F$34</f>
        <v>4.8009166427957606E-2</v>
      </c>
      <c r="I18" s="49"/>
      <c r="J18" s="105"/>
      <c r="K18" s="105"/>
      <c r="L18" s="51">
        <f t="shared" si="4"/>
        <v>9.6990740740740735E-3</v>
      </c>
      <c r="M18" s="105">
        <f t="shared" si="2"/>
        <v>4.4012605042016796E-2</v>
      </c>
      <c r="N18" s="209">
        <f t="shared" si="3"/>
        <v>4.2121135963809994E-2</v>
      </c>
    </row>
    <row r="19" spans="2:14" x14ac:dyDescent="0.3">
      <c r="B19" s="48" t="s">
        <v>78</v>
      </c>
      <c r="C19" s="49"/>
      <c r="D19" s="50"/>
      <c r="E19" s="50"/>
      <c r="F19" s="49"/>
      <c r="G19" s="105"/>
      <c r="H19" s="105"/>
      <c r="I19" s="49"/>
      <c r="J19" s="105"/>
      <c r="K19" s="105"/>
      <c r="L19" s="51"/>
      <c r="M19" s="105"/>
      <c r="N19" s="209"/>
    </row>
    <row r="20" spans="2:14" x14ac:dyDescent="0.3">
      <c r="B20" s="48" t="s">
        <v>79</v>
      </c>
      <c r="C20" s="49"/>
      <c r="D20" s="50"/>
      <c r="E20" s="50"/>
      <c r="F20" s="49"/>
      <c r="G20" s="105"/>
      <c r="H20" s="105"/>
      <c r="I20" s="49"/>
      <c r="J20" s="105"/>
      <c r="K20" s="105"/>
      <c r="L20" s="51"/>
      <c r="M20" s="105"/>
      <c r="N20" s="209"/>
    </row>
    <row r="21" spans="2:14" x14ac:dyDescent="0.3">
      <c r="B21" s="48" t="s">
        <v>80</v>
      </c>
      <c r="C21" s="49"/>
      <c r="D21" s="50"/>
      <c r="E21" s="50"/>
      <c r="F21" s="49"/>
      <c r="G21" s="105"/>
      <c r="H21" s="105"/>
      <c r="I21" s="49"/>
      <c r="J21" s="105"/>
      <c r="K21" s="105"/>
      <c r="L21" s="51"/>
      <c r="M21" s="105"/>
      <c r="N21" s="209"/>
    </row>
    <row r="22" spans="2:14" x14ac:dyDescent="0.3">
      <c r="B22" s="48" t="s">
        <v>81</v>
      </c>
      <c r="C22" s="49"/>
      <c r="D22" s="50"/>
      <c r="E22" s="50"/>
      <c r="F22" s="49">
        <v>3.1516203703703706E-2</v>
      </c>
      <c r="G22" s="105">
        <f>F22/F$23</f>
        <v>0.15616218386190286</v>
      </c>
      <c r="H22" s="105">
        <f>F22/F$34</f>
        <v>0.15600114580349472</v>
      </c>
      <c r="I22" s="49">
        <v>4.9421296296296297E-3</v>
      </c>
      <c r="J22" s="105">
        <f>I22/I$23</f>
        <v>0.26637554585152839</v>
      </c>
      <c r="K22" s="105">
        <f>I22/I$34</f>
        <v>0.17500000000000002</v>
      </c>
      <c r="L22" s="51">
        <f t="shared" si="4"/>
        <v>3.6458333333333336E-2</v>
      </c>
      <c r="M22" s="105">
        <f t="shared" si="2"/>
        <v>0.1654411764705882</v>
      </c>
      <c r="N22" s="209">
        <f t="shared" si="3"/>
        <v>0.15833123900477505</v>
      </c>
    </row>
    <row r="23" spans="2:14" s="58" customFormat="1" x14ac:dyDescent="0.3">
      <c r="B23" s="53" t="s">
        <v>11</v>
      </c>
      <c r="C23" s="54"/>
      <c r="D23" s="55"/>
      <c r="E23" s="56"/>
      <c r="F23" s="54">
        <f t="shared" ref="F23:N23" si="5">SUM(F7:F22)</f>
        <v>0.20181712962962961</v>
      </c>
      <c r="G23" s="55">
        <f t="shared" si="5"/>
        <v>1.0000000000000002</v>
      </c>
      <c r="H23" s="56">
        <f t="shared" si="5"/>
        <v>0.99896877685476948</v>
      </c>
      <c r="I23" s="54">
        <f t="shared" si="5"/>
        <v>1.8553240740740742E-2</v>
      </c>
      <c r="J23" s="55">
        <f t="shared" si="5"/>
        <v>1</v>
      </c>
      <c r="K23" s="56">
        <f t="shared" si="5"/>
        <v>0.65696721311475414</v>
      </c>
      <c r="L23" s="54">
        <f t="shared" si="5"/>
        <v>0.22037037037037041</v>
      </c>
      <c r="M23" s="55">
        <f t="shared" si="5"/>
        <v>0.99999999999999978</v>
      </c>
      <c r="N23" s="57">
        <f t="shared" si="5"/>
        <v>0.95702437798441808</v>
      </c>
    </row>
    <row r="24" spans="2:14" x14ac:dyDescent="0.3">
      <c r="B24" s="59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1"/>
    </row>
    <row r="25" spans="2:14" s="63" customFormat="1" x14ac:dyDescent="0.3">
      <c r="B25" s="1" t="s">
        <v>82</v>
      </c>
      <c r="C25" s="45" t="s">
        <v>12</v>
      </c>
      <c r="D25" s="45" t="s">
        <v>13</v>
      </c>
      <c r="E25" s="45" t="s">
        <v>13</v>
      </c>
      <c r="F25" s="62" t="s">
        <v>12</v>
      </c>
      <c r="G25" s="218" t="s">
        <v>13</v>
      </c>
      <c r="H25" s="218" t="s">
        <v>13</v>
      </c>
      <c r="I25" s="215" t="s">
        <v>12</v>
      </c>
      <c r="J25" s="45" t="s">
        <v>13</v>
      </c>
      <c r="K25" s="218" t="s">
        <v>13</v>
      </c>
      <c r="L25" s="217" t="s">
        <v>12</v>
      </c>
      <c r="M25" s="45" t="s">
        <v>13</v>
      </c>
      <c r="N25" s="216" t="s">
        <v>13</v>
      </c>
    </row>
    <row r="26" spans="2:14" x14ac:dyDescent="0.3">
      <c r="B26" s="48" t="s">
        <v>83</v>
      </c>
      <c r="C26" s="49"/>
      <c r="D26" s="51"/>
      <c r="E26" s="50"/>
      <c r="F26" s="49"/>
      <c r="G26" s="51"/>
      <c r="H26" s="105"/>
      <c r="I26" s="49"/>
      <c r="J26" s="51"/>
      <c r="K26" s="105"/>
      <c r="L26" s="51"/>
      <c r="M26" s="51"/>
      <c r="N26" s="209"/>
    </row>
    <row r="27" spans="2:14" x14ac:dyDescent="0.3">
      <c r="B27" s="48" t="s">
        <v>84</v>
      </c>
      <c r="C27" s="49"/>
      <c r="D27" s="51"/>
      <c r="E27" s="50"/>
      <c r="F27" s="49"/>
      <c r="G27" s="51"/>
      <c r="H27" s="105"/>
      <c r="I27" s="49"/>
      <c r="J27" s="51"/>
      <c r="K27" s="105"/>
      <c r="L27" s="51"/>
      <c r="M27" s="51"/>
      <c r="N27" s="209"/>
    </row>
    <row r="28" spans="2:14" x14ac:dyDescent="0.3">
      <c r="B28" s="48" t="s">
        <v>85</v>
      </c>
      <c r="C28" s="49"/>
      <c r="D28" s="51"/>
      <c r="E28" s="50"/>
      <c r="F28" s="49"/>
      <c r="G28" s="51"/>
      <c r="H28" s="105"/>
      <c r="I28" s="49">
        <v>6.8287037037037025E-4</v>
      </c>
      <c r="J28" s="51"/>
      <c r="K28" s="105">
        <f t="shared" ref="K28" si="6">I28/I$34</f>
        <v>2.4180327868852457E-2</v>
      </c>
      <c r="L28" s="51">
        <f t="shared" ref="L28" si="7">C28+F28+I28</f>
        <v>6.8287037037037025E-4</v>
      </c>
      <c r="M28" s="50"/>
      <c r="N28" s="209">
        <f t="shared" ref="N28" si="8">L28/L$34</f>
        <v>2.9655692385021351E-3</v>
      </c>
    </row>
    <row r="29" spans="2:14" x14ac:dyDescent="0.3">
      <c r="B29" s="48" t="s">
        <v>86</v>
      </c>
      <c r="C29" s="49"/>
      <c r="D29" s="51"/>
      <c r="E29" s="50"/>
      <c r="F29" s="49"/>
      <c r="G29" s="51"/>
      <c r="H29" s="105"/>
      <c r="I29" s="49"/>
      <c r="J29" s="51"/>
      <c r="K29" s="105"/>
      <c r="L29" s="51"/>
      <c r="M29" s="50"/>
      <c r="N29" s="209"/>
    </row>
    <row r="30" spans="2:14" x14ac:dyDescent="0.3">
      <c r="B30" s="48" t="s">
        <v>87</v>
      </c>
      <c r="C30" s="49"/>
      <c r="D30" s="51"/>
      <c r="E30" s="50"/>
      <c r="F30" s="49">
        <v>2.0833333333333332E-4</v>
      </c>
      <c r="G30" s="51"/>
      <c r="H30" s="105">
        <f t="shared" ref="H30" si="9">F30/F$34</f>
        <v>1.0312231452305929E-3</v>
      </c>
      <c r="I30" s="49">
        <v>6.6435185185185182E-3</v>
      </c>
      <c r="J30" s="51"/>
      <c r="K30" s="105">
        <f t="shared" ref="K30:K31" si="10">I30/I$34</f>
        <v>0.23524590163934425</v>
      </c>
      <c r="L30" s="51">
        <f t="shared" ref="L30:L31" si="11">C30+F30+I30</f>
        <v>6.8518518518518512E-3</v>
      </c>
      <c r="M30" s="50"/>
      <c r="N30" s="209">
        <f t="shared" ref="N30:N31" si="12">L30/L$34</f>
        <v>2.9756220155818039E-2</v>
      </c>
    </row>
    <row r="31" spans="2:14" x14ac:dyDescent="0.3">
      <c r="B31" s="48" t="s">
        <v>88</v>
      </c>
      <c r="C31" s="49"/>
      <c r="D31" s="51"/>
      <c r="E31" s="50"/>
      <c r="F31" s="49"/>
      <c r="G31" s="51"/>
      <c r="H31" s="105"/>
      <c r="I31" s="49">
        <v>2.3611111111111111E-3</v>
      </c>
      <c r="J31" s="51"/>
      <c r="K31" s="105">
        <f t="shared" si="10"/>
        <v>8.3606557377049182E-2</v>
      </c>
      <c r="L31" s="51">
        <f t="shared" si="11"/>
        <v>2.3611111111111111E-3</v>
      </c>
      <c r="M31" s="51"/>
      <c r="N31" s="209">
        <f t="shared" si="12"/>
        <v>1.0253832621261623E-2</v>
      </c>
    </row>
    <row r="32" spans="2:14" s="58" customFormat="1" x14ac:dyDescent="0.3">
      <c r="B32" s="53" t="s">
        <v>11</v>
      </c>
      <c r="C32" s="64"/>
      <c r="D32" s="64"/>
      <c r="E32" s="55"/>
      <c r="F32" s="54">
        <f>SUM(F26:F31)</f>
        <v>2.0833333333333332E-4</v>
      </c>
      <c r="G32" s="55"/>
      <c r="H32" s="56">
        <f>SUM(H26:H31)</f>
        <v>1.0312231452305929E-3</v>
      </c>
      <c r="I32" s="54">
        <f>SUM(I26:I31)</f>
        <v>9.6874999999999999E-3</v>
      </c>
      <c r="J32" s="55"/>
      <c r="K32" s="56">
        <f>SUM(K26:K31)</f>
        <v>0.34303278688524591</v>
      </c>
      <c r="L32" s="54">
        <f>SUM(L26:L31)</f>
        <v>9.8958333333333329E-3</v>
      </c>
      <c r="M32" s="55"/>
      <c r="N32" s="57">
        <f>SUM(N26:N31)</f>
        <v>4.2975622015581798E-2</v>
      </c>
    </row>
    <row r="33" spans="2:14" x14ac:dyDescent="0.3">
      <c r="B33" s="59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1"/>
    </row>
    <row r="34" spans="2:14" s="58" customFormat="1" x14ac:dyDescent="0.3">
      <c r="B34" s="53" t="s">
        <v>14</v>
      </c>
      <c r="C34" s="64"/>
      <c r="D34" s="65"/>
      <c r="E34" s="55"/>
      <c r="F34" s="64">
        <f>F32+F23</f>
        <v>0.20202546296296295</v>
      </c>
      <c r="G34" s="65"/>
      <c r="H34" s="55">
        <f>H32+H23</f>
        <v>1</v>
      </c>
      <c r="I34" s="64">
        <f>I32+I23</f>
        <v>2.824074074074074E-2</v>
      </c>
      <c r="J34" s="65"/>
      <c r="K34" s="55">
        <f>K32+K23</f>
        <v>1</v>
      </c>
      <c r="L34" s="64">
        <f>L32+L23</f>
        <v>0.23026620370370374</v>
      </c>
      <c r="M34" s="65"/>
      <c r="N34" s="66">
        <f>N32+N23</f>
        <v>0.99999999999999989</v>
      </c>
    </row>
    <row r="35" spans="2:14" s="63" customFormat="1" ht="96.75" customHeight="1" thickBot="1" x14ac:dyDescent="0.35">
      <c r="B35" s="253" t="s">
        <v>187</v>
      </c>
      <c r="C35" s="254"/>
      <c r="D35" s="254"/>
      <c r="E35" s="254"/>
      <c r="F35" s="254"/>
      <c r="G35" s="254"/>
      <c r="H35" s="255"/>
      <c r="I35" s="254"/>
      <c r="J35" s="254"/>
      <c r="K35" s="254"/>
      <c r="L35" s="254"/>
      <c r="M35" s="254"/>
      <c r="N35" s="255"/>
    </row>
  </sheetData>
  <mergeCells count="7"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4"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4" width="8.33203125" style="9" customWidth="1"/>
    <col min="15" max="16384" width="8.88671875" style="9"/>
  </cols>
  <sheetData>
    <row r="2" spans="2:14" ht="15" thickBot="1" x14ac:dyDescent="0.35"/>
    <row r="3" spans="2:14" x14ac:dyDescent="0.3">
      <c r="B3" s="256" t="s">
        <v>89</v>
      </c>
      <c r="C3" s="257"/>
      <c r="D3" s="257"/>
      <c r="E3" s="257"/>
      <c r="F3" s="257"/>
      <c r="G3" s="257"/>
      <c r="H3" s="258"/>
      <c r="I3" s="257"/>
      <c r="J3" s="257"/>
      <c r="K3" s="257"/>
      <c r="L3" s="257"/>
      <c r="M3" s="257"/>
      <c r="N3" s="258"/>
    </row>
    <row r="4" spans="2:14" x14ac:dyDescent="0.3">
      <c r="B4" s="259" t="s">
        <v>185</v>
      </c>
      <c r="C4" s="260"/>
      <c r="D4" s="260"/>
      <c r="E4" s="260"/>
      <c r="F4" s="260"/>
      <c r="G4" s="260"/>
      <c r="H4" s="261"/>
      <c r="I4" s="260"/>
      <c r="J4" s="260"/>
      <c r="K4" s="260"/>
      <c r="L4" s="260"/>
      <c r="M4" s="260"/>
      <c r="N4" s="261"/>
    </row>
    <row r="5" spans="2:14" x14ac:dyDescent="0.3">
      <c r="B5" s="44"/>
      <c r="C5" s="262" t="s">
        <v>62</v>
      </c>
      <c r="D5" s="263"/>
      <c r="E5" s="264"/>
      <c r="F5" s="265" t="s">
        <v>63</v>
      </c>
      <c r="G5" s="260"/>
      <c r="H5" s="266"/>
      <c r="I5" s="260" t="s">
        <v>64</v>
      </c>
      <c r="J5" s="260"/>
      <c r="K5" s="266"/>
      <c r="L5" s="265" t="s">
        <v>11</v>
      </c>
      <c r="M5" s="260"/>
      <c r="N5" s="261"/>
    </row>
    <row r="6" spans="2:14" x14ac:dyDescent="0.3">
      <c r="B6" s="1" t="s">
        <v>65</v>
      </c>
      <c r="C6" s="207" t="s">
        <v>12</v>
      </c>
      <c r="D6" s="45" t="s">
        <v>13</v>
      </c>
      <c r="E6" s="208" t="s">
        <v>13</v>
      </c>
      <c r="F6" s="207" t="s">
        <v>12</v>
      </c>
      <c r="G6" s="45" t="s">
        <v>13</v>
      </c>
      <c r="H6" s="208" t="s">
        <v>13</v>
      </c>
      <c r="I6" s="205" t="s">
        <v>12</v>
      </c>
      <c r="J6" s="45" t="s">
        <v>13</v>
      </c>
      <c r="K6" s="208" t="s">
        <v>13</v>
      </c>
      <c r="L6" s="207" t="s">
        <v>12</v>
      </c>
      <c r="M6" s="45" t="s">
        <v>13</v>
      </c>
      <c r="N6" s="206" t="s">
        <v>13</v>
      </c>
    </row>
    <row r="7" spans="2:14" x14ac:dyDescent="0.3">
      <c r="B7" s="48" t="s">
        <v>66</v>
      </c>
      <c r="C7" s="49">
        <v>0.228888888888889</v>
      </c>
      <c r="D7" s="105">
        <f>C7/C$23</f>
        <v>0.48995367044075028</v>
      </c>
      <c r="E7" s="105">
        <f>C7/C$34</f>
        <v>0.35050778965278889</v>
      </c>
      <c r="F7" s="49"/>
      <c r="G7" s="50"/>
      <c r="H7" s="50"/>
      <c r="I7" s="49"/>
      <c r="J7" s="50"/>
      <c r="K7" s="50"/>
      <c r="L7" s="51">
        <f>C7+F7+I7</f>
        <v>0.228888888888889</v>
      </c>
      <c r="M7" s="105">
        <f t="shared" ref="M7:M22" si="0">L7/L$23</f>
        <v>0.48995367044075028</v>
      </c>
      <c r="N7" s="209">
        <f t="shared" ref="N7:N22" si="1">L7/L$34</f>
        <v>0.35050778965278889</v>
      </c>
    </row>
    <row r="8" spans="2:14" x14ac:dyDescent="0.3">
      <c r="B8" s="5" t="s">
        <v>186</v>
      </c>
      <c r="C8" s="49">
        <v>2.4953703703703704E-2</v>
      </c>
      <c r="D8" s="105">
        <f t="shared" ref="D8:D17" si="2">C8/C$23</f>
        <v>5.3415256546837431E-2</v>
      </c>
      <c r="E8" s="105">
        <f t="shared" ref="E8:E16" si="3">C8/C$34</f>
        <v>3.8212722213360258E-2</v>
      </c>
      <c r="F8" s="49"/>
      <c r="G8" s="50"/>
      <c r="H8" s="50"/>
      <c r="I8" s="49"/>
      <c r="J8" s="50"/>
      <c r="K8" s="50"/>
      <c r="L8" s="51">
        <f t="shared" ref="L8:L22" si="4">C8+F8+I8</f>
        <v>2.4953703703703704E-2</v>
      </c>
      <c r="M8" s="105">
        <f t="shared" si="0"/>
        <v>5.3415256546837431E-2</v>
      </c>
      <c r="N8" s="209">
        <f t="shared" si="1"/>
        <v>3.8212722213360258E-2</v>
      </c>
    </row>
    <row r="9" spans="2:14" x14ac:dyDescent="0.3">
      <c r="B9" s="48" t="s">
        <v>68</v>
      </c>
      <c r="C9" s="49">
        <v>5.9965277777777798E-2</v>
      </c>
      <c r="D9" s="105">
        <f t="shared" si="2"/>
        <v>0.12836013180387978</v>
      </c>
      <c r="E9" s="105">
        <f t="shared" si="3"/>
        <v>9.1827511033125961E-2</v>
      </c>
      <c r="F9" s="49"/>
      <c r="G9" s="50"/>
      <c r="H9" s="50"/>
      <c r="I9" s="49"/>
      <c r="J9" s="50"/>
      <c r="K9" s="50"/>
      <c r="L9" s="51">
        <f t="shared" si="4"/>
        <v>5.9965277777777798E-2</v>
      </c>
      <c r="M9" s="105">
        <f t="shared" si="0"/>
        <v>0.12836013180387978</v>
      </c>
      <c r="N9" s="209">
        <f t="shared" si="1"/>
        <v>9.1827511033125961E-2</v>
      </c>
    </row>
    <row r="10" spans="2:14" x14ac:dyDescent="0.3">
      <c r="B10" s="48" t="s">
        <v>69</v>
      </c>
      <c r="C10" s="49">
        <v>3.1678240740740743E-2</v>
      </c>
      <c r="D10" s="105">
        <f t="shared" si="2"/>
        <v>6.7809627629264402E-2</v>
      </c>
      <c r="E10" s="105">
        <f t="shared" si="3"/>
        <v>4.8510306446181373E-2</v>
      </c>
      <c r="F10" s="49"/>
      <c r="G10" s="50"/>
      <c r="H10" s="50"/>
      <c r="I10" s="49"/>
      <c r="J10" s="50"/>
      <c r="K10" s="50"/>
      <c r="L10" s="51">
        <f t="shared" si="4"/>
        <v>3.1678240740740743E-2</v>
      </c>
      <c r="M10" s="105">
        <f t="shared" si="0"/>
        <v>6.7809627629264402E-2</v>
      </c>
      <c r="N10" s="209">
        <f t="shared" si="1"/>
        <v>4.8510306446181373E-2</v>
      </c>
    </row>
    <row r="11" spans="2:14" x14ac:dyDescent="0.3">
      <c r="B11" s="48" t="s">
        <v>70</v>
      </c>
      <c r="C11" s="49">
        <v>3.710648148148149E-2</v>
      </c>
      <c r="D11" s="105">
        <f t="shared" si="2"/>
        <v>7.9429180189777765E-2</v>
      </c>
      <c r="E11" s="105">
        <f t="shared" si="3"/>
        <v>5.6822814200386373E-2</v>
      </c>
      <c r="F11" s="49"/>
      <c r="G11" s="50"/>
      <c r="H11" s="50"/>
      <c r="I11" s="49"/>
      <c r="J11" s="50"/>
      <c r="K11" s="50"/>
      <c r="L11" s="51">
        <f t="shared" si="4"/>
        <v>3.710648148148149E-2</v>
      </c>
      <c r="M11" s="105">
        <f t="shared" si="0"/>
        <v>7.9429180189777765E-2</v>
      </c>
      <c r="N11" s="209">
        <f t="shared" si="1"/>
        <v>5.6822814200386373E-2</v>
      </c>
    </row>
    <row r="12" spans="2:14" x14ac:dyDescent="0.3">
      <c r="B12" s="48" t="s">
        <v>71</v>
      </c>
      <c r="C12" s="49">
        <v>1.8831018518518521E-2</v>
      </c>
      <c r="D12" s="105">
        <f t="shared" si="2"/>
        <v>4.0309194063870367E-2</v>
      </c>
      <c r="E12" s="105">
        <f t="shared" si="3"/>
        <v>2.8836780631325207E-2</v>
      </c>
      <c r="F12" s="49"/>
      <c r="G12" s="50"/>
      <c r="H12" s="50"/>
      <c r="I12" s="49"/>
      <c r="J12" s="50"/>
      <c r="K12" s="50"/>
      <c r="L12" s="51">
        <f t="shared" si="4"/>
        <v>1.8831018518518521E-2</v>
      </c>
      <c r="M12" s="105">
        <f t="shared" si="0"/>
        <v>4.0309194063870367E-2</v>
      </c>
      <c r="N12" s="209">
        <f t="shared" si="1"/>
        <v>2.8836780631325207E-2</v>
      </c>
    </row>
    <row r="13" spans="2:14" x14ac:dyDescent="0.3">
      <c r="B13" s="48" t="s">
        <v>72</v>
      </c>
      <c r="C13" s="49">
        <v>1.5844907407407408E-2</v>
      </c>
      <c r="D13" s="105">
        <f t="shared" si="2"/>
        <v>3.3917201397319317E-2</v>
      </c>
      <c r="E13" s="105">
        <f t="shared" si="3"/>
        <v>2.4264015171655936E-2</v>
      </c>
      <c r="F13" s="49"/>
      <c r="G13" s="50"/>
      <c r="H13" s="50"/>
      <c r="I13" s="49"/>
      <c r="J13" s="50"/>
      <c r="K13" s="50"/>
      <c r="L13" s="51">
        <f t="shared" si="4"/>
        <v>1.5844907407407408E-2</v>
      </c>
      <c r="M13" s="105">
        <f t="shared" si="0"/>
        <v>3.3917201397319317E-2</v>
      </c>
      <c r="N13" s="209">
        <f t="shared" si="1"/>
        <v>2.4264015171655936E-2</v>
      </c>
    </row>
    <row r="14" spans="2:14" x14ac:dyDescent="0.3">
      <c r="B14" s="48" t="s">
        <v>73</v>
      </c>
      <c r="C14" s="49"/>
      <c r="D14" s="105"/>
      <c r="E14" s="105"/>
      <c r="F14" s="49"/>
      <c r="G14" s="50"/>
      <c r="H14" s="50"/>
      <c r="I14" s="49"/>
      <c r="J14" s="50"/>
      <c r="K14" s="50"/>
      <c r="L14" s="51"/>
      <c r="M14" s="105"/>
      <c r="N14" s="209"/>
    </row>
    <row r="15" spans="2:14" x14ac:dyDescent="0.3">
      <c r="B15" s="48" t="s">
        <v>74</v>
      </c>
      <c r="C15" s="49"/>
      <c r="D15" s="105"/>
      <c r="E15" s="105"/>
      <c r="F15" s="49"/>
      <c r="G15" s="50"/>
      <c r="H15" s="50"/>
      <c r="I15" s="49"/>
      <c r="J15" s="50"/>
      <c r="K15" s="50"/>
      <c r="L15" s="51"/>
      <c r="M15" s="105"/>
      <c r="N15" s="209"/>
    </row>
    <row r="16" spans="2:14" x14ac:dyDescent="0.3">
      <c r="B16" s="48" t="s">
        <v>75</v>
      </c>
      <c r="C16" s="49">
        <v>1.3819444444444443E-2</v>
      </c>
      <c r="D16" s="105">
        <f t="shared" si="2"/>
        <v>2.9581547456829262E-2</v>
      </c>
      <c r="E16" s="105">
        <f t="shared" si="3"/>
        <v>2.116233317381825E-2</v>
      </c>
      <c r="F16" s="49"/>
      <c r="G16" s="50"/>
      <c r="H16" s="50"/>
      <c r="I16" s="49"/>
      <c r="J16" s="50"/>
      <c r="K16" s="50"/>
      <c r="L16" s="51">
        <f t="shared" si="4"/>
        <v>1.3819444444444443E-2</v>
      </c>
      <c r="M16" s="105">
        <f t="shared" si="0"/>
        <v>2.9581547456829262E-2</v>
      </c>
      <c r="N16" s="209">
        <f t="shared" si="1"/>
        <v>2.116233317381825E-2</v>
      </c>
    </row>
    <row r="17" spans="2:14" x14ac:dyDescent="0.3">
      <c r="B17" s="48" t="s">
        <v>76</v>
      </c>
      <c r="C17" s="49">
        <v>9.3750000000000007E-4</v>
      </c>
      <c r="D17" s="105">
        <f t="shared" si="2"/>
        <v>2.0067883953125381E-3</v>
      </c>
      <c r="E17" s="105">
        <f t="shared" ref="E17" si="5">C17/C$34</f>
        <v>1.435635667570585E-3</v>
      </c>
      <c r="F17" s="49"/>
      <c r="G17" s="50"/>
      <c r="H17" s="50"/>
      <c r="I17" s="49"/>
      <c r="J17" s="50"/>
      <c r="K17" s="50"/>
      <c r="L17" s="51">
        <f t="shared" si="4"/>
        <v>9.3750000000000007E-4</v>
      </c>
      <c r="M17" s="105">
        <f t="shared" si="0"/>
        <v>2.0067883953125381E-3</v>
      </c>
      <c r="N17" s="209">
        <f t="shared" si="1"/>
        <v>1.435635667570585E-3</v>
      </c>
    </row>
    <row r="18" spans="2:14" x14ac:dyDescent="0.3">
      <c r="B18" s="48" t="s">
        <v>77</v>
      </c>
      <c r="C18" s="49"/>
      <c r="D18" s="105"/>
      <c r="E18" s="105"/>
      <c r="F18" s="49"/>
      <c r="G18" s="50"/>
      <c r="H18" s="50"/>
      <c r="I18" s="49"/>
      <c r="J18" s="50"/>
      <c r="K18" s="50"/>
      <c r="L18" s="51"/>
      <c r="M18" s="105"/>
      <c r="N18" s="209"/>
    </row>
    <row r="19" spans="2:14" x14ac:dyDescent="0.3">
      <c r="B19" s="48" t="s">
        <v>78</v>
      </c>
      <c r="C19" s="49"/>
      <c r="D19" s="105"/>
      <c r="E19" s="105"/>
      <c r="F19" s="49"/>
      <c r="G19" s="50"/>
      <c r="H19" s="50"/>
      <c r="I19" s="49"/>
      <c r="J19" s="50"/>
      <c r="K19" s="50"/>
      <c r="L19" s="51"/>
      <c r="M19" s="105"/>
      <c r="N19" s="209"/>
    </row>
    <row r="20" spans="2:14" x14ac:dyDescent="0.3">
      <c r="B20" s="48" t="s">
        <v>79</v>
      </c>
      <c r="C20" s="49"/>
      <c r="D20" s="105"/>
      <c r="E20" s="105"/>
      <c r="F20" s="49"/>
      <c r="G20" s="50"/>
      <c r="H20" s="50"/>
      <c r="I20" s="49"/>
      <c r="J20" s="50"/>
      <c r="K20" s="50"/>
      <c r="L20" s="51"/>
      <c r="M20" s="105"/>
      <c r="N20" s="209"/>
    </row>
    <row r="21" spans="2:14" x14ac:dyDescent="0.3">
      <c r="B21" s="48" t="s">
        <v>80</v>
      </c>
      <c r="C21" s="49">
        <v>2.8587962962962963E-3</v>
      </c>
      <c r="D21" s="105">
        <f t="shared" ref="D21" si="6">C21/C$23</f>
        <v>6.1194658474345298E-3</v>
      </c>
      <c r="E21" s="105">
        <f t="shared" ref="E21" si="7">C21/C$34</f>
        <v>4.3778025912337591E-3</v>
      </c>
      <c r="F21" s="49"/>
      <c r="G21" s="50"/>
      <c r="H21" s="50"/>
      <c r="I21" s="49"/>
      <c r="J21" s="50"/>
      <c r="K21" s="50"/>
      <c r="L21" s="51">
        <f t="shared" ref="L21" si="8">C21+F21+I21</f>
        <v>2.8587962962962963E-3</v>
      </c>
      <c r="M21" s="105">
        <f t="shared" si="0"/>
        <v>6.1194658474345298E-3</v>
      </c>
      <c r="N21" s="209">
        <f t="shared" ref="N21" si="9">L21/L$34</f>
        <v>4.3778025912337591E-3</v>
      </c>
    </row>
    <row r="22" spans="2:14" x14ac:dyDescent="0.3">
      <c r="B22" s="48" t="s">
        <v>81</v>
      </c>
      <c r="C22" s="49">
        <v>3.2280092592592589E-2</v>
      </c>
      <c r="D22" s="105">
        <f t="shared" ref="D22" si="10">C22/C$23</f>
        <v>6.9097936228724302E-2</v>
      </c>
      <c r="E22" s="105">
        <f t="shared" ref="E22" si="11">C22/C$34</f>
        <v>4.9431949096967416E-2</v>
      </c>
      <c r="F22" s="49"/>
      <c r="G22" s="50"/>
      <c r="H22" s="50"/>
      <c r="I22" s="49"/>
      <c r="J22" s="50"/>
      <c r="K22" s="50"/>
      <c r="L22" s="51">
        <f t="shared" si="4"/>
        <v>3.2280092592592589E-2</v>
      </c>
      <c r="M22" s="105">
        <f t="shared" si="0"/>
        <v>6.9097936228724302E-2</v>
      </c>
      <c r="N22" s="209">
        <f t="shared" si="1"/>
        <v>4.9431949096967416E-2</v>
      </c>
    </row>
    <row r="23" spans="2:14" s="58" customFormat="1" x14ac:dyDescent="0.3">
      <c r="B23" s="53" t="s">
        <v>11</v>
      </c>
      <c r="C23" s="129">
        <f>SUM(C7:C22)</f>
        <v>0.46716435185185201</v>
      </c>
      <c r="D23" s="110">
        <f>SUM(D7:D22)</f>
        <v>0.99999999999999989</v>
      </c>
      <c r="E23" s="111">
        <f>SUM(E7:E22)</f>
        <v>0.71538965987841396</v>
      </c>
      <c r="F23" s="54"/>
      <c r="G23" s="55"/>
      <c r="H23" s="56"/>
      <c r="I23" s="54"/>
      <c r="J23" s="55"/>
      <c r="K23" s="56"/>
      <c r="L23" s="54">
        <f>SUM(L7:L22)</f>
        <v>0.46716435185185201</v>
      </c>
      <c r="M23" s="55">
        <f>SUM(M7:M22)</f>
        <v>0.99999999999999989</v>
      </c>
      <c r="N23" s="57">
        <f>SUM(N7:N22)</f>
        <v>0.71538965987841396</v>
      </c>
    </row>
    <row r="24" spans="2:14" x14ac:dyDescent="0.3">
      <c r="B24" s="59"/>
      <c r="C24" s="114"/>
      <c r="D24" s="114"/>
      <c r="E24" s="114"/>
      <c r="F24" s="60"/>
      <c r="G24" s="60"/>
      <c r="H24" s="60"/>
      <c r="I24" s="60"/>
      <c r="J24" s="60"/>
      <c r="K24" s="60"/>
      <c r="L24" s="60"/>
      <c r="M24" s="60"/>
      <c r="N24" s="61"/>
    </row>
    <row r="25" spans="2:14" s="63" customFormat="1" x14ac:dyDescent="0.3">
      <c r="B25" s="1" t="s">
        <v>82</v>
      </c>
      <c r="C25" s="116" t="s">
        <v>12</v>
      </c>
      <c r="D25" s="116" t="s">
        <v>13</v>
      </c>
      <c r="E25" s="116" t="s">
        <v>13</v>
      </c>
      <c r="F25" s="62" t="s">
        <v>12</v>
      </c>
      <c r="G25" s="208" t="s">
        <v>13</v>
      </c>
      <c r="H25" s="208" t="s">
        <v>13</v>
      </c>
      <c r="I25" s="205" t="s">
        <v>12</v>
      </c>
      <c r="J25" s="45" t="s">
        <v>13</v>
      </c>
      <c r="K25" s="208" t="s">
        <v>13</v>
      </c>
      <c r="L25" s="217" t="s">
        <v>12</v>
      </c>
      <c r="M25" s="45" t="s">
        <v>13</v>
      </c>
      <c r="N25" s="216" t="s">
        <v>13</v>
      </c>
    </row>
    <row r="26" spans="2:14" x14ac:dyDescent="0.3">
      <c r="B26" s="48" t="s">
        <v>83</v>
      </c>
      <c r="C26" s="49">
        <v>6.3657407407407402E-4</v>
      </c>
      <c r="D26" s="106"/>
      <c r="E26" s="105">
        <f t="shared" ref="E26:E31" si="12">C26/C$34</f>
        <v>9.7481434217755751E-4</v>
      </c>
      <c r="F26" s="49"/>
      <c r="G26" s="51"/>
      <c r="H26" s="50"/>
      <c r="I26" s="49"/>
      <c r="J26" s="51"/>
      <c r="K26" s="50"/>
      <c r="L26" s="51">
        <f t="shared" ref="L26:L29" si="13">C26+F26+I26</f>
        <v>6.3657407407407402E-4</v>
      </c>
      <c r="M26" s="50"/>
      <c r="N26" s="209">
        <f t="shared" ref="N26:N29" si="14">L26/L$34</f>
        <v>9.7481434217755751E-4</v>
      </c>
    </row>
    <row r="27" spans="2:14" x14ac:dyDescent="0.3">
      <c r="B27" s="48" t="s">
        <v>84</v>
      </c>
      <c r="C27" s="49">
        <v>1.3194444444444445E-3</v>
      </c>
      <c r="D27" s="106"/>
      <c r="E27" s="105">
        <f t="shared" si="12"/>
        <v>2.0205242728771194E-3</v>
      </c>
      <c r="F27" s="49"/>
      <c r="G27" s="51"/>
      <c r="H27" s="50"/>
      <c r="I27" s="49"/>
      <c r="J27" s="51"/>
      <c r="K27" s="50"/>
      <c r="L27" s="51">
        <f t="shared" si="13"/>
        <v>1.3194444444444445E-3</v>
      </c>
      <c r="M27" s="50"/>
      <c r="N27" s="209">
        <f t="shared" si="14"/>
        <v>2.0205242728771194E-3</v>
      </c>
    </row>
    <row r="28" spans="2:14" x14ac:dyDescent="0.3">
      <c r="B28" s="48" t="s">
        <v>85</v>
      </c>
      <c r="C28" s="49">
        <v>1.3692129629629627E-2</v>
      </c>
      <c r="D28" s="106"/>
      <c r="E28" s="105">
        <f t="shared" si="12"/>
        <v>2.0967370305382736E-2</v>
      </c>
      <c r="F28" s="49"/>
      <c r="G28" s="51"/>
      <c r="H28" s="50"/>
      <c r="I28" s="49"/>
      <c r="J28" s="51"/>
      <c r="K28" s="50"/>
      <c r="L28" s="51">
        <f t="shared" si="13"/>
        <v>1.3692129629629627E-2</v>
      </c>
      <c r="M28" s="50"/>
      <c r="N28" s="209">
        <f t="shared" si="14"/>
        <v>2.0967370305382736E-2</v>
      </c>
    </row>
    <row r="29" spans="2:14" x14ac:dyDescent="0.3">
      <c r="B29" s="48" t="s">
        <v>86</v>
      </c>
      <c r="C29" s="49">
        <v>4.7222222222222223E-3</v>
      </c>
      <c r="D29" s="106"/>
      <c r="E29" s="105">
        <f t="shared" si="12"/>
        <v>7.2313500292444273E-3</v>
      </c>
      <c r="F29" s="49"/>
      <c r="G29" s="51"/>
      <c r="H29" s="50"/>
      <c r="I29" s="49"/>
      <c r="J29" s="51"/>
      <c r="K29" s="50"/>
      <c r="L29" s="51">
        <f t="shared" si="13"/>
        <v>4.7222222222222223E-3</v>
      </c>
      <c r="M29" s="50"/>
      <c r="N29" s="209">
        <f t="shared" si="14"/>
        <v>7.2313500292444273E-3</v>
      </c>
    </row>
    <row r="30" spans="2:14" x14ac:dyDescent="0.3">
      <c r="B30" s="48" t="s">
        <v>87</v>
      </c>
      <c r="C30" s="49">
        <v>0.13390046296296301</v>
      </c>
      <c r="D30" s="106"/>
      <c r="E30" s="105">
        <f t="shared" si="12"/>
        <v>0.20504776590276669</v>
      </c>
      <c r="F30" s="49"/>
      <c r="G30" s="51"/>
      <c r="H30" s="50"/>
      <c r="I30" s="49"/>
      <c r="J30" s="51"/>
      <c r="K30" s="50"/>
      <c r="L30" s="51">
        <f t="shared" ref="L30:L31" si="15">C30+F30+I30</f>
        <v>0.13390046296296301</v>
      </c>
      <c r="M30" s="50"/>
      <c r="N30" s="209">
        <f t="shared" ref="N30:N31" si="16">L30/L$34</f>
        <v>0.20504776590276669</v>
      </c>
    </row>
    <row r="31" spans="2:14" x14ac:dyDescent="0.3">
      <c r="B31" s="48" t="s">
        <v>88</v>
      </c>
      <c r="C31" s="49">
        <v>3.1585648148148147E-2</v>
      </c>
      <c r="D31" s="106"/>
      <c r="E31" s="105">
        <f t="shared" si="12"/>
        <v>4.8368515269137359E-2</v>
      </c>
      <c r="F31" s="49"/>
      <c r="G31" s="51"/>
      <c r="H31" s="50"/>
      <c r="I31" s="49"/>
      <c r="J31" s="51"/>
      <c r="K31" s="50"/>
      <c r="L31" s="51">
        <f t="shared" si="15"/>
        <v>3.1585648148148147E-2</v>
      </c>
      <c r="M31" s="51"/>
      <c r="N31" s="209">
        <f t="shared" si="16"/>
        <v>4.8368515269137359E-2</v>
      </c>
    </row>
    <row r="32" spans="2:14" s="58" customFormat="1" x14ac:dyDescent="0.3">
      <c r="B32" s="53" t="s">
        <v>11</v>
      </c>
      <c r="C32" s="137">
        <f>SUM(C26:C31)</f>
        <v>0.18585648148148154</v>
      </c>
      <c r="D32" s="118"/>
      <c r="E32" s="110">
        <f>SUM(E26:E31)</f>
        <v>0.28461034012158587</v>
      </c>
      <c r="F32" s="64"/>
      <c r="G32" s="64"/>
      <c r="H32" s="55"/>
      <c r="I32" s="64"/>
      <c r="J32" s="64"/>
      <c r="K32" s="55"/>
      <c r="L32" s="54">
        <f>SUM(L26:L31)</f>
        <v>0.18585648148148154</v>
      </c>
      <c r="M32" s="55"/>
      <c r="N32" s="57">
        <f>SUM(N26:N31)</f>
        <v>0.28461034012158587</v>
      </c>
    </row>
    <row r="33" spans="2:14" x14ac:dyDescent="0.3">
      <c r="B33" s="59"/>
      <c r="C33" s="120"/>
      <c r="D33" s="120"/>
      <c r="E33" s="120"/>
      <c r="F33" s="60"/>
      <c r="G33" s="60"/>
      <c r="H33" s="60"/>
      <c r="I33" s="60"/>
      <c r="J33" s="60"/>
      <c r="K33" s="60"/>
      <c r="L33" s="60"/>
      <c r="M33" s="60"/>
      <c r="N33" s="61"/>
    </row>
    <row r="34" spans="2:14" s="58" customFormat="1" x14ac:dyDescent="0.3">
      <c r="B34" s="53" t="s">
        <v>14</v>
      </c>
      <c r="C34" s="137">
        <f>C23+C32</f>
        <v>0.65302083333333361</v>
      </c>
      <c r="D34" s="122"/>
      <c r="E34" s="110">
        <f>E23+E32</f>
        <v>0.99999999999999978</v>
      </c>
      <c r="F34" s="64"/>
      <c r="G34" s="65"/>
      <c r="H34" s="55"/>
      <c r="I34" s="64"/>
      <c r="J34" s="65"/>
      <c r="K34" s="55"/>
      <c r="L34" s="64">
        <f>L32+L23</f>
        <v>0.65302083333333361</v>
      </c>
      <c r="M34" s="65"/>
      <c r="N34" s="66">
        <f>N32+N23</f>
        <v>0.99999999999999978</v>
      </c>
    </row>
    <row r="35" spans="2:14" s="63" customFormat="1" ht="96.75" customHeight="1" thickBot="1" x14ac:dyDescent="0.35">
      <c r="B35" s="253" t="s">
        <v>192</v>
      </c>
      <c r="C35" s="254"/>
      <c r="D35" s="254"/>
      <c r="E35" s="254"/>
      <c r="F35" s="254"/>
      <c r="G35" s="254"/>
      <c r="H35" s="255"/>
      <c r="I35" s="254"/>
      <c r="J35" s="254"/>
      <c r="K35" s="254"/>
      <c r="L35" s="254"/>
      <c r="M35" s="254"/>
      <c r="N35" s="255"/>
    </row>
  </sheetData>
  <mergeCells count="7"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56" t="s">
        <v>90</v>
      </c>
      <c r="C3" s="257"/>
      <c r="D3" s="257"/>
      <c r="E3" s="257"/>
      <c r="F3" s="257"/>
      <c r="G3" s="257"/>
      <c r="H3" s="257"/>
      <c r="I3" s="257"/>
      <c r="J3" s="257"/>
      <c r="K3" s="258"/>
    </row>
    <row r="4" spans="2:11" x14ac:dyDescent="0.3">
      <c r="B4" s="259" t="s">
        <v>185</v>
      </c>
      <c r="C4" s="260"/>
      <c r="D4" s="260"/>
      <c r="E4" s="260"/>
      <c r="F4" s="260"/>
      <c r="G4" s="260"/>
      <c r="H4" s="260"/>
      <c r="I4" s="260"/>
      <c r="J4" s="260"/>
      <c r="K4" s="261"/>
    </row>
    <row r="5" spans="2:11" x14ac:dyDescent="0.3">
      <c r="B5" s="44"/>
      <c r="C5" s="265" t="s">
        <v>91</v>
      </c>
      <c r="D5" s="260"/>
      <c r="E5" s="266"/>
      <c r="F5" s="265" t="s">
        <v>92</v>
      </c>
      <c r="G5" s="260"/>
      <c r="H5" s="266"/>
      <c r="I5" s="265" t="s">
        <v>11</v>
      </c>
      <c r="J5" s="260"/>
      <c r="K5" s="261"/>
    </row>
    <row r="6" spans="2:11" x14ac:dyDescent="0.3">
      <c r="B6" s="1" t="s">
        <v>65</v>
      </c>
      <c r="C6" s="207" t="s">
        <v>12</v>
      </c>
      <c r="D6" s="45" t="s">
        <v>13</v>
      </c>
      <c r="E6" s="208" t="s">
        <v>13</v>
      </c>
      <c r="F6" s="207" t="s">
        <v>12</v>
      </c>
      <c r="G6" s="45" t="s">
        <v>13</v>
      </c>
      <c r="H6" s="208" t="s">
        <v>13</v>
      </c>
      <c r="I6" s="207" t="s">
        <v>12</v>
      </c>
      <c r="J6" s="45" t="s">
        <v>13</v>
      </c>
      <c r="K6" s="206" t="s">
        <v>13</v>
      </c>
    </row>
    <row r="7" spans="2:11" x14ac:dyDescent="0.3">
      <c r="B7" s="48" t="s">
        <v>66</v>
      </c>
      <c r="C7" s="49"/>
      <c r="D7" s="50"/>
      <c r="E7" s="67"/>
      <c r="F7" s="49">
        <v>0.12194444444444445</v>
      </c>
      <c r="G7" s="105">
        <f t="shared" ref="G7:G12" si="0">F7/F$23</f>
        <v>0.34887417218543049</v>
      </c>
      <c r="H7" s="105">
        <f t="shared" ref="H7:H12" si="1">F7/F$34</f>
        <v>0.303211695637159</v>
      </c>
      <c r="I7" s="70">
        <f>C7+F7</f>
        <v>0.12194444444444445</v>
      </c>
      <c r="J7" s="105">
        <f t="shared" ref="J7:J12" si="2">I7/I$23</f>
        <v>0.34818241903502978</v>
      </c>
      <c r="K7" s="209">
        <f t="shared" ref="K7:K12" si="3">I7/I$34</f>
        <v>0.29845334541952301</v>
      </c>
    </row>
    <row r="8" spans="2:11" x14ac:dyDescent="0.3">
      <c r="B8" s="5" t="s">
        <v>186</v>
      </c>
      <c r="C8" s="49"/>
      <c r="D8" s="50"/>
      <c r="E8" s="67"/>
      <c r="F8" s="49">
        <v>9.2476851851851852E-3</v>
      </c>
      <c r="G8" s="105">
        <f t="shared" si="0"/>
        <v>2.6456953642384106E-2</v>
      </c>
      <c r="H8" s="105">
        <f t="shared" si="1"/>
        <v>2.2994129158512719E-2</v>
      </c>
      <c r="I8" s="70">
        <f t="shared" ref="I8:I22" si="4">C8+F8</f>
        <v>9.2476851851851852E-3</v>
      </c>
      <c r="J8" s="105">
        <f t="shared" si="2"/>
        <v>2.6404494382022473E-2</v>
      </c>
      <c r="K8" s="209">
        <f t="shared" si="3"/>
        <v>2.2633278567786529E-2</v>
      </c>
    </row>
    <row r="9" spans="2:11" x14ac:dyDescent="0.3">
      <c r="B9" s="48" t="s">
        <v>68</v>
      </c>
      <c r="C9" s="49"/>
      <c r="D9" s="50"/>
      <c r="E9" s="67"/>
      <c r="F9" s="49">
        <v>3.3726851851851848E-2</v>
      </c>
      <c r="G9" s="105">
        <f t="shared" si="0"/>
        <v>9.6490066225165552E-2</v>
      </c>
      <c r="H9" s="105">
        <f t="shared" si="1"/>
        <v>8.3860941636928726E-2</v>
      </c>
      <c r="I9" s="70">
        <f t="shared" si="4"/>
        <v>3.3726851851851848E-2</v>
      </c>
      <c r="J9" s="105">
        <f t="shared" si="2"/>
        <v>9.6298744216787829E-2</v>
      </c>
      <c r="K9" s="209">
        <f t="shared" si="3"/>
        <v>8.2544898306044973E-2</v>
      </c>
    </row>
    <row r="10" spans="2:11" x14ac:dyDescent="0.3">
      <c r="B10" s="48" t="s">
        <v>69</v>
      </c>
      <c r="C10" s="49"/>
      <c r="D10" s="50"/>
      <c r="E10" s="67"/>
      <c r="F10" s="49">
        <v>1.3680555555555557E-2</v>
      </c>
      <c r="G10" s="105">
        <f t="shared" si="0"/>
        <v>3.9139072847682123E-2</v>
      </c>
      <c r="H10" s="105">
        <f t="shared" si="1"/>
        <v>3.4016346264533211E-2</v>
      </c>
      <c r="I10" s="70">
        <f t="shared" si="4"/>
        <v>1.3680555555555557E-2</v>
      </c>
      <c r="J10" s="105">
        <f t="shared" si="2"/>
        <v>3.9061467283542636E-2</v>
      </c>
      <c r="K10" s="209">
        <f t="shared" si="3"/>
        <v>3.3482522236700472E-2</v>
      </c>
    </row>
    <row r="11" spans="2:11" x14ac:dyDescent="0.3">
      <c r="B11" s="48" t="s">
        <v>70</v>
      </c>
      <c r="C11" s="49"/>
      <c r="D11" s="50"/>
      <c r="E11" s="67"/>
      <c r="F11" s="49">
        <v>6.4513888888888885E-2</v>
      </c>
      <c r="G11" s="105">
        <f t="shared" si="0"/>
        <v>0.18456953642384105</v>
      </c>
      <c r="H11" s="105">
        <f t="shared" si="1"/>
        <v>0.16041211004949923</v>
      </c>
      <c r="I11" s="70">
        <f t="shared" si="4"/>
        <v>6.4513888888888885E-2</v>
      </c>
      <c r="J11" s="105">
        <f t="shared" si="2"/>
        <v>0.18420356906807667</v>
      </c>
      <c r="K11" s="209">
        <f t="shared" si="3"/>
        <v>0.15789473684210525</v>
      </c>
    </row>
    <row r="12" spans="2:11" x14ac:dyDescent="0.3">
      <c r="B12" s="48" t="s">
        <v>71</v>
      </c>
      <c r="C12" s="49"/>
      <c r="D12" s="50"/>
      <c r="E12" s="67"/>
      <c r="F12" s="49">
        <v>1.6574074074074071E-2</v>
      </c>
      <c r="G12" s="105">
        <f t="shared" si="0"/>
        <v>4.7417218543046348E-2</v>
      </c>
      <c r="H12" s="105">
        <f t="shared" si="1"/>
        <v>4.1211004949925169E-2</v>
      </c>
      <c r="I12" s="70">
        <f t="shared" si="4"/>
        <v>1.6574074074074071E-2</v>
      </c>
      <c r="J12" s="105">
        <f t="shared" si="2"/>
        <v>4.732319894249834E-2</v>
      </c>
      <c r="K12" s="209">
        <f t="shared" si="3"/>
        <v>4.0564273978811391E-2</v>
      </c>
    </row>
    <row r="13" spans="2:11" x14ac:dyDescent="0.3">
      <c r="B13" s="48" t="s">
        <v>72</v>
      </c>
      <c r="C13" s="49"/>
      <c r="D13" s="50"/>
      <c r="E13" s="67"/>
      <c r="F13" s="49"/>
      <c r="G13" s="105"/>
      <c r="H13" s="105"/>
      <c r="I13" s="70"/>
      <c r="J13" s="105"/>
      <c r="K13" s="209"/>
    </row>
    <row r="14" spans="2:11" x14ac:dyDescent="0.3">
      <c r="B14" s="48" t="s">
        <v>73</v>
      </c>
      <c r="C14" s="49"/>
      <c r="D14" s="50"/>
      <c r="E14" s="67"/>
      <c r="F14" s="49"/>
      <c r="G14" s="105"/>
      <c r="H14" s="105"/>
      <c r="I14" s="70"/>
      <c r="J14" s="105"/>
      <c r="K14" s="209"/>
    </row>
    <row r="15" spans="2:11" x14ac:dyDescent="0.3">
      <c r="B15" s="48" t="s">
        <v>74</v>
      </c>
      <c r="C15" s="49"/>
      <c r="D15" s="50"/>
      <c r="E15" s="67"/>
      <c r="F15" s="49">
        <v>2.8703703703703708E-3</v>
      </c>
      <c r="G15" s="105">
        <f t="shared" ref="G15:G16" si="5">F15/F$23</f>
        <v>8.2119205298013254E-3</v>
      </c>
      <c r="H15" s="105">
        <f t="shared" ref="H15:H16" si="6">F15/F$34</f>
        <v>7.1371014159088298E-3</v>
      </c>
      <c r="I15" s="70">
        <f t="shared" ref="I15:I16" si="7">C15+F15</f>
        <v>2.8703703703703708E-3</v>
      </c>
      <c r="J15" s="105">
        <f t="shared" ref="J15:J16" si="8">I15/I$23</f>
        <v>8.1956378056840719E-3</v>
      </c>
      <c r="K15" s="209">
        <f t="shared" ref="K15:K16" si="9">I15/I$34</f>
        <v>7.025097728174042E-3</v>
      </c>
    </row>
    <row r="16" spans="2:11" x14ac:dyDescent="0.3">
      <c r="B16" s="48" t="s">
        <v>75</v>
      </c>
      <c r="C16" s="49"/>
      <c r="D16" s="50"/>
      <c r="E16" s="67"/>
      <c r="F16" s="49">
        <v>1.3981481481481482E-2</v>
      </c>
      <c r="G16" s="105">
        <f t="shared" si="5"/>
        <v>0.04</v>
      </c>
      <c r="H16" s="105">
        <f t="shared" si="6"/>
        <v>3.4764590767813977E-2</v>
      </c>
      <c r="I16" s="70">
        <f t="shared" si="7"/>
        <v>1.3981481481481482E-2</v>
      </c>
      <c r="J16" s="105">
        <f t="shared" si="8"/>
        <v>3.9920687376074029E-2</v>
      </c>
      <c r="K16" s="209">
        <f t="shared" si="9"/>
        <v>3.4219024417880009E-2</v>
      </c>
    </row>
    <row r="17" spans="2:14" x14ac:dyDescent="0.3">
      <c r="B17" s="48" t="s">
        <v>76</v>
      </c>
      <c r="C17" s="49">
        <v>6.9444444444444447E-4</v>
      </c>
      <c r="D17" s="105">
        <f t="shared" ref="D17" si="10">C17/C$23</f>
        <v>1</v>
      </c>
      <c r="E17" s="105">
        <f t="shared" ref="E17" si="11">C17/C$34</f>
        <v>0.10830324909747292</v>
      </c>
      <c r="F17" s="49"/>
      <c r="G17" s="50"/>
      <c r="H17" s="67"/>
      <c r="I17" s="70">
        <f t="shared" ref="I17" si="12">C17+F17</f>
        <v>6.9444444444444447E-4</v>
      </c>
      <c r="J17" s="105">
        <f t="shared" ref="J17" si="13">I17/I$23</f>
        <v>1.9828155981493722E-3</v>
      </c>
      <c r="K17" s="209">
        <f t="shared" ref="K17" si="14">I17/I$34</f>
        <v>1.6996204181066229E-3</v>
      </c>
    </row>
    <row r="18" spans="2:14" x14ac:dyDescent="0.3">
      <c r="B18" s="48" t="s">
        <v>77</v>
      </c>
      <c r="C18" s="49"/>
      <c r="D18" s="50"/>
      <c r="E18" s="67"/>
      <c r="F18" s="49"/>
      <c r="G18" s="50"/>
      <c r="H18" s="67"/>
      <c r="I18" s="70"/>
      <c r="J18" s="105"/>
      <c r="K18" s="209"/>
    </row>
    <row r="19" spans="2:14" x14ac:dyDescent="0.3">
      <c r="B19" s="48" t="s">
        <v>78</v>
      </c>
      <c r="C19" s="49"/>
      <c r="D19" s="50"/>
      <c r="E19" s="67"/>
      <c r="F19" s="49"/>
      <c r="G19" s="50"/>
      <c r="H19" s="67"/>
      <c r="I19" s="70"/>
      <c r="J19" s="105"/>
      <c r="K19" s="209"/>
    </row>
    <row r="20" spans="2:14" x14ac:dyDescent="0.3">
      <c r="B20" s="48" t="s">
        <v>79</v>
      </c>
      <c r="C20" s="49"/>
      <c r="D20" s="50"/>
      <c r="E20" s="67"/>
      <c r="F20" s="49"/>
      <c r="G20" s="50"/>
      <c r="H20" s="67"/>
      <c r="I20" s="70"/>
      <c r="J20" s="105"/>
      <c r="K20" s="209"/>
    </row>
    <row r="21" spans="2:14" x14ac:dyDescent="0.3">
      <c r="B21" s="48" t="s">
        <v>80</v>
      </c>
      <c r="C21" s="49"/>
      <c r="D21" s="50"/>
      <c r="E21" s="67"/>
      <c r="F21" s="49">
        <v>6.5393518518518517E-3</v>
      </c>
      <c r="G21" s="105">
        <f>F21/F$23</f>
        <v>1.870860927152318E-2</v>
      </c>
      <c r="H21" s="105">
        <f>F21/F$34</f>
        <v>1.6259928628985839E-2</v>
      </c>
      <c r="I21" s="70">
        <f t="shared" si="4"/>
        <v>6.5393518518518517E-3</v>
      </c>
      <c r="J21" s="105">
        <f>I21/I$23</f>
        <v>1.8671513549239922E-2</v>
      </c>
      <c r="K21" s="209">
        <f>I21/I$34</f>
        <v>1.60047589371707E-2</v>
      </c>
    </row>
    <row r="22" spans="2:14" x14ac:dyDescent="0.3">
      <c r="B22" s="48" t="s">
        <v>81</v>
      </c>
      <c r="C22" s="49"/>
      <c r="D22" s="50"/>
      <c r="E22" s="67"/>
      <c r="F22" s="49">
        <v>6.6458333333333341E-2</v>
      </c>
      <c r="G22" s="105">
        <f>F22/F$23</f>
        <v>0.19013245033112586</v>
      </c>
      <c r="H22" s="105">
        <f>F22/F$34</f>
        <v>0.16524692068608265</v>
      </c>
      <c r="I22" s="70">
        <f t="shared" si="4"/>
        <v>6.6458333333333341E-2</v>
      </c>
      <c r="J22" s="105">
        <f>I22/I$23</f>
        <v>0.18975545274289493</v>
      </c>
      <c r="K22" s="209">
        <f>I22/I$34</f>
        <v>0.16265367401280384</v>
      </c>
    </row>
    <row r="23" spans="2:14" s="58" customFormat="1" x14ac:dyDescent="0.3">
      <c r="B23" s="53" t="s">
        <v>11</v>
      </c>
      <c r="C23" s="54">
        <f t="shared" ref="C23:E23" si="15">SUM(C7:C22)</f>
        <v>6.9444444444444447E-4</v>
      </c>
      <c r="D23" s="55">
        <f t="shared" si="15"/>
        <v>1</v>
      </c>
      <c r="E23" s="56">
        <f t="shared" si="15"/>
        <v>0.10830324909747292</v>
      </c>
      <c r="F23" s="54">
        <f t="shared" ref="F23:K23" si="16">SUM(F7:F22)</f>
        <v>0.34953703703703703</v>
      </c>
      <c r="G23" s="55">
        <f t="shared" si="16"/>
        <v>1</v>
      </c>
      <c r="H23" s="56">
        <f t="shared" si="16"/>
        <v>0.86911476919534936</v>
      </c>
      <c r="I23" s="54">
        <f t="shared" si="16"/>
        <v>0.35023148148148148</v>
      </c>
      <c r="J23" s="55">
        <f t="shared" si="16"/>
        <v>1</v>
      </c>
      <c r="K23" s="57">
        <f t="shared" si="16"/>
        <v>0.85717523086510694</v>
      </c>
    </row>
    <row r="24" spans="2:14" x14ac:dyDescent="0.3">
      <c r="B24" s="71"/>
      <c r="C24" s="68"/>
      <c r="D24" s="68"/>
      <c r="E24" s="68"/>
      <c r="F24" s="68"/>
      <c r="G24" s="68"/>
      <c r="H24" s="68"/>
      <c r="I24" s="68"/>
      <c r="J24" s="68"/>
      <c r="K24" s="69"/>
      <c r="L24" s="68"/>
      <c r="M24" s="68"/>
      <c r="N24" s="68"/>
    </row>
    <row r="25" spans="2:14" s="63" customFormat="1" x14ac:dyDescent="0.3">
      <c r="B25" s="1" t="s">
        <v>82</v>
      </c>
      <c r="C25" s="45" t="s">
        <v>12</v>
      </c>
      <c r="D25" s="45" t="s">
        <v>13</v>
      </c>
      <c r="E25" s="45" t="s">
        <v>13</v>
      </c>
      <c r="F25" s="45" t="s">
        <v>12</v>
      </c>
      <c r="G25" s="45" t="s">
        <v>13</v>
      </c>
      <c r="H25" s="45" t="s">
        <v>13</v>
      </c>
      <c r="I25" s="45" t="s">
        <v>12</v>
      </c>
      <c r="J25" s="208" t="s">
        <v>13</v>
      </c>
      <c r="K25" s="206" t="s">
        <v>13</v>
      </c>
    </row>
    <row r="26" spans="2:14" x14ac:dyDescent="0.3">
      <c r="B26" s="48" t="s">
        <v>83</v>
      </c>
      <c r="C26" s="49"/>
      <c r="D26" s="51"/>
      <c r="E26" s="67"/>
      <c r="F26" s="49">
        <v>3.0092592592592589E-4</v>
      </c>
      <c r="G26" s="51"/>
      <c r="H26" s="105">
        <f t="shared" ref="H26:H31" si="17">F26/F$34</f>
        <v>7.482445032807643E-4</v>
      </c>
      <c r="I26" s="70">
        <f t="shared" ref="I26:I31" si="18">C26+F26</f>
        <v>3.0092592592592589E-4</v>
      </c>
      <c r="J26" s="105"/>
      <c r="K26" s="209">
        <f>I26/I$34</f>
        <v>7.3650218117953653E-4</v>
      </c>
    </row>
    <row r="27" spans="2:14" x14ac:dyDescent="0.3">
      <c r="B27" s="48" t="s">
        <v>84</v>
      </c>
      <c r="C27" s="49"/>
      <c r="D27" s="51"/>
      <c r="E27" s="67"/>
      <c r="F27" s="49"/>
      <c r="G27" s="51"/>
      <c r="H27" s="105"/>
      <c r="I27" s="70"/>
      <c r="J27" s="105"/>
      <c r="K27" s="209"/>
    </row>
    <row r="28" spans="2:14" x14ac:dyDescent="0.3">
      <c r="B28" s="48" t="s">
        <v>85</v>
      </c>
      <c r="C28" s="49"/>
      <c r="D28" s="51"/>
      <c r="E28" s="67"/>
      <c r="F28" s="49">
        <v>1.5046296296296297E-4</v>
      </c>
      <c r="G28" s="51"/>
      <c r="H28" s="105">
        <f t="shared" si="17"/>
        <v>3.741222516403822E-4</v>
      </c>
      <c r="I28" s="70">
        <f t="shared" ref="I28" si="19">C28+F28</f>
        <v>1.5046296296296297E-4</v>
      </c>
      <c r="J28" s="105"/>
      <c r="K28" s="209">
        <f>I28/I$34</f>
        <v>3.6825109058976832E-4</v>
      </c>
    </row>
    <row r="29" spans="2:14" x14ac:dyDescent="0.3">
      <c r="B29" s="48" t="s">
        <v>86</v>
      </c>
      <c r="C29" s="49"/>
      <c r="D29" s="51"/>
      <c r="E29" s="67"/>
      <c r="F29" s="49">
        <v>9.1550925925925914E-3</v>
      </c>
      <c r="G29" s="51"/>
      <c r="H29" s="105">
        <f t="shared" si="17"/>
        <v>2.2763900080580175E-2</v>
      </c>
      <c r="I29" s="70">
        <f t="shared" si="18"/>
        <v>9.1550925925925914E-3</v>
      </c>
      <c r="J29" s="105"/>
      <c r="K29" s="209">
        <f>I29/I$34</f>
        <v>2.2406662512038975E-2</v>
      </c>
    </row>
    <row r="30" spans="2:14" x14ac:dyDescent="0.3">
      <c r="B30" s="48" t="s">
        <v>87</v>
      </c>
      <c r="C30" s="49">
        <v>5.7175925925925927E-3</v>
      </c>
      <c r="D30" s="51"/>
      <c r="E30" s="105">
        <f t="shared" ref="E30" si="20">C30/C$34</f>
        <v>0.89169675090252709</v>
      </c>
      <c r="F30" s="49">
        <v>4.164351851851851E-2</v>
      </c>
      <c r="G30" s="51"/>
      <c r="H30" s="105">
        <f t="shared" si="17"/>
        <v>0.10354552780016114</v>
      </c>
      <c r="I30" s="70">
        <f t="shared" si="18"/>
        <v>4.7361111111111104E-2</v>
      </c>
      <c r="J30" s="105"/>
      <c r="K30" s="209">
        <f>I30/I$34</f>
        <v>0.11591411251487166</v>
      </c>
    </row>
    <row r="31" spans="2:14" x14ac:dyDescent="0.3">
      <c r="B31" s="48" t="s">
        <v>88</v>
      </c>
      <c r="C31" s="49"/>
      <c r="D31" s="51"/>
      <c r="E31" s="67"/>
      <c r="F31" s="49">
        <v>1.3888888888888889E-3</v>
      </c>
      <c r="G31" s="51"/>
      <c r="H31" s="105">
        <f t="shared" si="17"/>
        <v>3.4534361689881432E-3</v>
      </c>
      <c r="I31" s="70">
        <f t="shared" si="18"/>
        <v>1.3888888888888889E-3</v>
      </c>
      <c r="J31" s="105"/>
      <c r="K31" s="209">
        <f>I31/I$34</f>
        <v>3.3992408362132458E-3</v>
      </c>
    </row>
    <row r="32" spans="2:14" s="58" customFormat="1" x14ac:dyDescent="0.3">
      <c r="B32" s="53" t="s">
        <v>11</v>
      </c>
      <c r="C32" s="64">
        <f>SUM(C26:C31)</f>
        <v>5.7175925925925927E-3</v>
      </c>
      <c r="D32" s="64"/>
      <c r="E32" s="55">
        <f>SUM(E26:E31)</f>
        <v>0.89169675090252709</v>
      </c>
      <c r="F32" s="64">
        <f>SUM(F26:F31)</f>
        <v>5.2638888888888881E-2</v>
      </c>
      <c r="G32" s="64"/>
      <c r="H32" s="55">
        <f>SUM(H26:H31)</f>
        <v>0.13088523080465059</v>
      </c>
      <c r="I32" s="64">
        <f>SUM(I26:I31)</f>
        <v>5.8356481481481474E-2</v>
      </c>
      <c r="J32" s="64"/>
      <c r="K32" s="66">
        <f>SUM(K26:K31)</f>
        <v>0.14282476913489317</v>
      </c>
    </row>
    <row r="33" spans="2:14" x14ac:dyDescent="0.3">
      <c r="B33" s="71"/>
      <c r="C33" s="68"/>
      <c r="D33" s="68"/>
      <c r="E33" s="68"/>
      <c r="F33" s="68"/>
      <c r="G33" s="68"/>
      <c r="H33" s="68"/>
      <c r="I33" s="68"/>
      <c r="J33" s="68"/>
      <c r="K33" s="69"/>
      <c r="L33" s="68"/>
      <c r="M33" s="68"/>
      <c r="N33" s="68"/>
    </row>
    <row r="34" spans="2:14" s="58" customFormat="1" x14ac:dyDescent="0.3">
      <c r="B34" s="53" t="s">
        <v>14</v>
      </c>
      <c r="C34" s="64">
        <f>C32+C23</f>
        <v>6.4120370370370373E-3</v>
      </c>
      <c r="D34" s="65"/>
      <c r="E34" s="55">
        <f>E32+E23</f>
        <v>1</v>
      </c>
      <c r="F34" s="64">
        <f>F32+F23</f>
        <v>0.40217592592592594</v>
      </c>
      <c r="G34" s="65"/>
      <c r="H34" s="55">
        <f>H32+H23</f>
        <v>1</v>
      </c>
      <c r="I34" s="64">
        <f>I32+I23</f>
        <v>0.40858796296296296</v>
      </c>
      <c r="J34" s="65"/>
      <c r="K34" s="66">
        <f>K32+K23</f>
        <v>1</v>
      </c>
    </row>
    <row r="35" spans="2:14" ht="66" customHeight="1" thickBot="1" x14ac:dyDescent="0.35">
      <c r="B35" s="267" t="s">
        <v>188</v>
      </c>
      <c r="C35" s="268"/>
      <c r="D35" s="268"/>
      <c r="E35" s="268"/>
      <c r="F35" s="268"/>
      <c r="G35" s="268"/>
      <c r="H35" s="268"/>
      <c r="I35" s="268"/>
      <c r="J35" s="268"/>
      <c r="K35" s="269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view="pageBreakPreview"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56" t="s">
        <v>93</v>
      </c>
      <c r="C3" s="257"/>
      <c r="D3" s="257"/>
      <c r="E3" s="257"/>
      <c r="F3" s="257"/>
      <c r="G3" s="257"/>
      <c r="H3" s="257"/>
      <c r="I3" s="257"/>
      <c r="J3" s="257"/>
      <c r="K3" s="258"/>
    </row>
    <row r="4" spans="2:11" x14ac:dyDescent="0.3">
      <c r="B4" s="259" t="s">
        <v>185</v>
      </c>
      <c r="C4" s="260"/>
      <c r="D4" s="260"/>
      <c r="E4" s="260"/>
      <c r="F4" s="260"/>
      <c r="G4" s="260"/>
      <c r="H4" s="260"/>
      <c r="I4" s="260"/>
      <c r="J4" s="260"/>
      <c r="K4" s="261"/>
    </row>
    <row r="5" spans="2:11" x14ac:dyDescent="0.3">
      <c r="B5" s="44"/>
      <c r="C5" s="265" t="s">
        <v>94</v>
      </c>
      <c r="D5" s="260"/>
      <c r="E5" s="266"/>
      <c r="F5" s="265" t="s">
        <v>95</v>
      </c>
      <c r="G5" s="260"/>
      <c r="H5" s="266"/>
      <c r="I5" s="265" t="s">
        <v>11</v>
      </c>
      <c r="J5" s="260"/>
      <c r="K5" s="261"/>
    </row>
    <row r="6" spans="2:11" x14ac:dyDescent="0.3">
      <c r="B6" s="1" t="s">
        <v>65</v>
      </c>
      <c r="C6" s="42" t="s">
        <v>12</v>
      </c>
      <c r="D6" s="45" t="s">
        <v>13</v>
      </c>
      <c r="E6" s="46" t="s">
        <v>13</v>
      </c>
      <c r="F6" s="42" t="s">
        <v>12</v>
      </c>
      <c r="G6" s="45" t="s">
        <v>13</v>
      </c>
      <c r="H6" s="46" t="s">
        <v>13</v>
      </c>
      <c r="I6" s="42" t="s">
        <v>12</v>
      </c>
      <c r="J6" s="45" t="s">
        <v>13</v>
      </c>
      <c r="K6" s="47" t="s">
        <v>13</v>
      </c>
    </row>
    <row r="7" spans="2:11" x14ac:dyDescent="0.3">
      <c r="B7" s="48" t="s">
        <v>66</v>
      </c>
      <c r="C7" s="72"/>
      <c r="D7" s="73"/>
      <c r="E7" s="74"/>
      <c r="F7" s="72"/>
      <c r="G7" s="73"/>
      <c r="H7" s="74"/>
      <c r="I7" s="75"/>
      <c r="J7" s="73"/>
      <c r="K7" s="76"/>
    </row>
    <row r="8" spans="2:11" x14ac:dyDescent="0.3">
      <c r="B8" s="5" t="s">
        <v>186</v>
      </c>
      <c r="C8" s="72"/>
      <c r="D8" s="73"/>
      <c r="E8" s="74"/>
      <c r="F8" s="72"/>
      <c r="G8" s="73"/>
      <c r="H8" s="74"/>
      <c r="I8" s="75"/>
      <c r="J8" s="73"/>
      <c r="K8" s="76"/>
    </row>
    <row r="9" spans="2:11" x14ac:dyDescent="0.3">
      <c r="B9" s="48" t="s">
        <v>68</v>
      </c>
      <c r="C9" s="72"/>
      <c r="D9" s="73"/>
      <c r="E9" s="74"/>
      <c r="F9" s="72"/>
      <c r="G9" s="73"/>
      <c r="H9" s="74"/>
      <c r="I9" s="75"/>
      <c r="J9" s="73"/>
      <c r="K9" s="76"/>
    </row>
    <row r="10" spans="2:11" x14ac:dyDescent="0.3">
      <c r="B10" s="48" t="s">
        <v>69</v>
      </c>
      <c r="C10" s="72"/>
      <c r="D10" s="73"/>
      <c r="E10" s="74"/>
      <c r="F10" s="72"/>
      <c r="G10" s="73"/>
      <c r="H10" s="74"/>
      <c r="I10" s="75"/>
      <c r="J10" s="73"/>
      <c r="K10" s="76"/>
    </row>
    <row r="11" spans="2:11" x14ac:dyDescent="0.3">
      <c r="B11" s="48" t="s">
        <v>70</v>
      </c>
      <c r="C11" s="72"/>
      <c r="D11" s="73"/>
      <c r="E11" s="74"/>
      <c r="F11" s="72"/>
      <c r="G11" s="73"/>
      <c r="H11" s="74"/>
      <c r="I11" s="75"/>
      <c r="J11" s="73"/>
      <c r="K11" s="76"/>
    </row>
    <row r="12" spans="2:11" x14ac:dyDescent="0.3">
      <c r="B12" s="48" t="s">
        <v>71</v>
      </c>
      <c r="C12" s="72"/>
      <c r="D12" s="73"/>
      <c r="E12" s="74"/>
      <c r="F12" s="72"/>
      <c r="G12" s="73"/>
      <c r="H12" s="74"/>
      <c r="I12" s="75"/>
      <c r="J12" s="73"/>
      <c r="K12" s="76"/>
    </row>
    <row r="13" spans="2:11" x14ac:dyDescent="0.3">
      <c r="B13" s="48" t="s">
        <v>72</v>
      </c>
      <c r="C13" s="72"/>
      <c r="D13" s="73"/>
      <c r="E13" s="74"/>
      <c r="F13" s="72"/>
      <c r="G13" s="73"/>
      <c r="H13" s="74"/>
      <c r="I13" s="75"/>
      <c r="J13" s="73"/>
      <c r="K13" s="76"/>
    </row>
    <row r="14" spans="2:11" x14ac:dyDescent="0.3">
      <c r="B14" s="48" t="s">
        <v>73</v>
      </c>
      <c r="C14" s="72"/>
      <c r="D14" s="73"/>
      <c r="E14" s="74"/>
      <c r="F14" s="72"/>
      <c r="G14" s="73"/>
      <c r="H14" s="74"/>
      <c r="I14" s="75"/>
      <c r="J14" s="73"/>
      <c r="K14" s="76"/>
    </row>
    <row r="15" spans="2:11" x14ac:dyDescent="0.3">
      <c r="B15" s="48" t="s">
        <v>74</v>
      </c>
      <c r="C15" s="72"/>
      <c r="D15" s="73"/>
      <c r="E15" s="74"/>
      <c r="F15" s="72"/>
      <c r="G15" s="73"/>
      <c r="H15" s="74"/>
      <c r="I15" s="75"/>
      <c r="J15" s="73"/>
      <c r="K15" s="76"/>
    </row>
    <row r="16" spans="2:11" x14ac:dyDescent="0.3">
      <c r="B16" s="48" t="s">
        <v>75</v>
      </c>
      <c r="C16" s="72"/>
      <c r="D16" s="73"/>
      <c r="E16" s="74"/>
      <c r="F16" s="72"/>
      <c r="G16" s="73"/>
      <c r="H16" s="74"/>
      <c r="I16" s="75"/>
      <c r="J16" s="73"/>
      <c r="K16" s="76"/>
    </row>
    <row r="17" spans="2:14" x14ac:dyDescent="0.3">
      <c r="B17" s="48" t="s">
        <v>76</v>
      </c>
      <c r="C17" s="72"/>
      <c r="D17" s="73"/>
      <c r="E17" s="74"/>
      <c r="F17" s="72"/>
      <c r="G17" s="73"/>
      <c r="H17" s="74"/>
      <c r="I17" s="75"/>
      <c r="J17" s="73"/>
      <c r="K17" s="76"/>
    </row>
    <row r="18" spans="2:14" x14ac:dyDescent="0.3">
      <c r="B18" s="48" t="s">
        <v>77</v>
      </c>
      <c r="C18" s="72"/>
      <c r="D18" s="73"/>
      <c r="E18" s="74"/>
      <c r="F18" s="72"/>
      <c r="G18" s="73"/>
      <c r="H18" s="74"/>
      <c r="I18" s="75"/>
      <c r="J18" s="73"/>
      <c r="K18" s="76"/>
    </row>
    <row r="19" spans="2:14" x14ac:dyDescent="0.3">
      <c r="B19" s="48" t="s">
        <v>78</v>
      </c>
      <c r="C19" s="72"/>
      <c r="D19" s="73"/>
      <c r="E19" s="74"/>
      <c r="F19" s="72"/>
      <c r="G19" s="73"/>
      <c r="H19" s="74"/>
      <c r="I19" s="75"/>
      <c r="J19" s="73"/>
      <c r="K19" s="76"/>
    </row>
    <row r="20" spans="2:14" x14ac:dyDescent="0.3">
      <c r="B20" s="48" t="s">
        <v>79</v>
      </c>
      <c r="C20" s="72"/>
      <c r="D20" s="73"/>
      <c r="E20" s="74"/>
      <c r="F20" s="72"/>
      <c r="G20" s="73"/>
      <c r="H20" s="74"/>
      <c r="I20" s="75"/>
      <c r="J20" s="73"/>
      <c r="K20" s="76"/>
    </row>
    <row r="21" spans="2:14" x14ac:dyDescent="0.3">
      <c r="B21" s="48" t="s">
        <v>80</v>
      </c>
      <c r="C21" s="77"/>
      <c r="D21" s="73"/>
      <c r="E21" s="74"/>
      <c r="F21" s="72"/>
      <c r="G21" s="73"/>
      <c r="H21" s="74"/>
      <c r="I21" s="75"/>
      <c r="J21" s="73"/>
      <c r="K21" s="76"/>
    </row>
    <row r="22" spans="2:14" x14ac:dyDescent="0.3">
      <c r="B22" s="48" t="s">
        <v>81</v>
      </c>
      <c r="C22" s="72"/>
      <c r="D22" s="73"/>
      <c r="E22" s="74"/>
      <c r="F22" s="72"/>
      <c r="G22" s="73"/>
      <c r="H22" s="74"/>
      <c r="I22" s="75"/>
      <c r="J22" s="73"/>
      <c r="K22" s="76"/>
    </row>
    <row r="23" spans="2:14" s="58" customFormat="1" x14ac:dyDescent="0.3">
      <c r="B23" s="53" t="s">
        <v>11</v>
      </c>
      <c r="C23" s="78"/>
      <c r="D23" s="79"/>
      <c r="E23" s="80"/>
      <c r="F23" s="78"/>
      <c r="G23" s="79"/>
      <c r="H23" s="80"/>
      <c r="I23" s="78"/>
      <c r="J23" s="79"/>
      <c r="K23" s="81"/>
    </row>
    <row r="24" spans="2:14" x14ac:dyDescent="0.3">
      <c r="B24" s="71"/>
      <c r="C24" s="68"/>
      <c r="D24" s="68"/>
      <c r="E24" s="68"/>
      <c r="F24" s="68"/>
      <c r="G24" s="68"/>
      <c r="H24" s="68"/>
      <c r="I24" s="68"/>
      <c r="J24" s="68"/>
      <c r="K24" s="69"/>
      <c r="L24" s="68"/>
      <c r="M24" s="68"/>
      <c r="N24" s="68"/>
    </row>
    <row r="25" spans="2:14" s="63" customFormat="1" x14ac:dyDescent="0.3">
      <c r="B25" s="1" t="s">
        <v>82</v>
      </c>
      <c r="C25" s="45" t="s">
        <v>12</v>
      </c>
      <c r="D25" s="45" t="s">
        <v>13</v>
      </c>
      <c r="E25" s="45" t="s">
        <v>13</v>
      </c>
      <c r="F25" s="45" t="s">
        <v>12</v>
      </c>
      <c r="G25" s="45" t="s">
        <v>13</v>
      </c>
      <c r="H25" s="45" t="s">
        <v>13</v>
      </c>
      <c r="I25" s="45" t="s">
        <v>12</v>
      </c>
      <c r="J25" s="46" t="s">
        <v>13</v>
      </c>
      <c r="K25" s="47" t="s">
        <v>13</v>
      </c>
    </row>
    <row r="26" spans="2:14" x14ac:dyDescent="0.3">
      <c r="B26" s="48" t="s">
        <v>83</v>
      </c>
      <c r="C26" s="82"/>
      <c r="D26" s="83"/>
      <c r="E26" s="74"/>
      <c r="F26" s="82"/>
      <c r="G26" s="83"/>
      <c r="H26" s="74"/>
      <c r="I26" s="75"/>
      <c r="J26" s="73"/>
      <c r="K26" s="76"/>
    </row>
    <row r="27" spans="2:14" x14ac:dyDescent="0.3">
      <c r="B27" s="48" t="s">
        <v>84</v>
      </c>
      <c r="C27" s="82"/>
      <c r="D27" s="83"/>
      <c r="E27" s="74"/>
      <c r="F27" s="82"/>
      <c r="G27" s="83"/>
      <c r="H27" s="74"/>
      <c r="I27" s="75"/>
      <c r="J27" s="73"/>
      <c r="K27" s="76"/>
    </row>
    <row r="28" spans="2:14" x14ac:dyDescent="0.3">
      <c r="B28" s="48" t="s">
        <v>85</v>
      </c>
      <c r="C28" s="82"/>
      <c r="D28" s="83"/>
      <c r="E28" s="74"/>
      <c r="F28" s="82"/>
      <c r="G28" s="83"/>
      <c r="H28" s="74"/>
      <c r="I28" s="75"/>
      <c r="J28" s="73"/>
      <c r="K28" s="76"/>
    </row>
    <row r="29" spans="2:14" x14ac:dyDescent="0.3">
      <c r="B29" s="48" t="s">
        <v>86</v>
      </c>
      <c r="C29" s="82"/>
      <c r="D29" s="83"/>
      <c r="E29" s="74"/>
      <c r="F29" s="82"/>
      <c r="G29" s="83"/>
      <c r="H29" s="74"/>
      <c r="I29" s="75"/>
      <c r="J29" s="73"/>
      <c r="K29" s="76"/>
    </row>
    <row r="30" spans="2:14" x14ac:dyDescent="0.3">
      <c r="B30" s="48" t="s">
        <v>87</v>
      </c>
      <c r="C30" s="84"/>
      <c r="D30" s="83"/>
      <c r="E30" s="74"/>
      <c r="F30" s="84"/>
      <c r="G30" s="83"/>
      <c r="H30" s="74"/>
      <c r="I30" s="75"/>
      <c r="J30" s="73"/>
      <c r="K30" s="76"/>
    </row>
    <row r="31" spans="2:14" x14ac:dyDescent="0.3">
      <c r="B31" s="48" t="s">
        <v>88</v>
      </c>
      <c r="C31" s="82"/>
      <c r="D31" s="83"/>
      <c r="E31" s="74"/>
      <c r="F31" s="82"/>
      <c r="G31" s="83"/>
      <c r="H31" s="74"/>
      <c r="I31" s="75"/>
      <c r="J31" s="73"/>
      <c r="K31" s="76"/>
    </row>
    <row r="32" spans="2:14" s="58" customFormat="1" x14ac:dyDescent="0.3">
      <c r="B32" s="53" t="s">
        <v>11</v>
      </c>
      <c r="C32" s="85"/>
      <c r="D32" s="85"/>
      <c r="E32" s="79"/>
      <c r="F32" s="85"/>
      <c r="G32" s="85"/>
      <c r="H32" s="79"/>
      <c r="I32" s="85"/>
      <c r="J32" s="85"/>
      <c r="K32" s="86"/>
    </row>
    <row r="33" spans="2:14" x14ac:dyDescent="0.3">
      <c r="B33" s="71"/>
      <c r="C33" s="68"/>
      <c r="D33" s="68"/>
      <c r="E33" s="68"/>
      <c r="F33" s="68"/>
      <c r="G33" s="68"/>
      <c r="H33" s="68"/>
      <c r="I33" s="68"/>
      <c r="J33" s="68"/>
      <c r="K33" s="69"/>
      <c r="L33" s="68"/>
      <c r="M33" s="68"/>
      <c r="N33" s="68"/>
    </row>
    <row r="34" spans="2:14" s="58" customFormat="1" x14ac:dyDescent="0.3">
      <c r="B34" s="53" t="s">
        <v>14</v>
      </c>
      <c r="C34" s="64"/>
      <c r="D34" s="65"/>
      <c r="E34" s="55"/>
      <c r="F34" s="64"/>
      <c r="G34" s="65"/>
      <c r="H34" s="55"/>
      <c r="I34" s="64"/>
      <c r="J34" s="65"/>
      <c r="K34" s="66"/>
    </row>
    <row r="35" spans="2:14" ht="66" customHeight="1" thickBot="1" x14ac:dyDescent="0.35">
      <c r="B35" s="267" t="s">
        <v>96</v>
      </c>
      <c r="C35" s="268"/>
      <c r="D35" s="268"/>
      <c r="E35" s="268"/>
      <c r="F35" s="268"/>
      <c r="G35" s="268"/>
      <c r="H35" s="268"/>
      <c r="I35" s="268"/>
      <c r="J35" s="268"/>
      <c r="K35" s="269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view="pageBreakPreview" topLeftCell="A10"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56" t="s">
        <v>97</v>
      </c>
      <c r="C3" s="257"/>
      <c r="D3" s="257"/>
      <c r="E3" s="257"/>
      <c r="F3" s="257"/>
      <c r="G3" s="257"/>
      <c r="H3" s="257"/>
      <c r="I3" s="257"/>
      <c r="J3" s="257"/>
      <c r="K3" s="258"/>
    </row>
    <row r="4" spans="2:11" x14ac:dyDescent="0.3">
      <c r="B4" s="259" t="s">
        <v>185</v>
      </c>
      <c r="C4" s="260"/>
      <c r="D4" s="260"/>
      <c r="E4" s="260"/>
      <c r="F4" s="260"/>
      <c r="G4" s="260"/>
      <c r="H4" s="260"/>
      <c r="I4" s="260"/>
      <c r="J4" s="260"/>
      <c r="K4" s="261"/>
    </row>
    <row r="5" spans="2:11" x14ac:dyDescent="0.3">
      <c r="B5" s="44"/>
      <c r="C5" s="265" t="s">
        <v>98</v>
      </c>
      <c r="D5" s="260"/>
      <c r="E5" s="266"/>
      <c r="F5" s="265" t="s">
        <v>99</v>
      </c>
      <c r="G5" s="260"/>
      <c r="H5" s="266"/>
      <c r="I5" s="265" t="s">
        <v>11</v>
      </c>
      <c r="J5" s="260"/>
      <c r="K5" s="261"/>
    </row>
    <row r="6" spans="2:11" x14ac:dyDescent="0.3">
      <c r="B6" s="1" t="s">
        <v>65</v>
      </c>
      <c r="C6" s="42" t="s">
        <v>12</v>
      </c>
      <c r="D6" s="45" t="s">
        <v>13</v>
      </c>
      <c r="E6" s="46" t="s">
        <v>13</v>
      </c>
      <c r="F6" s="42" t="s">
        <v>12</v>
      </c>
      <c r="G6" s="45" t="s">
        <v>13</v>
      </c>
      <c r="H6" s="46" t="s">
        <v>13</v>
      </c>
      <c r="I6" s="42" t="s">
        <v>12</v>
      </c>
      <c r="J6" s="45" t="s">
        <v>13</v>
      </c>
      <c r="K6" s="47" t="s">
        <v>13</v>
      </c>
    </row>
    <row r="7" spans="2:11" x14ac:dyDescent="0.3">
      <c r="B7" s="48" t="s">
        <v>66</v>
      </c>
      <c r="C7" s="72"/>
      <c r="D7" s="73"/>
      <c r="E7" s="74"/>
      <c r="F7" s="72"/>
      <c r="G7" s="73"/>
      <c r="H7" s="74"/>
      <c r="I7" s="75"/>
      <c r="J7" s="73"/>
      <c r="K7" s="76"/>
    </row>
    <row r="8" spans="2:11" x14ac:dyDescent="0.3">
      <c r="B8" s="5" t="s">
        <v>186</v>
      </c>
      <c r="C8" s="72"/>
      <c r="D8" s="73"/>
      <c r="E8" s="74"/>
      <c r="F8" s="72"/>
      <c r="G8" s="73"/>
      <c r="H8" s="74"/>
      <c r="I8" s="75"/>
      <c r="J8" s="73"/>
      <c r="K8" s="76"/>
    </row>
    <row r="9" spans="2:11" x14ac:dyDescent="0.3">
      <c r="B9" s="48" t="s">
        <v>68</v>
      </c>
      <c r="C9" s="72"/>
      <c r="D9" s="73"/>
      <c r="E9" s="74"/>
      <c r="F9" s="72"/>
      <c r="G9" s="73"/>
      <c r="H9" s="74"/>
      <c r="I9" s="75"/>
      <c r="J9" s="73"/>
      <c r="K9" s="76"/>
    </row>
    <row r="10" spans="2:11" x14ac:dyDescent="0.3">
      <c r="B10" s="48" t="s">
        <v>69</v>
      </c>
      <c r="C10" s="72"/>
      <c r="D10" s="73"/>
      <c r="E10" s="74"/>
      <c r="F10" s="72"/>
      <c r="G10" s="73"/>
      <c r="H10" s="74"/>
      <c r="I10" s="75"/>
      <c r="J10" s="73"/>
      <c r="K10" s="76"/>
    </row>
    <row r="11" spans="2:11" x14ac:dyDescent="0.3">
      <c r="B11" s="48" t="s">
        <v>70</v>
      </c>
      <c r="C11" s="72"/>
      <c r="D11" s="73"/>
      <c r="E11" s="74"/>
      <c r="F11" s="72"/>
      <c r="G11" s="73"/>
      <c r="H11" s="74"/>
      <c r="I11" s="75"/>
      <c r="J11" s="73"/>
      <c r="K11" s="76"/>
    </row>
    <row r="12" spans="2:11" x14ac:dyDescent="0.3">
      <c r="B12" s="48" t="s">
        <v>71</v>
      </c>
      <c r="C12" s="72"/>
      <c r="D12" s="73"/>
      <c r="E12" s="74"/>
      <c r="F12" s="72"/>
      <c r="G12" s="73"/>
      <c r="H12" s="74"/>
      <c r="I12" s="75"/>
      <c r="J12" s="73"/>
      <c r="K12" s="76"/>
    </row>
    <row r="13" spans="2:11" x14ac:dyDescent="0.3">
      <c r="B13" s="48" t="s">
        <v>72</v>
      </c>
      <c r="C13" s="72"/>
      <c r="D13" s="73"/>
      <c r="E13" s="74"/>
      <c r="F13" s="72"/>
      <c r="G13" s="73"/>
      <c r="H13" s="74"/>
      <c r="I13" s="75"/>
      <c r="J13" s="73"/>
      <c r="K13" s="76"/>
    </row>
    <row r="14" spans="2:11" x14ac:dyDescent="0.3">
      <c r="B14" s="48" t="s">
        <v>73</v>
      </c>
      <c r="C14" s="72"/>
      <c r="D14" s="73"/>
      <c r="E14" s="74"/>
      <c r="F14" s="72"/>
      <c r="G14" s="73"/>
      <c r="H14" s="74"/>
      <c r="I14" s="75"/>
      <c r="J14" s="73"/>
      <c r="K14" s="76"/>
    </row>
    <row r="15" spans="2:11" x14ac:dyDescent="0.3">
      <c r="B15" s="48" t="s">
        <v>74</v>
      </c>
      <c r="C15" s="72"/>
      <c r="D15" s="73"/>
      <c r="E15" s="74"/>
      <c r="F15" s="72"/>
      <c r="G15" s="73"/>
      <c r="H15" s="74"/>
      <c r="I15" s="75"/>
      <c r="J15" s="73"/>
      <c r="K15" s="76"/>
    </row>
    <row r="16" spans="2:11" x14ac:dyDescent="0.3">
      <c r="B16" s="48" t="s">
        <v>75</v>
      </c>
      <c r="C16" s="72"/>
      <c r="D16" s="73"/>
      <c r="E16" s="74"/>
      <c r="F16" s="72"/>
      <c r="G16" s="73"/>
      <c r="H16" s="74"/>
      <c r="I16" s="75"/>
      <c r="J16" s="73"/>
      <c r="K16" s="76"/>
    </row>
    <row r="17" spans="2:14" x14ac:dyDescent="0.3">
      <c r="B17" s="48" t="s">
        <v>76</v>
      </c>
      <c r="C17" s="72"/>
      <c r="D17" s="73"/>
      <c r="E17" s="74"/>
      <c r="F17" s="72"/>
      <c r="G17" s="73"/>
      <c r="H17" s="74"/>
      <c r="I17" s="75"/>
      <c r="J17" s="73"/>
      <c r="K17" s="76"/>
    </row>
    <row r="18" spans="2:14" x14ac:dyDescent="0.3">
      <c r="B18" s="48" t="s">
        <v>77</v>
      </c>
      <c r="C18" s="72"/>
      <c r="D18" s="73"/>
      <c r="E18" s="74"/>
      <c r="F18" s="72"/>
      <c r="G18" s="73"/>
      <c r="H18" s="74"/>
      <c r="I18" s="75"/>
      <c r="J18" s="73"/>
      <c r="K18" s="76"/>
    </row>
    <row r="19" spans="2:14" x14ac:dyDescent="0.3">
      <c r="B19" s="48" t="s">
        <v>78</v>
      </c>
      <c r="C19" s="72"/>
      <c r="D19" s="73"/>
      <c r="E19" s="74"/>
      <c r="F19" s="72"/>
      <c r="G19" s="73"/>
      <c r="H19" s="74"/>
      <c r="I19" s="75"/>
      <c r="J19" s="73"/>
      <c r="K19" s="76"/>
    </row>
    <row r="20" spans="2:14" x14ac:dyDescent="0.3">
      <c r="B20" s="48" t="s">
        <v>79</v>
      </c>
      <c r="C20" s="72"/>
      <c r="D20" s="73"/>
      <c r="E20" s="74"/>
      <c r="F20" s="72"/>
      <c r="G20" s="73"/>
      <c r="H20" s="74"/>
      <c r="I20" s="75"/>
      <c r="J20" s="73"/>
      <c r="K20" s="76"/>
    </row>
    <row r="21" spans="2:14" x14ac:dyDescent="0.3">
      <c r="B21" s="48" t="s">
        <v>80</v>
      </c>
      <c r="C21" s="77"/>
      <c r="D21" s="73"/>
      <c r="E21" s="74"/>
      <c r="F21" s="72"/>
      <c r="G21" s="73"/>
      <c r="H21" s="74"/>
      <c r="I21" s="75"/>
      <c r="J21" s="73"/>
      <c r="K21" s="76"/>
    </row>
    <row r="22" spans="2:14" x14ac:dyDescent="0.3">
      <c r="B22" s="48" t="s">
        <v>81</v>
      </c>
      <c r="C22" s="72"/>
      <c r="D22" s="73"/>
      <c r="E22" s="74"/>
      <c r="F22" s="72"/>
      <c r="G22" s="73"/>
      <c r="H22" s="74"/>
      <c r="I22" s="75"/>
      <c r="J22" s="73"/>
      <c r="K22" s="76"/>
    </row>
    <row r="23" spans="2:14" s="58" customFormat="1" x14ac:dyDescent="0.3">
      <c r="B23" s="53" t="s">
        <v>11</v>
      </c>
      <c r="C23" s="78"/>
      <c r="D23" s="79"/>
      <c r="E23" s="80"/>
      <c r="F23" s="78"/>
      <c r="G23" s="79"/>
      <c r="H23" s="80"/>
      <c r="I23" s="78"/>
      <c r="J23" s="79"/>
      <c r="K23" s="81"/>
    </row>
    <row r="24" spans="2:14" x14ac:dyDescent="0.3">
      <c r="B24" s="71"/>
      <c r="C24" s="68"/>
      <c r="D24" s="68"/>
      <c r="E24" s="68"/>
      <c r="F24" s="68"/>
      <c r="G24" s="68"/>
      <c r="H24" s="68"/>
      <c r="I24" s="68"/>
      <c r="J24" s="68"/>
      <c r="K24" s="69"/>
      <c r="L24" s="68"/>
      <c r="M24" s="68"/>
      <c r="N24" s="68"/>
    </row>
    <row r="25" spans="2:14" s="63" customFormat="1" x14ac:dyDescent="0.3">
      <c r="B25" s="1" t="s">
        <v>82</v>
      </c>
      <c r="C25" s="45" t="s">
        <v>12</v>
      </c>
      <c r="D25" s="45" t="s">
        <v>13</v>
      </c>
      <c r="E25" s="45" t="s">
        <v>13</v>
      </c>
      <c r="F25" s="45" t="s">
        <v>12</v>
      </c>
      <c r="G25" s="45" t="s">
        <v>13</v>
      </c>
      <c r="H25" s="45" t="s">
        <v>13</v>
      </c>
      <c r="I25" s="45" t="s">
        <v>12</v>
      </c>
      <c r="J25" s="46" t="s">
        <v>13</v>
      </c>
      <c r="K25" s="47" t="s">
        <v>13</v>
      </c>
    </row>
    <row r="26" spans="2:14" x14ac:dyDescent="0.3">
      <c r="B26" s="48" t="s">
        <v>83</v>
      </c>
      <c r="C26" s="82"/>
      <c r="D26" s="83"/>
      <c r="E26" s="74"/>
      <c r="F26" s="82"/>
      <c r="G26" s="83"/>
      <c r="H26" s="74"/>
      <c r="I26" s="75"/>
      <c r="J26" s="73"/>
      <c r="K26" s="76"/>
    </row>
    <row r="27" spans="2:14" x14ac:dyDescent="0.3">
      <c r="B27" s="48" t="s">
        <v>84</v>
      </c>
      <c r="C27" s="82"/>
      <c r="D27" s="83"/>
      <c r="E27" s="74"/>
      <c r="F27" s="82"/>
      <c r="G27" s="83"/>
      <c r="H27" s="74"/>
      <c r="I27" s="75"/>
      <c r="J27" s="73"/>
      <c r="K27" s="76"/>
    </row>
    <row r="28" spans="2:14" x14ac:dyDescent="0.3">
      <c r="B28" s="48" t="s">
        <v>85</v>
      </c>
      <c r="C28" s="82"/>
      <c r="D28" s="83"/>
      <c r="E28" s="74"/>
      <c r="F28" s="82"/>
      <c r="G28" s="83"/>
      <c r="H28" s="74"/>
      <c r="I28" s="75"/>
      <c r="J28" s="73"/>
      <c r="K28" s="76"/>
    </row>
    <row r="29" spans="2:14" x14ac:dyDescent="0.3">
      <c r="B29" s="48" t="s">
        <v>86</v>
      </c>
      <c r="C29" s="82"/>
      <c r="D29" s="83"/>
      <c r="E29" s="74"/>
      <c r="F29" s="82"/>
      <c r="G29" s="83"/>
      <c r="H29" s="74"/>
      <c r="I29" s="75"/>
      <c r="J29" s="73"/>
      <c r="K29" s="76"/>
    </row>
    <row r="30" spans="2:14" x14ac:dyDescent="0.3">
      <c r="B30" s="48" t="s">
        <v>87</v>
      </c>
      <c r="C30" s="84"/>
      <c r="D30" s="83"/>
      <c r="E30" s="74"/>
      <c r="F30" s="84"/>
      <c r="G30" s="83"/>
      <c r="H30" s="74"/>
      <c r="I30" s="75"/>
      <c r="J30" s="73"/>
      <c r="K30" s="76"/>
    </row>
    <row r="31" spans="2:14" x14ac:dyDescent="0.3">
      <c r="B31" s="48" t="s">
        <v>88</v>
      </c>
      <c r="C31" s="82"/>
      <c r="D31" s="83"/>
      <c r="E31" s="74"/>
      <c r="F31" s="82"/>
      <c r="G31" s="83"/>
      <c r="H31" s="74"/>
      <c r="I31" s="75"/>
      <c r="J31" s="73"/>
      <c r="K31" s="76"/>
    </row>
    <row r="32" spans="2:14" s="58" customFormat="1" x14ac:dyDescent="0.3">
      <c r="B32" s="53" t="s">
        <v>11</v>
      </c>
      <c r="C32" s="85"/>
      <c r="D32" s="85"/>
      <c r="E32" s="79"/>
      <c r="F32" s="85"/>
      <c r="G32" s="85"/>
      <c r="H32" s="79"/>
      <c r="I32" s="85"/>
      <c r="J32" s="85"/>
      <c r="K32" s="86"/>
    </row>
    <row r="33" spans="2:14" x14ac:dyDescent="0.3">
      <c r="B33" s="71"/>
      <c r="C33" s="68"/>
      <c r="D33" s="68"/>
      <c r="E33" s="68"/>
      <c r="F33" s="68"/>
      <c r="G33" s="68"/>
      <c r="H33" s="68"/>
      <c r="I33" s="68"/>
      <c r="J33" s="68"/>
      <c r="K33" s="69"/>
      <c r="L33" s="68"/>
      <c r="M33" s="68"/>
      <c r="N33" s="68"/>
    </row>
    <row r="34" spans="2:14" s="58" customFormat="1" x14ac:dyDescent="0.3">
      <c r="B34" s="53" t="s">
        <v>14</v>
      </c>
      <c r="C34" s="64"/>
      <c r="D34" s="65"/>
      <c r="E34" s="55"/>
      <c r="F34" s="64"/>
      <c r="G34" s="65"/>
      <c r="H34" s="55"/>
      <c r="I34" s="64"/>
      <c r="J34" s="65"/>
      <c r="K34" s="66"/>
    </row>
    <row r="35" spans="2:14" ht="66" customHeight="1" thickBot="1" x14ac:dyDescent="0.35">
      <c r="B35" s="267" t="s">
        <v>96</v>
      </c>
      <c r="C35" s="268"/>
      <c r="D35" s="268"/>
      <c r="E35" s="268"/>
      <c r="F35" s="268"/>
      <c r="G35" s="268"/>
      <c r="H35" s="268"/>
      <c r="I35" s="268"/>
      <c r="J35" s="268"/>
      <c r="K35" s="269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14" width="8.88671875" style="96" customWidth="1"/>
    <col min="15" max="16384" width="8.88671875" style="96"/>
  </cols>
  <sheetData>
    <row r="1" spans="2:14" s="124" customFormat="1" x14ac:dyDescent="0.3"/>
    <row r="2" spans="2:14" s="124" customFormat="1" ht="15" thickBot="1" x14ac:dyDescent="0.35"/>
    <row r="3" spans="2:14" s="124" customFormat="1" x14ac:dyDescent="0.3">
      <c r="B3" s="229" t="s">
        <v>149</v>
      </c>
      <c r="C3" s="230"/>
      <c r="D3" s="230"/>
      <c r="E3" s="230"/>
      <c r="F3" s="230"/>
      <c r="G3" s="230"/>
      <c r="H3" s="231"/>
      <c r="I3" s="230"/>
      <c r="J3" s="230"/>
      <c r="K3" s="230"/>
      <c r="L3" s="230"/>
      <c r="M3" s="230"/>
      <c r="N3" s="231"/>
    </row>
    <row r="4" spans="2:14" s="124" customFormat="1" x14ac:dyDescent="0.3">
      <c r="B4" s="232" t="s">
        <v>185</v>
      </c>
      <c r="C4" s="233"/>
      <c r="D4" s="233"/>
      <c r="E4" s="233"/>
      <c r="F4" s="233"/>
      <c r="G4" s="233"/>
      <c r="H4" s="234"/>
      <c r="I4" s="233"/>
      <c r="J4" s="233"/>
      <c r="K4" s="233"/>
      <c r="L4" s="233"/>
      <c r="M4" s="233"/>
      <c r="N4" s="234"/>
    </row>
    <row r="5" spans="2:14" s="124" customFormat="1" x14ac:dyDescent="0.3">
      <c r="B5" s="97"/>
      <c r="C5" s="235" t="s">
        <v>1</v>
      </c>
      <c r="D5" s="233"/>
      <c r="E5" s="236"/>
      <c r="F5" s="235" t="s">
        <v>9</v>
      </c>
      <c r="G5" s="233"/>
      <c r="H5" s="236"/>
      <c r="I5" s="233" t="s">
        <v>10</v>
      </c>
      <c r="J5" s="233"/>
      <c r="K5" s="236"/>
      <c r="L5" s="235" t="s">
        <v>11</v>
      </c>
      <c r="M5" s="233"/>
      <c r="N5" s="234"/>
    </row>
    <row r="6" spans="2:14" s="124" customFormat="1" x14ac:dyDescent="0.3">
      <c r="B6" s="98" t="s">
        <v>65</v>
      </c>
      <c r="C6" s="99" t="s">
        <v>12</v>
      </c>
      <c r="D6" s="100" t="s">
        <v>13</v>
      </c>
      <c r="E6" s="101" t="s">
        <v>13</v>
      </c>
      <c r="F6" s="99" t="s">
        <v>12</v>
      </c>
      <c r="G6" s="100" t="s">
        <v>13</v>
      </c>
      <c r="H6" s="101" t="s">
        <v>13</v>
      </c>
      <c r="I6" s="102" t="s">
        <v>12</v>
      </c>
      <c r="J6" s="100" t="s">
        <v>13</v>
      </c>
      <c r="K6" s="101" t="s">
        <v>13</v>
      </c>
      <c r="L6" s="99" t="s">
        <v>12</v>
      </c>
      <c r="M6" s="100" t="s">
        <v>13</v>
      </c>
      <c r="N6" s="103" t="s">
        <v>13</v>
      </c>
    </row>
    <row r="7" spans="2:14" s="124" customFormat="1" x14ac:dyDescent="0.3">
      <c r="B7" s="104" t="s">
        <v>66</v>
      </c>
      <c r="C7" s="49">
        <v>9.6041666666666747E-2</v>
      </c>
      <c r="D7" s="105">
        <f>C7/C$23</f>
        <v>0.45706416965023439</v>
      </c>
      <c r="E7" s="105">
        <f>C7/C$34</f>
        <v>0.10384702024879239</v>
      </c>
      <c r="F7" s="49">
        <v>8.8541666666666647E-3</v>
      </c>
      <c r="G7" s="105">
        <f>F7/F$23</f>
        <v>0.31994981179422832</v>
      </c>
      <c r="H7" s="105">
        <f>F7/F$34</f>
        <v>4.3741780547772863E-2</v>
      </c>
      <c r="I7" s="49">
        <v>2.0868055555555546E-2</v>
      </c>
      <c r="J7" s="105">
        <f>I7/I$23</f>
        <v>0.40057764941124191</v>
      </c>
      <c r="K7" s="105">
        <f>I7/I$34</f>
        <v>0.10898869612524932</v>
      </c>
      <c r="L7" s="106">
        <f>C7+F7+I7</f>
        <v>0.12576388888888895</v>
      </c>
      <c r="M7" s="105">
        <f>L7/L$23</f>
        <v>0.43382441010899514</v>
      </c>
      <c r="N7" s="209">
        <f>L7/L$34</f>
        <v>9.5367656093665001E-2</v>
      </c>
    </row>
    <row r="8" spans="2:14" s="124" customFormat="1" x14ac:dyDescent="0.3">
      <c r="B8" s="5" t="s">
        <v>186</v>
      </c>
      <c r="C8" s="49">
        <v>1.7395833333333329E-2</v>
      </c>
      <c r="D8" s="105">
        <f t="shared" ref="D8:D16" si="0">C8/C$23</f>
        <v>8.2787110988708307E-2</v>
      </c>
      <c r="E8" s="105">
        <f t="shared" ref="E8:E16" si="1">C8/C$34</f>
        <v>1.8809601281505758E-2</v>
      </c>
      <c r="F8" s="49">
        <v>8.449074074074075E-4</v>
      </c>
      <c r="G8" s="105">
        <f t="shared" ref="G8:G12" si="2">F8/F$23</f>
        <v>3.0531158511083237E-2</v>
      </c>
      <c r="H8" s="105">
        <f t="shared" ref="H8:H12" si="3">F8/F$34</f>
        <v>4.1740522614214636E-3</v>
      </c>
      <c r="I8" s="49">
        <v>4.6759259259259271E-3</v>
      </c>
      <c r="J8" s="105">
        <f t="shared" ref="J8:J12" si="4">I8/I$23</f>
        <v>8.9757831592979398E-2</v>
      </c>
      <c r="K8" s="105">
        <f t="shared" ref="K8:K12" si="5">I8/I$34</f>
        <v>2.4421205343649891E-2</v>
      </c>
      <c r="L8" s="106">
        <f t="shared" ref="L8:L11" si="6">C8+F8+I8</f>
        <v>2.2916666666666665E-2</v>
      </c>
      <c r="M8" s="105">
        <f t="shared" ref="M8:M11" si="7">L8/L$23</f>
        <v>7.9051383399209446E-2</v>
      </c>
      <c r="N8" s="209">
        <f t="shared" ref="N8:N11" si="8">L8/L$34</f>
        <v>1.7377872176095766E-2</v>
      </c>
    </row>
    <row r="9" spans="2:14" s="124" customFormat="1" x14ac:dyDescent="0.3">
      <c r="B9" s="104" t="s">
        <v>68</v>
      </c>
      <c r="C9" s="49">
        <v>3.3692129629629627E-2</v>
      </c>
      <c r="D9" s="105">
        <f t="shared" si="0"/>
        <v>0.16034150371798397</v>
      </c>
      <c r="E9" s="105">
        <f t="shared" si="1"/>
        <v>3.643030560909067E-2</v>
      </c>
      <c r="F9" s="49">
        <v>5.6944444444444438E-3</v>
      </c>
      <c r="G9" s="105">
        <f t="shared" si="2"/>
        <v>0.20577164366373904</v>
      </c>
      <c r="H9" s="105">
        <f t="shared" si="3"/>
        <v>2.8131968666018629E-2</v>
      </c>
      <c r="I9" s="49">
        <v>8.9930555555555545E-3</v>
      </c>
      <c r="J9" s="105">
        <f t="shared" si="4"/>
        <v>0.17262830482115091</v>
      </c>
      <c r="K9" s="105">
        <f t="shared" si="5"/>
        <v>4.6968506316871182E-2</v>
      </c>
      <c r="L9" s="106">
        <f t="shared" si="6"/>
        <v>4.8379629629629627E-2</v>
      </c>
      <c r="M9" s="105">
        <f t="shared" si="7"/>
        <v>0.1668862538427755</v>
      </c>
      <c r="N9" s="209">
        <f t="shared" si="8"/>
        <v>3.6686619038424392E-2</v>
      </c>
    </row>
    <row r="10" spans="2:14" s="124" customFormat="1" x14ac:dyDescent="0.3">
      <c r="B10" s="104" t="s">
        <v>69</v>
      </c>
      <c r="C10" s="49">
        <v>3.6921296296296281E-3</v>
      </c>
      <c r="D10" s="105">
        <f t="shared" si="0"/>
        <v>1.757091710272651E-2</v>
      </c>
      <c r="E10" s="105">
        <f t="shared" si="1"/>
        <v>3.9921908242184535E-3</v>
      </c>
      <c r="F10" s="49">
        <v>7.9861111111111105E-4</v>
      </c>
      <c r="G10" s="105">
        <f t="shared" si="2"/>
        <v>2.885821831869511E-2</v>
      </c>
      <c r="H10" s="105">
        <f t="shared" si="3"/>
        <v>3.9453370690148079E-3</v>
      </c>
      <c r="I10" s="49">
        <v>1.0648148148148149E-3</v>
      </c>
      <c r="J10" s="105">
        <f t="shared" si="4"/>
        <v>2.0439902243945797E-2</v>
      </c>
      <c r="K10" s="105">
        <f t="shared" si="5"/>
        <v>5.5612645832073997E-3</v>
      </c>
      <c r="L10" s="106">
        <f t="shared" si="6"/>
        <v>5.5555555555555549E-3</v>
      </c>
      <c r="M10" s="105">
        <f t="shared" si="7"/>
        <v>1.9163971733141681E-2</v>
      </c>
      <c r="N10" s="209">
        <f t="shared" si="8"/>
        <v>4.2128174972353369E-3</v>
      </c>
    </row>
    <row r="11" spans="2:14" s="124" customFormat="1" x14ac:dyDescent="0.3">
      <c r="B11" s="104" t="s">
        <v>70</v>
      </c>
      <c r="C11" s="49">
        <v>2.8657407407407385E-2</v>
      </c>
      <c r="D11" s="105">
        <f t="shared" si="0"/>
        <v>0.13638116221426591</v>
      </c>
      <c r="E11" s="105">
        <f t="shared" si="1"/>
        <v>3.0986409030610933E-2</v>
      </c>
      <c r="F11" s="49">
        <v>7.511574074074075E-3</v>
      </c>
      <c r="G11" s="105">
        <f t="shared" si="2"/>
        <v>0.27143454621497287</v>
      </c>
      <c r="H11" s="105">
        <f t="shared" si="3"/>
        <v>3.7109039967979866E-2</v>
      </c>
      <c r="I11" s="49">
        <v>7.453703703703702E-3</v>
      </c>
      <c r="J11" s="105">
        <f t="shared" si="4"/>
        <v>0.14307931570762056</v>
      </c>
      <c r="K11" s="105">
        <f t="shared" si="5"/>
        <v>3.8928852082451788E-2</v>
      </c>
      <c r="L11" s="106">
        <f t="shared" si="6"/>
        <v>4.3622685185185167E-2</v>
      </c>
      <c r="M11" s="105">
        <f t="shared" si="7"/>
        <v>0.15047710304627288</v>
      </c>
      <c r="N11" s="209">
        <f t="shared" si="8"/>
        <v>3.3079394056416626E-2</v>
      </c>
    </row>
    <row r="12" spans="2:14" s="124" customFormat="1" x14ac:dyDescent="0.3">
      <c r="B12" s="104" t="s">
        <v>71</v>
      </c>
      <c r="C12" s="49">
        <v>1.4386574074074072E-2</v>
      </c>
      <c r="D12" s="105">
        <f t="shared" si="0"/>
        <v>6.8465987331313663E-2</v>
      </c>
      <c r="E12" s="105">
        <f t="shared" si="1"/>
        <v>1.5555778039196048E-2</v>
      </c>
      <c r="F12" s="49">
        <v>2.3726851851851851E-3</v>
      </c>
      <c r="G12" s="105">
        <f t="shared" si="2"/>
        <v>8.5738184859891264E-2</v>
      </c>
      <c r="H12" s="105">
        <f t="shared" si="3"/>
        <v>1.1721653610841097E-2</v>
      </c>
      <c r="I12" s="49">
        <v>4.9189814814814808E-3</v>
      </c>
      <c r="J12" s="105">
        <f t="shared" si="4"/>
        <v>9.4423461453010463E-2</v>
      </c>
      <c r="K12" s="105">
        <f t="shared" si="5"/>
        <v>2.5690624433295048E-2</v>
      </c>
      <c r="L12" s="106">
        <f>C12+F12+I12</f>
        <v>2.1678240740740741E-2</v>
      </c>
      <c r="M12" s="105">
        <f>L12/L$23</f>
        <v>7.4779414700363284E-2</v>
      </c>
      <c r="N12" s="209">
        <f>L12/L$34</f>
        <v>1.6438764942337057E-2</v>
      </c>
    </row>
    <row r="13" spans="2:14" s="124" customFormat="1" x14ac:dyDescent="0.3">
      <c r="B13" s="104" t="s">
        <v>72</v>
      </c>
      <c r="C13" s="49">
        <v>4.0509259259259258E-4</v>
      </c>
      <c r="D13" s="105">
        <f t="shared" si="0"/>
        <v>1.927843569264665E-3</v>
      </c>
      <c r="E13" s="105">
        <f t="shared" si="1"/>
        <v>4.3801466723399979E-4</v>
      </c>
      <c r="F13" s="49"/>
      <c r="G13" s="105"/>
      <c r="H13" s="105"/>
      <c r="I13" s="49"/>
      <c r="J13" s="105"/>
      <c r="K13" s="105"/>
      <c r="L13" s="106">
        <f>C13+F13+I13</f>
        <v>4.0509259259259258E-4</v>
      </c>
      <c r="M13" s="105">
        <f>L13/L$23</f>
        <v>1.3973729388749145E-3</v>
      </c>
      <c r="N13" s="209">
        <f>L13/L$34</f>
        <v>3.0718460917341002E-4</v>
      </c>
    </row>
    <row r="14" spans="2:14" s="124" customFormat="1" x14ac:dyDescent="0.3">
      <c r="B14" s="104" t="s">
        <v>73</v>
      </c>
      <c r="C14" s="49" t="s">
        <v>130</v>
      </c>
      <c r="D14" s="105"/>
      <c r="E14" s="105"/>
      <c r="F14" s="49"/>
      <c r="G14" s="105"/>
      <c r="H14" s="105"/>
      <c r="I14" s="49"/>
      <c r="J14" s="105"/>
      <c r="K14" s="105"/>
      <c r="L14" s="106"/>
      <c r="M14" s="105"/>
      <c r="N14" s="107"/>
    </row>
    <row r="15" spans="2:14" s="124" customFormat="1" x14ac:dyDescent="0.3">
      <c r="B15" s="104" t="s">
        <v>74</v>
      </c>
      <c r="C15" s="49" t="s">
        <v>130</v>
      </c>
      <c r="D15" s="105"/>
      <c r="E15" s="105"/>
      <c r="F15" s="49" t="s">
        <v>130</v>
      </c>
      <c r="G15" s="105"/>
      <c r="H15" s="105"/>
      <c r="I15" s="49" t="s">
        <v>130</v>
      </c>
      <c r="J15" s="105"/>
      <c r="K15" s="105"/>
      <c r="L15" s="106"/>
      <c r="M15" s="105"/>
      <c r="N15" s="107"/>
    </row>
    <row r="16" spans="2:14" s="124" customFormat="1" x14ac:dyDescent="0.3">
      <c r="B16" s="104" t="s">
        <v>75</v>
      </c>
      <c r="C16" s="49">
        <v>9.7222222222222219E-4</v>
      </c>
      <c r="D16" s="105">
        <f t="shared" si="0"/>
        <v>4.6268245662351958E-3</v>
      </c>
      <c r="E16" s="105">
        <f t="shared" si="1"/>
        <v>1.0512352013615995E-3</v>
      </c>
      <c r="F16" s="49">
        <v>3.0092592592592595E-4</v>
      </c>
      <c r="G16" s="105">
        <f t="shared" ref="G16" si="9">F16/F$23</f>
        <v>1.0874111250522796E-2</v>
      </c>
      <c r="H16" s="105">
        <f t="shared" ref="H16" si="10">F16/F$34</f>
        <v>1.486648750643261E-3</v>
      </c>
      <c r="I16" s="49">
        <v>5.4398148148148144E-4</v>
      </c>
      <c r="J16" s="105">
        <f t="shared" ref="J16" si="11">I16/I$23</f>
        <v>1.0442123972450569E-2</v>
      </c>
      <c r="K16" s="105">
        <f t="shared" ref="K16" si="12">I16/I$34</f>
        <v>2.8410808196820407E-3</v>
      </c>
      <c r="L16" s="106">
        <f t="shared" ref="L16" si="13">C16+F16+I16</f>
        <v>1.8171296296296297E-3</v>
      </c>
      <c r="M16" s="105">
        <f t="shared" ref="M16" si="14">L16/L$23</f>
        <v>6.2682157543817599E-3</v>
      </c>
      <c r="N16" s="209">
        <f t="shared" ref="N16" si="15">L16/L$34</f>
        <v>1.3779423897207249E-3</v>
      </c>
    </row>
    <row r="17" spans="2:14" s="124" customFormat="1" x14ac:dyDescent="0.3">
      <c r="B17" s="104" t="s">
        <v>76</v>
      </c>
      <c r="C17" s="49" t="s">
        <v>130</v>
      </c>
      <c r="D17" s="105"/>
      <c r="E17" s="105"/>
      <c r="F17" s="49" t="s">
        <v>130</v>
      </c>
      <c r="G17" s="105"/>
      <c r="H17" s="105"/>
      <c r="I17" s="49" t="s">
        <v>130</v>
      </c>
      <c r="J17" s="105"/>
      <c r="K17" s="105"/>
      <c r="L17" s="106"/>
      <c r="M17" s="105"/>
      <c r="N17" s="107"/>
    </row>
    <row r="18" spans="2:14" s="124" customFormat="1" x14ac:dyDescent="0.3">
      <c r="B18" s="104" t="s">
        <v>77</v>
      </c>
      <c r="C18" s="49" t="s">
        <v>130</v>
      </c>
      <c r="D18" s="105"/>
      <c r="E18" s="105"/>
      <c r="F18" s="49" t="s">
        <v>130</v>
      </c>
      <c r="G18" s="105"/>
      <c r="H18" s="105"/>
      <c r="I18" s="49"/>
      <c r="J18" s="105"/>
      <c r="K18" s="105"/>
      <c r="L18" s="106"/>
      <c r="M18" s="105"/>
      <c r="N18" s="209"/>
    </row>
    <row r="19" spans="2:14" s="124" customFormat="1" x14ac:dyDescent="0.3">
      <c r="B19" s="104" t="s">
        <v>78</v>
      </c>
      <c r="C19" s="49" t="s">
        <v>130</v>
      </c>
      <c r="D19" s="105"/>
      <c r="E19" s="105"/>
      <c r="F19" s="49"/>
      <c r="G19" s="105"/>
      <c r="H19" s="105"/>
      <c r="I19" s="49"/>
      <c r="J19" s="105"/>
      <c r="K19" s="105"/>
      <c r="L19" s="106"/>
      <c r="M19" s="105"/>
      <c r="N19" s="107"/>
    </row>
    <row r="20" spans="2:14" s="124" customFormat="1" x14ac:dyDescent="0.3">
      <c r="B20" s="104" t="s">
        <v>79</v>
      </c>
      <c r="C20" s="49" t="s">
        <v>130</v>
      </c>
      <c r="D20" s="105"/>
      <c r="E20" s="105"/>
      <c r="F20" s="49"/>
      <c r="G20" s="105"/>
      <c r="H20" s="105"/>
      <c r="I20" s="49"/>
      <c r="J20" s="105"/>
      <c r="K20" s="105"/>
      <c r="L20" s="106"/>
      <c r="M20" s="105"/>
      <c r="N20" s="107"/>
    </row>
    <row r="21" spans="2:14" s="124" customFormat="1" x14ac:dyDescent="0.3">
      <c r="B21" s="104" t="s">
        <v>80</v>
      </c>
      <c r="C21" s="49">
        <v>4.1666666666666669E-4</v>
      </c>
      <c r="D21" s="105">
        <f t="shared" ref="D21" si="16">C21/C$23</f>
        <v>1.9829248141007986E-3</v>
      </c>
      <c r="E21" s="105">
        <f t="shared" ref="E21" si="17">C21/C$34</f>
        <v>4.5052937201211412E-4</v>
      </c>
      <c r="F21" s="49"/>
      <c r="G21" s="105"/>
      <c r="H21" s="105"/>
      <c r="I21" s="49"/>
      <c r="J21" s="105"/>
      <c r="K21" s="105"/>
      <c r="L21" s="106">
        <f t="shared" ref="L21" si="18">C21+F21+I21</f>
        <v>4.1666666666666669E-4</v>
      </c>
      <c r="M21" s="105">
        <f t="shared" ref="M21" si="19">L21/L$23</f>
        <v>1.4372978799856264E-3</v>
      </c>
      <c r="N21" s="209">
        <f t="shared" ref="N21" si="20">L21/L$34</f>
        <v>3.1596131229265031E-4</v>
      </c>
    </row>
    <row r="22" spans="2:14" s="124" customFormat="1" x14ac:dyDescent="0.3">
      <c r="B22" s="104" t="s">
        <v>81</v>
      </c>
      <c r="C22" s="49">
        <v>1.4467592592592591E-2</v>
      </c>
      <c r="D22" s="105">
        <f t="shared" ref="D22" si="21">C22/C$23</f>
        <v>6.8851556045166601E-2</v>
      </c>
      <c r="E22" s="105">
        <f t="shared" ref="E22" si="22">C22/C$34</f>
        <v>1.5643380972642847E-2</v>
      </c>
      <c r="F22" s="49">
        <v>1.2962962962962965E-3</v>
      </c>
      <c r="G22" s="105">
        <f t="shared" ref="G22" si="23">F22/F$23</f>
        <v>4.6842325386867431E-2</v>
      </c>
      <c r="H22" s="105">
        <f t="shared" ref="H22" si="24">F22/F$34</f>
        <v>6.4040253873863563E-3</v>
      </c>
      <c r="I22" s="49">
        <v>3.5763888888888889E-3</v>
      </c>
      <c r="J22" s="105">
        <f t="shared" ref="J22" si="25">I22/I$23</f>
        <v>6.8651410797600565E-2</v>
      </c>
      <c r="K22" s="105">
        <f t="shared" ref="K22" si="26">I22/I$34</f>
        <v>1.8678595176207461E-2</v>
      </c>
      <c r="L22" s="106">
        <f t="shared" ref="L22" si="27">C22+F22+I22</f>
        <v>1.9340277777777776E-2</v>
      </c>
      <c r="M22" s="105">
        <f t="shared" ref="M22" si="28">L22/L$23</f>
        <v>6.6714576595999484E-2</v>
      </c>
      <c r="N22" s="209">
        <f t="shared" ref="N22" si="29">L22/L$34</f>
        <v>1.4665870912250516E-2</v>
      </c>
    </row>
    <row r="23" spans="2:14" s="150" customFormat="1" x14ac:dyDescent="0.3">
      <c r="B23" s="108" t="s">
        <v>11</v>
      </c>
      <c r="C23" s="129">
        <f t="shared" ref="C23:N23" si="30">SUM(C7:C22)</f>
        <v>0.21012731481481486</v>
      </c>
      <c r="D23" s="110">
        <f t="shared" si="30"/>
        <v>1</v>
      </c>
      <c r="E23" s="111">
        <f t="shared" si="30"/>
        <v>0.22720446524666482</v>
      </c>
      <c r="F23" s="129">
        <f t="shared" si="30"/>
        <v>2.7673611111111107E-2</v>
      </c>
      <c r="G23" s="110">
        <f t="shared" si="30"/>
        <v>1</v>
      </c>
      <c r="H23" s="111">
        <f t="shared" si="30"/>
        <v>0.13671450626107834</v>
      </c>
      <c r="I23" s="129">
        <f t="shared" si="30"/>
        <v>5.2094907407407388E-2</v>
      </c>
      <c r="J23" s="110">
        <f t="shared" si="30"/>
        <v>1.0000000000000002</v>
      </c>
      <c r="K23" s="111">
        <f t="shared" si="30"/>
        <v>0.27207882488061413</v>
      </c>
      <c r="L23" s="129">
        <f t="shared" si="30"/>
        <v>0.28989583333333346</v>
      </c>
      <c r="M23" s="110">
        <f t="shared" si="30"/>
        <v>0.99999999999999956</v>
      </c>
      <c r="N23" s="112">
        <f t="shared" si="30"/>
        <v>0.21983008302761151</v>
      </c>
    </row>
    <row r="24" spans="2:14" s="124" customFormat="1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5"/>
    </row>
    <row r="25" spans="2:14" s="124" customFormat="1" x14ac:dyDescent="0.3">
      <c r="B25" s="98" t="s">
        <v>82</v>
      </c>
      <c r="C25" s="116" t="s">
        <v>12</v>
      </c>
      <c r="D25" s="116" t="s">
        <v>13</v>
      </c>
      <c r="E25" s="116" t="s">
        <v>13</v>
      </c>
      <c r="F25" s="116" t="s">
        <v>12</v>
      </c>
      <c r="G25" s="116" t="s">
        <v>13</v>
      </c>
      <c r="H25" s="116" t="s">
        <v>13</v>
      </c>
      <c r="I25" s="116" t="s">
        <v>12</v>
      </c>
      <c r="J25" s="116" t="s">
        <v>13</v>
      </c>
      <c r="K25" s="116" t="s">
        <v>13</v>
      </c>
      <c r="L25" s="202" t="s">
        <v>12</v>
      </c>
      <c r="M25" s="116" t="s">
        <v>13</v>
      </c>
      <c r="N25" s="204" t="s">
        <v>13</v>
      </c>
    </row>
    <row r="26" spans="2:14" s="124" customFormat="1" x14ac:dyDescent="0.3">
      <c r="B26" s="104" t="s">
        <v>83</v>
      </c>
      <c r="C26" s="49">
        <v>8.615740740740746E-2</v>
      </c>
      <c r="D26" s="106"/>
      <c r="E26" s="105">
        <f t="shared" ref="E26:E31" si="31">C26/C$34</f>
        <v>9.3159462368282764E-2</v>
      </c>
      <c r="F26" s="49">
        <v>2.5659722222222219E-2</v>
      </c>
      <c r="G26" s="106"/>
      <c r="H26" s="105">
        <f t="shared" ref="H26:H31" si="32">F26/F$34</f>
        <v>0.12676539539138881</v>
      </c>
      <c r="I26" s="49">
        <v>1.555555555555555E-2</v>
      </c>
      <c r="J26" s="106"/>
      <c r="K26" s="105">
        <f t="shared" ref="K26:K31" si="33">I26/I$34</f>
        <v>8.124282173729068E-2</v>
      </c>
      <c r="L26" s="106">
        <f t="shared" ref="L26:L31" si="34">C26+F26+I26</f>
        <v>0.12737268518518524</v>
      </c>
      <c r="M26" s="106"/>
      <c r="N26" s="209">
        <f t="shared" ref="N26:N31" si="35">L26/L$34</f>
        <v>9.6587617827239389E-2</v>
      </c>
    </row>
    <row r="27" spans="2:14" s="124" customFormat="1" x14ac:dyDescent="0.3">
      <c r="B27" s="104" t="s">
        <v>84</v>
      </c>
      <c r="C27" s="49">
        <v>5.4513888888888893E-3</v>
      </c>
      <c r="D27" s="106"/>
      <c r="E27" s="105">
        <f t="shared" si="31"/>
        <v>5.8944259504918268E-3</v>
      </c>
      <c r="F27" s="49">
        <v>8.2175925925925927E-4</v>
      </c>
      <c r="G27" s="106"/>
      <c r="H27" s="105">
        <f t="shared" si="32"/>
        <v>4.0596946652181358E-3</v>
      </c>
      <c r="I27" s="49">
        <v>5.9027777777777778E-4</v>
      </c>
      <c r="J27" s="106"/>
      <c r="K27" s="105">
        <f t="shared" si="33"/>
        <v>3.0828749319954064E-3</v>
      </c>
      <c r="L27" s="106">
        <f t="shared" si="34"/>
        <v>6.8634259259259265E-3</v>
      </c>
      <c r="M27" s="106"/>
      <c r="N27" s="209">
        <f t="shared" si="35"/>
        <v>5.2045849497094898E-3</v>
      </c>
    </row>
    <row r="28" spans="2:14" s="124" customFormat="1" x14ac:dyDescent="0.3">
      <c r="B28" s="104" t="s">
        <v>85</v>
      </c>
      <c r="C28" s="49">
        <v>1.0497685185185185E-2</v>
      </c>
      <c r="D28" s="106"/>
      <c r="E28" s="105">
        <f t="shared" si="31"/>
        <v>1.1350837233749651E-2</v>
      </c>
      <c r="F28" s="49">
        <v>8.3333333333333339E-4</v>
      </c>
      <c r="G28" s="106"/>
      <c r="H28" s="105">
        <f t="shared" si="32"/>
        <v>4.1168734633198001E-3</v>
      </c>
      <c r="I28" s="49">
        <v>2.1874999999999998E-3</v>
      </c>
      <c r="J28" s="106"/>
      <c r="K28" s="105">
        <f t="shared" si="33"/>
        <v>1.1424771806806506E-2</v>
      </c>
      <c r="L28" s="106">
        <f t="shared" si="34"/>
        <v>1.3518518518518518E-2</v>
      </c>
      <c r="M28" s="106"/>
      <c r="N28" s="209">
        <f t="shared" si="35"/>
        <v>1.0251189243272655E-2</v>
      </c>
    </row>
    <row r="29" spans="2:14" s="124" customFormat="1" x14ac:dyDescent="0.3">
      <c r="B29" s="104" t="s">
        <v>86</v>
      </c>
      <c r="C29" s="49">
        <v>0.20925925925925926</v>
      </c>
      <c r="D29" s="106"/>
      <c r="E29" s="105">
        <f t="shared" si="31"/>
        <v>0.22626586238830618</v>
      </c>
      <c r="F29" s="49">
        <v>5.9965277777777805E-2</v>
      </c>
      <c r="G29" s="106"/>
      <c r="H29" s="105">
        <f t="shared" si="32"/>
        <v>0.29624335296472071</v>
      </c>
      <c r="I29" s="49">
        <v>5.0821759259259296E-2</v>
      </c>
      <c r="J29" s="106"/>
      <c r="K29" s="105">
        <f t="shared" si="33"/>
        <v>0.26542948679199685</v>
      </c>
      <c r="L29" s="106">
        <f t="shared" si="34"/>
        <v>0.32004629629629638</v>
      </c>
      <c r="M29" s="106"/>
      <c r="N29" s="209">
        <f t="shared" si="35"/>
        <v>0.24269339465323245</v>
      </c>
    </row>
    <row r="30" spans="2:14" s="124" customFormat="1" x14ac:dyDescent="0.3">
      <c r="B30" s="104" t="s">
        <v>87</v>
      </c>
      <c r="C30" s="49">
        <v>0.20696759259259248</v>
      </c>
      <c r="D30" s="106"/>
      <c r="E30" s="105">
        <f t="shared" si="31"/>
        <v>0.22378795084223943</v>
      </c>
      <c r="F30" s="49">
        <v>5.7361111111111161E-2</v>
      </c>
      <c r="G30" s="106"/>
      <c r="H30" s="105">
        <f t="shared" si="32"/>
        <v>0.28337812339184648</v>
      </c>
      <c r="I30" s="49">
        <v>4.6840277777777752E-2</v>
      </c>
      <c r="J30" s="106"/>
      <c r="K30" s="105">
        <f t="shared" si="33"/>
        <v>0.2446351931330471</v>
      </c>
      <c r="L30" s="106">
        <f t="shared" si="34"/>
        <v>0.31116898148148142</v>
      </c>
      <c r="M30" s="106"/>
      <c r="N30" s="209">
        <f t="shared" si="35"/>
        <v>0.23596166336077504</v>
      </c>
    </row>
    <row r="31" spans="2:14" s="124" customFormat="1" x14ac:dyDescent="0.3">
      <c r="B31" s="104" t="s">
        <v>88</v>
      </c>
      <c r="C31" s="49">
        <v>0.19637731481481507</v>
      </c>
      <c r="D31" s="106"/>
      <c r="E31" s="105">
        <f t="shared" si="31"/>
        <v>0.21233699597026526</v>
      </c>
      <c r="F31" s="49">
        <v>3.0104166666666664E-2</v>
      </c>
      <c r="G31" s="106"/>
      <c r="H31" s="105">
        <f t="shared" si="32"/>
        <v>0.14872205386242776</v>
      </c>
      <c r="I31" s="49">
        <v>2.3379629629629636E-2</v>
      </c>
      <c r="J31" s="106"/>
      <c r="K31" s="105">
        <f t="shared" si="33"/>
        <v>0.12210602671824945</v>
      </c>
      <c r="L31" s="106">
        <f t="shared" si="34"/>
        <v>0.24986111111111137</v>
      </c>
      <c r="M31" s="106"/>
      <c r="N31" s="209">
        <f t="shared" si="35"/>
        <v>0.1894714669381595</v>
      </c>
    </row>
    <row r="32" spans="2:14" s="150" customFormat="1" x14ac:dyDescent="0.3">
      <c r="B32" s="108" t="s">
        <v>11</v>
      </c>
      <c r="C32" s="137">
        <f>SUM(C26:C31)</f>
        <v>0.71471064814814844</v>
      </c>
      <c r="D32" s="118"/>
      <c r="E32" s="110">
        <f>SUM(E26:E31)</f>
        <v>0.77279553475333507</v>
      </c>
      <c r="F32" s="137">
        <f>SUM(F26:F31)</f>
        <v>0.17474537037037044</v>
      </c>
      <c r="G32" s="118"/>
      <c r="H32" s="110">
        <f>SUM(H26:H31)</f>
        <v>0.86328549373892172</v>
      </c>
      <c r="I32" s="137">
        <f>SUM(I26:I31)</f>
        <v>0.139375</v>
      </c>
      <c r="J32" s="118"/>
      <c r="K32" s="110">
        <f>SUM(K26:K31)</f>
        <v>0.72792117511938592</v>
      </c>
      <c r="L32" s="137">
        <f>SUM(L26:L31)</f>
        <v>1.0288310185185188</v>
      </c>
      <c r="M32" s="118"/>
      <c r="N32" s="123">
        <f>SUM(N26:N31)</f>
        <v>0.78016991697238858</v>
      </c>
    </row>
    <row r="33" spans="2:14" s="124" customFormat="1" x14ac:dyDescent="0.3">
      <c r="B33" s="119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1"/>
    </row>
    <row r="34" spans="2:14" s="124" customFormat="1" x14ac:dyDescent="0.3">
      <c r="B34" s="108" t="s">
        <v>14</v>
      </c>
      <c r="C34" s="137">
        <f>C23+C32</f>
        <v>0.92483796296296328</v>
      </c>
      <c r="D34" s="122"/>
      <c r="E34" s="110">
        <f>E23+E32</f>
        <v>0.99999999999999989</v>
      </c>
      <c r="F34" s="137">
        <f>F23+F32</f>
        <v>0.20241898148148155</v>
      </c>
      <c r="G34" s="122"/>
      <c r="H34" s="110">
        <f>H23+H32</f>
        <v>1</v>
      </c>
      <c r="I34" s="137">
        <f>I23+I32</f>
        <v>0.19146990740740738</v>
      </c>
      <c r="J34" s="122"/>
      <c r="K34" s="110">
        <f>K23+K32</f>
        <v>1</v>
      </c>
      <c r="L34" s="137">
        <f>L23+L32</f>
        <v>1.3187268518518522</v>
      </c>
      <c r="M34" s="122"/>
      <c r="N34" s="123">
        <f>N23+N32</f>
        <v>1</v>
      </c>
    </row>
    <row r="35" spans="2:14" s="124" customFormat="1" ht="66" customHeight="1" thickBot="1" x14ac:dyDescent="0.35">
      <c r="B35" s="226" t="s">
        <v>135</v>
      </c>
      <c r="C35" s="238"/>
      <c r="D35" s="238"/>
      <c r="E35" s="238"/>
      <c r="F35" s="238"/>
      <c r="G35" s="238"/>
      <c r="H35" s="239"/>
      <c r="I35" s="238"/>
      <c r="J35" s="238"/>
      <c r="K35" s="238"/>
      <c r="L35" s="238"/>
      <c r="M35" s="238"/>
      <c r="N35" s="239"/>
    </row>
    <row r="36" spans="2:14" s="124" customFormat="1" x14ac:dyDescent="0.3"/>
    <row r="37" spans="2:14" s="124" customFormat="1" x14ac:dyDescent="0.3"/>
    <row r="38" spans="2:14" s="124" customFormat="1" x14ac:dyDescent="0.3"/>
  </sheetData>
  <mergeCells count="7"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56" t="s">
        <v>100</v>
      </c>
      <c r="C3" s="257"/>
      <c r="D3" s="257"/>
      <c r="E3" s="257"/>
      <c r="F3" s="257"/>
      <c r="G3" s="257"/>
      <c r="H3" s="257"/>
      <c r="I3" s="257"/>
      <c r="J3" s="257"/>
      <c r="K3" s="258"/>
    </row>
    <row r="4" spans="2:11" x14ac:dyDescent="0.3">
      <c r="B4" s="270" t="s">
        <v>185</v>
      </c>
      <c r="C4" s="271"/>
      <c r="D4" s="271"/>
      <c r="E4" s="271"/>
      <c r="F4" s="271"/>
      <c r="G4" s="271"/>
      <c r="H4" s="271"/>
      <c r="I4" s="271"/>
      <c r="J4" s="271"/>
      <c r="K4" s="272"/>
    </row>
    <row r="5" spans="2:11" x14ac:dyDescent="0.3">
      <c r="B5" s="44"/>
      <c r="C5" s="265" t="s">
        <v>101</v>
      </c>
      <c r="D5" s="260"/>
      <c r="E5" s="266"/>
      <c r="F5" s="265" t="s">
        <v>102</v>
      </c>
      <c r="G5" s="260"/>
      <c r="H5" s="266"/>
      <c r="I5" s="265" t="s">
        <v>11</v>
      </c>
      <c r="J5" s="260"/>
      <c r="K5" s="261"/>
    </row>
    <row r="6" spans="2:11" x14ac:dyDescent="0.3">
      <c r="B6" s="1" t="s">
        <v>65</v>
      </c>
      <c r="C6" s="217" t="s">
        <v>12</v>
      </c>
      <c r="D6" s="45" t="s">
        <v>13</v>
      </c>
      <c r="E6" s="218" t="s">
        <v>13</v>
      </c>
      <c r="F6" s="217" t="s">
        <v>12</v>
      </c>
      <c r="G6" s="45" t="s">
        <v>13</v>
      </c>
      <c r="H6" s="218" t="s">
        <v>13</v>
      </c>
      <c r="I6" s="217" t="s">
        <v>12</v>
      </c>
      <c r="J6" s="45" t="s">
        <v>13</v>
      </c>
      <c r="K6" s="216" t="s">
        <v>13</v>
      </c>
    </row>
    <row r="7" spans="2:11" x14ac:dyDescent="0.3">
      <c r="B7" s="48" t="s">
        <v>66</v>
      </c>
      <c r="C7" s="49"/>
      <c r="D7" s="50"/>
      <c r="E7" s="67"/>
      <c r="F7" s="49">
        <v>3.2407407407407406E-4</v>
      </c>
      <c r="G7" s="105">
        <f t="shared" ref="G7" si="0">F7/F$23</f>
        <v>0.54901960784313719</v>
      </c>
      <c r="H7" s="105">
        <f t="shared" ref="H7" si="1">F7/F$34</f>
        <v>0.18421052631578944</v>
      </c>
      <c r="I7" s="70">
        <f>F7</f>
        <v>3.2407407407407406E-4</v>
      </c>
      <c r="J7" s="105">
        <f t="shared" ref="J7:J9" si="2">I7/I$23</f>
        <v>0.54901960784313719</v>
      </c>
      <c r="K7" s="209">
        <f t="shared" ref="K7:K9" si="3">I7/I$34</f>
        <v>0.18421052631578944</v>
      </c>
    </row>
    <row r="8" spans="2:11" x14ac:dyDescent="0.3">
      <c r="B8" s="5" t="s">
        <v>186</v>
      </c>
      <c r="C8" s="49"/>
      <c r="D8" s="50"/>
      <c r="E8" s="67"/>
      <c r="F8" s="49"/>
      <c r="G8" s="105"/>
      <c r="H8" s="105"/>
      <c r="I8" s="70"/>
      <c r="J8" s="105"/>
      <c r="K8" s="209"/>
    </row>
    <row r="9" spans="2:11" x14ac:dyDescent="0.3">
      <c r="B9" s="48" t="s">
        <v>68</v>
      </c>
      <c r="C9" s="49"/>
      <c r="D9" s="50"/>
      <c r="E9" s="67"/>
      <c r="F9" s="49">
        <v>2.6620370370370372E-4</v>
      </c>
      <c r="G9" s="105">
        <f t="shared" ref="G9" si="4">F9/F$23</f>
        <v>0.45098039215686275</v>
      </c>
      <c r="H9" s="105">
        <f t="shared" ref="H9" si="5">F9/F$34</f>
        <v>0.15131578947368421</v>
      </c>
      <c r="I9" s="70">
        <f t="shared" ref="I9" si="6">F9</f>
        <v>2.6620370370370372E-4</v>
      </c>
      <c r="J9" s="105">
        <f t="shared" si="2"/>
        <v>0.45098039215686275</v>
      </c>
      <c r="K9" s="209">
        <f t="shared" si="3"/>
        <v>0.15131578947368421</v>
      </c>
    </row>
    <row r="10" spans="2:11" x14ac:dyDescent="0.3">
      <c r="B10" s="48" t="s">
        <v>69</v>
      </c>
      <c r="C10" s="49"/>
      <c r="D10" s="50"/>
      <c r="E10" s="67"/>
      <c r="F10" s="49"/>
      <c r="G10" s="105"/>
      <c r="H10" s="105"/>
      <c r="I10" s="70"/>
      <c r="J10" s="105"/>
      <c r="K10" s="209"/>
    </row>
    <row r="11" spans="2:11" x14ac:dyDescent="0.3">
      <c r="B11" s="48" t="s">
        <v>70</v>
      </c>
      <c r="C11" s="49"/>
      <c r="D11" s="50"/>
      <c r="E11" s="67"/>
      <c r="F11" s="49"/>
      <c r="G11" s="105"/>
      <c r="H11" s="105"/>
      <c r="I11" s="70"/>
      <c r="J11" s="105"/>
      <c r="K11" s="209"/>
    </row>
    <row r="12" spans="2:11" x14ac:dyDescent="0.3">
      <c r="B12" s="48" t="s">
        <v>71</v>
      </c>
      <c r="C12" s="49"/>
      <c r="D12" s="50"/>
      <c r="E12" s="67"/>
      <c r="F12" s="49"/>
      <c r="G12" s="105"/>
      <c r="H12" s="105"/>
      <c r="I12" s="70"/>
      <c r="J12" s="105"/>
      <c r="K12" s="209"/>
    </row>
    <row r="13" spans="2:11" x14ac:dyDescent="0.3">
      <c r="B13" s="48" t="s">
        <v>72</v>
      </c>
      <c r="C13" s="49"/>
      <c r="D13" s="50"/>
      <c r="E13" s="67"/>
      <c r="F13" s="49"/>
      <c r="G13" s="105"/>
      <c r="H13" s="105"/>
      <c r="I13" s="70"/>
      <c r="J13" s="105"/>
      <c r="K13" s="209"/>
    </row>
    <row r="14" spans="2:11" x14ac:dyDescent="0.3">
      <c r="B14" s="48" t="s">
        <v>73</v>
      </c>
      <c r="C14" s="49"/>
      <c r="D14" s="50"/>
      <c r="E14" s="67"/>
      <c r="F14" s="49"/>
      <c r="G14" s="105"/>
      <c r="H14" s="105"/>
      <c r="I14" s="70"/>
      <c r="J14" s="105"/>
      <c r="K14" s="209"/>
    </row>
    <row r="15" spans="2:11" x14ac:dyDescent="0.3">
      <c r="B15" s="48" t="s">
        <v>74</v>
      </c>
      <c r="C15" s="49"/>
      <c r="D15" s="50"/>
      <c r="E15" s="67"/>
      <c r="F15" s="49"/>
      <c r="G15" s="105"/>
      <c r="H15" s="105"/>
      <c r="I15" s="70"/>
      <c r="J15" s="105"/>
      <c r="K15" s="209"/>
    </row>
    <row r="16" spans="2:11" x14ac:dyDescent="0.3">
      <c r="B16" s="48" t="s">
        <v>75</v>
      </c>
      <c r="C16" s="49"/>
      <c r="D16" s="50"/>
      <c r="E16" s="67"/>
      <c r="F16" s="49"/>
      <c r="G16" s="105"/>
      <c r="H16" s="105"/>
      <c r="I16" s="70"/>
      <c r="J16" s="105"/>
      <c r="K16" s="209"/>
    </row>
    <row r="17" spans="2:14" x14ac:dyDescent="0.3">
      <c r="B17" s="48" t="s">
        <v>76</v>
      </c>
      <c r="C17" s="49"/>
      <c r="D17" s="50"/>
      <c r="E17" s="67"/>
      <c r="F17" s="49"/>
      <c r="G17" s="105"/>
      <c r="H17" s="105"/>
      <c r="I17" s="70"/>
      <c r="J17" s="105"/>
      <c r="K17" s="209"/>
    </row>
    <row r="18" spans="2:14" x14ac:dyDescent="0.3">
      <c r="B18" s="48" t="s">
        <v>77</v>
      </c>
      <c r="C18" s="49"/>
      <c r="D18" s="50"/>
      <c r="E18" s="67"/>
      <c r="F18" s="49"/>
      <c r="G18" s="50"/>
      <c r="H18" s="67"/>
      <c r="I18" s="70"/>
      <c r="J18" s="50"/>
      <c r="K18" s="52"/>
    </row>
    <row r="19" spans="2:14" x14ac:dyDescent="0.3">
      <c r="B19" s="48" t="s">
        <v>78</v>
      </c>
      <c r="C19" s="49"/>
      <c r="D19" s="50"/>
      <c r="E19" s="67"/>
      <c r="F19" s="49"/>
      <c r="G19" s="50"/>
      <c r="H19" s="67"/>
      <c r="I19" s="70"/>
      <c r="J19" s="50"/>
      <c r="K19" s="52"/>
    </row>
    <row r="20" spans="2:14" x14ac:dyDescent="0.3">
      <c r="B20" s="48" t="s">
        <v>79</v>
      </c>
      <c r="C20" s="49"/>
      <c r="D20" s="50"/>
      <c r="E20" s="67"/>
      <c r="F20" s="49"/>
      <c r="G20" s="50"/>
      <c r="H20" s="67"/>
      <c r="I20" s="70"/>
      <c r="J20" s="50"/>
      <c r="K20" s="52"/>
    </row>
    <row r="21" spans="2:14" x14ac:dyDescent="0.3">
      <c r="B21" s="48" t="s">
        <v>80</v>
      </c>
      <c r="C21" s="49"/>
      <c r="D21" s="50"/>
      <c r="E21" s="67"/>
      <c r="F21" s="49"/>
      <c r="G21" s="50"/>
      <c r="H21" s="67"/>
      <c r="I21" s="70"/>
      <c r="J21" s="50"/>
      <c r="K21" s="52"/>
    </row>
    <row r="22" spans="2:14" x14ac:dyDescent="0.3">
      <c r="B22" s="48" t="s">
        <v>81</v>
      </c>
      <c r="C22" s="49"/>
      <c r="D22" s="50"/>
      <c r="E22" s="67"/>
      <c r="F22" s="49"/>
      <c r="G22" s="50"/>
      <c r="H22" s="67"/>
      <c r="I22" s="70"/>
      <c r="J22" s="50"/>
      <c r="K22" s="52"/>
    </row>
    <row r="23" spans="2:14" s="58" customFormat="1" x14ac:dyDescent="0.3">
      <c r="B23" s="53" t="s">
        <v>11</v>
      </c>
      <c r="C23" s="54"/>
      <c r="D23" s="55"/>
      <c r="E23" s="56"/>
      <c r="F23" s="54">
        <f t="shared" ref="F23:K23" si="7">SUM(F7:F22)</f>
        <v>5.9027777777777778E-4</v>
      </c>
      <c r="G23" s="55">
        <f t="shared" si="7"/>
        <v>1</v>
      </c>
      <c r="H23" s="55">
        <f t="shared" si="7"/>
        <v>0.33552631578947367</v>
      </c>
      <c r="I23" s="54">
        <f t="shared" si="7"/>
        <v>5.9027777777777778E-4</v>
      </c>
      <c r="J23" s="55">
        <f t="shared" si="7"/>
        <v>1</v>
      </c>
      <c r="K23" s="57">
        <f t="shared" si="7"/>
        <v>0.33552631578947367</v>
      </c>
    </row>
    <row r="24" spans="2:14" x14ac:dyDescent="0.3">
      <c r="B24" s="71"/>
      <c r="C24" s="68"/>
      <c r="D24" s="68"/>
      <c r="E24" s="68"/>
      <c r="F24" s="68"/>
      <c r="G24" s="68"/>
      <c r="H24" s="68"/>
      <c r="I24" s="68"/>
      <c r="J24" s="68"/>
      <c r="K24" s="69"/>
      <c r="L24" s="68"/>
      <c r="M24" s="68"/>
      <c r="N24" s="68"/>
    </row>
    <row r="25" spans="2:14" s="63" customFormat="1" x14ac:dyDescent="0.3">
      <c r="B25" s="1" t="s">
        <v>82</v>
      </c>
      <c r="C25" s="45" t="s">
        <v>12</v>
      </c>
      <c r="D25" s="45" t="s">
        <v>13</v>
      </c>
      <c r="E25" s="45" t="s">
        <v>13</v>
      </c>
      <c r="F25" s="45" t="s">
        <v>12</v>
      </c>
      <c r="G25" s="45" t="s">
        <v>13</v>
      </c>
      <c r="H25" s="45" t="s">
        <v>13</v>
      </c>
      <c r="I25" s="45" t="s">
        <v>12</v>
      </c>
      <c r="J25" s="218" t="s">
        <v>13</v>
      </c>
      <c r="K25" s="216" t="s">
        <v>13</v>
      </c>
    </row>
    <row r="26" spans="2:14" x14ac:dyDescent="0.3">
      <c r="B26" s="48" t="s">
        <v>83</v>
      </c>
      <c r="C26" s="49"/>
      <c r="D26" s="51"/>
      <c r="E26" s="67"/>
      <c r="F26" s="49">
        <v>3.0092592592592595E-4</v>
      </c>
      <c r="G26" s="51"/>
      <c r="H26" s="105">
        <f t="shared" ref="H26:H30" si="8">F26/F$34</f>
        <v>0.17105263157894737</v>
      </c>
      <c r="I26" s="70">
        <f t="shared" ref="I26:I30" si="9">F26</f>
        <v>3.0092592592592595E-4</v>
      </c>
      <c r="J26" s="50"/>
      <c r="K26" s="209">
        <f t="shared" ref="K26:K30" si="10">I26/I$34</f>
        <v>0.17105263157894737</v>
      </c>
    </row>
    <row r="27" spans="2:14" x14ac:dyDescent="0.3">
      <c r="B27" s="48" t="s">
        <v>84</v>
      </c>
      <c r="C27" s="49"/>
      <c r="D27" s="51"/>
      <c r="E27" s="67"/>
      <c r="F27" s="49">
        <v>1.5046296296296297E-4</v>
      </c>
      <c r="G27" s="51"/>
      <c r="H27" s="105">
        <f t="shared" si="8"/>
        <v>8.5526315789473686E-2</v>
      </c>
      <c r="I27" s="70">
        <f t="shared" si="9"/>
        <v>1.5046296296296297E-4</v>
      </c>
      <c r="J27" s="50"/>
      <c r="K27" s="209">
        <f t="shared" si="10"/>
        <v>8.5526315789473686E-2</v>
      </c>
    </row>
    <row r="28" spans="2:14" x14ac:dyDescent="0.3">
      <c r="B28" s="48" t="s">
        <v>85</v>
      </c>
      <c r="C28" s="49"/>
      <c r="D28" s="51"/>
      <c r="E28" s="67"/>
      <c r="F28" s="49"/>
      <c r="G28" s="51"/>
      <c r="H28" s="105"/>
      <c r="I28" s="70"/>
      <c r="J28" s="50"/>
      <c r="K28" s="209"/>
    </row>
    <row r="29" spans="2:14" x14ac:dyDescent="0.3">
      <c r="B29" s="48" t="s">
        <v>86</v>
      </c>
      <c r="C29" s="49"/>
      <c r="D29" s="51"/>
      <c r="E29" s="67"/>
      <c r="F29" s="49">
        <v>6.018518518518519E-4</v>
      </c>
      <c r="G29" s="51"/>
      <c r="H29" s="105">
        <f t="shared" si="8"/>
        <v>0.34210526315789475</v>
      </c>
      <c r="I29" s="70">
        <f t="shared" si="9"/>
        <v>6.018518518518519E-4</v>
      </c>
      <c r="J29" s="50"/>
      <c r="K29" s="209">
        <f t="shared" si="10"/>
        <v>0.34210526315789475</v>
      </c>
    </row>
    <row r="30" spans="2:14" x14ac:dyDescent="0.3">
      <c r="B30" s="48" t="s">
        <v>87</v>
      </c>
      <c r="C30" s="49"/>
      <c r="D30" s="51"/>
      <c r="E30" s="67"/>
      <c r="F30" s="49">
        <v>1.1574074074074073E-4</v>
      </c>
      <c r="G30" s="51"/>
      <c r="H30" s="105">
        <f t="shared" si="8"/>
        <v>6.5789473684210509E-2</v>
      </c>
      <c r="I30" s="70">
        <f t="shared" si="9"/>
        <v>1.1574074074074073E-4</v>
      </c>
      <c r="J30" s="50"/>
      <c r="K30" s="209">
        <f t="shared" si="10"/>
        <v>6.5789473684210509E-2</v>
      </c>
    </row>
    <row r="31" spans="2:14" x14ac:dyDescent="0.3">
      <c r="B31" s="48" t="s">
        <v>88</v>
      </c>
      <c r="C31" s="49"/>
      <c r="D31" s="51"/>
      <c r="E31" s="67"/>
      <c r="F31" s="49"/>
      <c r="G31" s="51"/>
      <c r="H31" s="67"/>
      <c r="I31" s="70"/>
      <c r="J31" s="50"/>
      <c r="K31" s="209"/>
    </row>
    <row r="32" spans="2:14" s="58" customFormat="1" x14ac:dyDescent="0.3">
      <c r="B32" s="53" t="s">
        <v>11</v>
      </c>
      <c r="C32" s="64"/>
      <c r="D32" s="64"/>
      <c r="E32" s="55"/>
      <c r="F32" s="64">
        <f>SUM(F26:F31)</f>
        <v>1.1689814814814816E-3</v>
      </c>
      <c r="G32" s="64"/>
      <c r="H32" s="55">
        <f>SUM(H26:H31)</f>
        <v>0.66447368421052633</v>
      </c>
      <c r="I32" s="64">
        <f>SUM(I26:I31)</f>
        <v>1.1689814814814816E-3</v>
      </c>
      <c r="J32" s="64"/>
      <c r="K32" s="66">
        <f>SUM(K26:K31)</f>
        <v>0.66447368421052633</v>
      </c>
    </row>
    <row r="33" spans="2:14" x14ac:dyDescent="0.3">
      <c r="B33" s="71"/>
      <c r="C33" s="68"/>
      <c r="D33" s="68"/>
      <c r="E33" s="68"/>
      <c r="F33" s="68"/>
      <c r="G33" s="68"/>
      <c r="H33" s="68"/>
      <c r="I33" s="68"/>
      <c r="J33" s="68"/>
      <c r="K33" s="69"/>
      <c r="L33" s="68"/>
      <c r="M33" s="68"/>
      <c r="N33" s="68"/>
    </row>
    <row r="34" spans="2:14" s="58" customFormat="1" x14ac:dyDescent="0.3">
      <c r="B34" s="53" t="s">
        <v>14</v>
      </c>
      <c r="C34" s="64"/>
      <c r="D34" s="65"/>
      <c r="E34" s="55"/>
      <c r="F34" s="64">
        <f>F23+F32</f>
        <v>1.7592592592592595E-3</v>
      </c>
      <c r="G34" s="65"/>
      <c r="H34" s="55">
        <f>H32+H23</f>
        <v>1</v>
      </c>
      <c r="I34" s="64">
        <f>I23+I32</f>
        <v>1.7592592592592595E-3</v>
      </c>
      <c r="J34" s="65"/>
      <c r="K34" s="66">
        <f>K32+K23</f>
        <v>1</v>
      </c>
    </row>
    <row r="35" spans="2:14" ht="66" customHeight="1" thickBot="1" x14ac:dyDescent="0.35">
      <c r="B35" s="267" t="s">
        <v>103</v>
      </c>
      <c r="C35" s="268"/>
      <c r="D35" s="268"/>
      <c r="E35" s="268"/>
      <c r="F35" s="268"/>
      <c r="G35" s="268"/>
      <c r="H35" s="268"/>
      <c r="I35" s="268"/>
      <c r="J35" s="268"/>
      <c r="K35" s="269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2"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56" t="s">
        <v>104</v>
      </c>
      <c r="C3" s="257"/>
      <c r="D3" s="257"/>
      <c r="E3" s="257"/>
      <c r="F3" s="257"/>
      <c r="G3" s="257"/>
      <c r="H3" s="257"/>
      <c r="I3" s="257"/>
      <c r="J3" s="257"/>
      <c r="K3" s="258"/>
    </row>
    <row r="4" spans="2:11" x14ac:dyDescent="0.3">
      <c r="B4" s="259" t="s">
        <v>185</v>
      </c>
      <c r="C4" s="260"/>
      <c r="D4" s="260"/>
      <c r="E4" s="260"/>
      <c r="F4" s="260"/>
      <c r="G4" s="260"/>
      <c r="H4" s="260"/>
      <c r="I4" s="260"/>
      <c r="J4" s="260"/>
      <c r="K4" s="261"/>
    </row>
    <row r="5" spans="2:11" x14ac:dyDescent="0.3">
      <c r="B5" s="44"/>
      <c r="C5" s="265" t="s">
        <v>105</v>
      </c>
      <c r="D5" s="260"/>
      <c r="E5" s="266"/>
      <c r="F5" s="265" t="s">
        <v>106</v>
      </c>
      <c r="G5" s="260"/>
      <c r="H5" s="266"/>
      <c r="I5" s="265" t="s">
        <v>11</v>
      </c>
      <c r="J5" s="260"/>
      <c r="K5" s="261"/>
    </row>
    <row r="6" spans="2:11" x14ac:dyDescent="0.3">
      <c r="B6" s="1" t="s">
        <v>65</v>
      </c>
      <c r="C6" s="42" t="s">
        <v>12</v>
      </c>
      <c r="D6" s="45" t="s">
        <v>13</v>
      </c>
      <c r="E6" s="46" t="s">
        <v>13</v>
      </c>
      <c r="F6" s="42" t="s">
        <v>12</v>
      </c>
      <c r="G6" s="45" t="s">
        <v>13</v>
      </c>
      <c r="H6" s="46" t="s">
        <v>13</v>
      </c>
      <c r="I6" s="42" t="s">
        <v>12</v>
      </c>
      <c r="J6" s="45" t="s">
        <v>13</v>
      </c>
      <c r="K6" s="47" t="s">
        <v>13</v>
      </c>
    </row>
    <row r="7" spans="2:11" x14ac:dyDescent="0.3">
      <c r="B7" s="48" t="s">
        <v>66</v>
      </c>
      <c r="C7" s="70"/>
      <c r="D7" s="87"/>
      <c r="E7" s="88"/>
      <c r="F7" s="49">
        <v>2.6041666666666665E-3</v>
      </c>
      <c r="G7" s="105">
        <f t="shared" ref="G7" si="0">F7/F$23</f>
        <v>0.15050167224080266</v>
      </c>
      <c r="H7" s="105">
        <f t="shared" ref="H7" si="1">F7/F$34</f>
        <v>5.9366754617414245E-2</v>
      </c>
      <c r="I7" s="70">
        <f>F7</f>
        <v>2.6041666666666665E-3</v>
      </c>
      <c r="J7" s="105">
        <f t="shared" ref="J7" si="2">I7/I$23</f>
        <v>0.15050167224080266</v>
      </c>
      <c r="K7" s="209">
        <f t="shared" ref="K7" si="3">I7/I$34</f>
        <v>5.9366754617414245E-2</v>
      </c>
    </row>
    <row r="8" spans="2:11" x14ac:dyDescent="0.3">
      <c r="B8" s="5" t="s">
        <v>186</v>
      </c>
      <c r="C8" s="70"/>
      <c r="D8" s="87"/>
      <c r="E8" s="88"/>
      <c r="F8" s="49"/>
      <c r="G8" s="105"/>
      <c r="H8" s="105"/>
      <c r="I8" s="70"/>
      <c r="J8" s="105"/>
      <c r="K8" s="209"/>
    </row>
    <row r="9" spans="2:11" x14ac:dyDescent="0.3">
      <c r="B9" s="48" t="s">
        <v>68</v>
      </c>
      <c r="C9" s="70"/>
      <c r="D9" s="87"/>
      <c r="E9" s="88"/>
      <c r="F9" s="49">
        <v>3.4027777777777784E-3</v>
      </c>
      <c r="G9" s="105">
        <f t="shared" ref="G9:G22" si="4">F9/F$23</f>
        <v>0.19665551839464887</v>
      </c>
      <c r="H9" s="105">
        <f t="shared" ref="H9:H22" si="5">F9/F$34</f>
        <v>7.757255936675464E-2</v>
      </c>
      <c r="I9" s="70">
        <f t="shared" ref="I9:I22" si="6">F9</f>
        <v>3.4027777777777784E-3</v>
      </c>
      <c r="J9" s="105">
        <f t="shared" ref="J9:J22" si="7">I9/I$23</f>
        <v>0.19665551839464887</v>
      </c>
      <c r="K9" s="209">
        <f t="shared" ref="K9:K22" si="8">I9/I$34</f>
        <v>7.757255936675464E-2</v>
      </c>
    </row>
    <row r="10" spans="2:11" x14ac:dyDescent="0.3">
      <c r="B10" s="48" t="s">
        <v>69</v>
      </c>
      <c r="C10" s="70"/>
      <c r="D10" s="87"/>
      <c r="E10" s="88"/>
      <c r="F10" s="49"/>
      <c r="G10" s="105"/>
      <c r="H10" s="105"/>
      <c r="I10" s="70"/>
      <c r="J10" s="105"/>
      <c r="K10" s="209"/>
    </row>
    <row r="11" spans="2:11" x14ac:dyDescent="0.3">
      <c r="B11" s="48" t="s">
        <v>70</v>
      </c>
      <c r="C11" s="70"/>
      <c r="D11" s="87"/>
      <c r="E11" s="88"/>
      <c r="F11" s="49">
        <v>8.1365740740740738E-3</v>
      </c>
      <c r="G11" s="105">
        <f t="shared" si="4"/>
        <v>0.47023411371237456</v>
      </c>
      <c r="H11" s="105">
        <f t="shared" si="5"/>
        <v>0.18548812664907652</v>
      </c>
      <c r="I11" s="70">
        <f t="shared" si="6"/>
        <v>8.1365740740740738E-3</v>
      </c>
      <c r="J11" s="105">
        <f t="shared" si="7"/>
        <v>0.47023411371237456</v>
      </c>
      <c r="K11" s="209">
        <f t="shared" si="8"/>
        <v>0.18548812664907652</v>
      </c>
    </row>
    <row r="12" spans="2:11" x14ac:dyDescent="0.3">
      <c r="B12" s="48" t="s">
        <v>71</v>
      </c>
      <c r="C12" s="70"/>
      <c r="D12" s="87"/>
      <c r="E12" s="88"/>
      <c r="F12" s="49"/>
      <c r="G12" s="105"/>
      <c r="H12" s="105"/>
      <c r="I12" s="70"/>
      <c r="J12" s="105"/>
      <c r="K12" s="209"/>
    </row>
    <row r="13" spans="2:11" x14ac:dyDescent="0.3">
      <c r="B13" s="48" t="s">
        <v>72</v>
      </c>
      <c r="C13" s="70"/>
      <c r="D13" s="87"/>
      <c r="E13" s="88"/>
      <c r="F13" s="49"/>
      <c r="G13" s="105"/>
      <c r="H13" s="105"/>
      <c r="I13" s="70"/>
      <c r="J13" s="105"/>
      <c r="K13" s="209"/>
    </row>
    <row r="14" spans="2:11" x14ac:dyDescent="0.3">
      <c r="B14" s="48" t="s">
        <v>73</v>
      </c>
      <c r="C14" s="70"/>
      <c r="D14" s="87"/>
      <c r="E14" s="88"/>
      <c r="F14" s="49"/>
      <c r="G14" s="105"/>
      <c r="H14" s="105"/>
      <c r="I14" s="70"/>
      <c r="J14" s="105"/>
      <c r="K14" s="209"/>
    </row>
    <row r="15" spans="2:11" x14ac:dyDescent="0.3">
      <c r="B15" s="48" t="s">
        <v>74</v>
      </c>
      <c r="C15" s="70"/>
      <c r="D15" s="87"/>
      <c r="E15" s="88"/>
      <c r="F15" s="49"/>
      <c r="G15" s="105"/>
      <c r="H15" s="105"/>
      <c r="I15" s="70"/>
      <c r="J15" s="105"/>
      <c r="K15" s="209"/>
    </row>
    <row r="16" spans="2:11" x14ac:dyDescent="0.3">
      <c r="B16" s="48" t="s">
        <v>75</v>
      </c>
      <c r="C16" s="70"/>
      <c r="D16" s="87"/>
      <c r="E16" s="88"/>
      <c r="F16" s="49"/>
      <c r="G16" s="105"/>
      <c r="H16" s="105"/>
      <c r="I16" s="70"/>
      <c r="J16" s="105"/>
      <c r="K16" s="209"/>
    </row>
    <row r="17" spans="2:14" x14ac:dyDescent="0.3">
      <c r="B17" s="48" t="s">
        <v>76</v>
      </c>
      <c r="C17" s="70"/>
      <c r="D17" s="87"/>
      <c r="E17" s="88"/>
      <c r="F17" s="49"/>
      <c r="G17" s="105"/>
      <c r="H17" s="105"/>
      <c r="I17" s="70"/>
      <c r="J17" s="105"/>
      <c r="K17" s="209"/>
    </row>
    <row r="18" spans="2:14" x14ac:dyDescent="0.3">
      <c r="B18" s="48" t="s">
        <v>77</v>
      </c>
      <c r="C18" s="70"/>
      <c r="D18" s="87"/>
      <c r="E18" s="88"/>
      <c r="F18" s="49"/>
      <c r="G18" s="105"/>
      <c r="H18" s="105"/>
      <c r="I18" s="70"/>
      <c r="J18" s="105"/>
      <c r="K18" s="209"/>
    </row>
    <row r="19" spans="2:14" x14ac:dyDescent="0.3">
      <c r="B19" s="48" t="s">
        <v>78</v>
      </c>
      <c r="C19" s="70"/>
      <c r="D19" s="87"/>
      <c r="E19" s="88"/>
      <c r="F19" s="49"/>
      <c r="G19" s="105"/>
      <c r="H19" s="105"/>
      <c r="I19" s="70"/>
      <c r="J19" s="105"/>
      <c r="K19" s="209"/>
    </row>
    <row r="20" spans="2:14" x14ac:dyDescent="0.3">
      <c r="B20" s="48" t="s">
        <v>79</v>
      </c>
      <c r="C20" s="70"/>
      <c r="D20" s="87"/>
      <c r="E20" s="88"/>
      <c r="F20" s="49"/>
      <c r="G20" s="105"/>
      <c r="H20" s="105"/>
      <c r="I20" s="70"/>
      <c r="J20" s="105"/>
      <c r="K20" s="209"/>
    </row>
    <row r="21" spans="2:14" x14ac:dyDescent="0.3">
      <c r="B21" s="48" t="s">
        <v>80</v>
      </c>
      <c r="C21" s="89"/>
      <c r="D21" s="87"/>
      <c r="E21" s="88"/>
      <c r="F21" s="49"/>
      <c r="G21" s="105"/>
      <c r="H21" s="105"/>
      <c r="I21" s="70"/>
      <c r="J21" s="105"/>
      <c r="K21" s="209"/>
    </row>
    <row r="22" spans="2:14" x14ac:dyDescent="0.3">
      <c r="B22" s="48" t="s">
        <v>81</v>
      </c>
      <c r="C22" s="70"/>
      <c r="D22" s="87"/>
      <c r="E22" s="88"/>
      <c r="F22" s="49">
        <v>3.1597222222222222E-3</v>
      </c>
      <c r="G22" s="105">
        <f t="shared" si="4"/>
        <v>0.18260869565217391</v>
      </c>
      <c r="H22" s="105">
        <f t="shared" si="5"/>
        <v>7.2031662269129285E-2</v>
      </c>
      <c r="I22" s="70">
        <f t="shared" si="6"/>
        <v>3.1597222222222222E-3</v>
      </c>
      <c r="J22" s="105">
        <f t="shared" si="7"/>
        <v>0.18260869565217391</v>
      </c>
      <c r="K22" s="209">
        <f t="shared" si="8"/>
        <v>7.2031662269129285E-2</v>
      </c>
    </row>
    <row r="23" spans="2:14" s="58" customFormat="1" x14ac:dyDescent="0.3">
      <c r="B23" s="53" t="s">
        <v>11</v>
      </c>
      <c r="C23" s="90"/>
      <c r="D23" s="91"/>
      <c r="E23" s="92"/>
      <c r="F23" s="54">
        <f t="shared" ref="F23:K23" si="9">SUM(F7:F22)</f>
        <v>1.7303240740740741E-2</v>
      </c>
      <c r="G23" s="55">
        <f t="shared" si="9"/>
        <v>1</v>
      </c>
      <c r="H23" s="55">
        <f t="shared" si="9"/>
        <v>0.39445910290237468</v>
      </c>
      <c r="I23" s="54">
        <f t="shared" si="9"/>
        <v>1.7303240740740741E-2</v>
      </c>
      <c r="J23" s="55">
        <f t="shared" si="9"/>
        <v>1</v>
      </c>
      <c r="K23" s="57">
        <f t="shared" si="9"/>
        <v>0.39445910290237468</v>
      </c>
    </row>
    <row r="24" spans="2:14" x14ac:dyDescent="0.3">
      <c r="B24" s="71"/>
      <c r="C24" s="93"/>
      <c r="D24" s="93"/>
      <c r="E24" s="93"/>
      <c r="F24" s="68"/>
      <c r="G24" s="68"/>
      <c r="H24" s="68"/>
      <c r="I24" s="68"/>
      <c r="J24" s="68"/>
      <c r="K24" s="69"/>
      <c r="L24" s="68"/>
      <c r="M24" s="68"/>
      <c r="N24" s="68"/>
    </row>
    <row r="25" spans="2:14" s="63" customFormat="1" x14ac:dyDescent="0.3">
      <c r="B25" s="1" t="s">
        <v>82</v>
      </c>
      <c r="C25" s="62" t="s">
        <v>12</v>
      </c>
      <c r="D25" s="62" t="s">
        <v>13</v>
      </c>
      <c r="E25" s="62" t="s">
        <v>13</v>
      </c>
      <c r="F25" s="45" t="s">
        <v>12</v>
      </c>
      <c r="G25" s="45" t="s">
        <v>13</v>
      </c>
      <c r="H25" s="45" t="s">
        <v>13</v>
      </c>
      <c r="I25" s="45" t="s">
        <v>12</v>
      </c>
      <c r="J25" s="46" t="s">
        <v>13</v>
      </c>
      <c r="K25" s="47" t="s">
        <v>13</v>
      </c>
    </row>
    <row r="26" spans="2:14" x14ac:dyDescent="0.3">
      <c r="B26" s="48" t="s">
        <v>83</v>
      </c>
      <c r="C26" s="49"/>
      <c r="D26" s="94"/>
      <c r="E26" s="88"/>
      <c r="F26" s="49">
        <v>7.9861111111111105E-4</v>
      </c>
      <c r="G26" s="51"/>
      <c r="H26" s="105">
        <f t="shared" ref="H26:H30" si="10">F26/F$34</f>
        <v>1.820580474934037E-2</v>
      </c>
      <c r="I26" s="70">
        <f t="shared" ref="I26:I30" si="11">F26</f>
        <v>7.9861111111111105E-4</v>
      </c>
      <c r="J26" s="50"/>
      <c r="K26" s="209">
        <f t="shared" ref="K26:K30" si="12">I26/I$34</f>
        <v>1.820580474934037E-2</v>
      </c>
    </row>
    <row r="27" spans="2:14" x14ac:dyDescent="0.3">
      <c r="B27" s="48" t="s">
        <v>84</v>
      </c>
      <c r="C27" s="49"/>
      <c r="D27" s="94"/>
      <c r="E27" s="88"/>
      <c r="F27" s="49"/>
      <c r="G27" s="51"/>
      <c r="H27" s="105"/>
      <c r="I27" s="70"/>
      <c r="J27" s="50"/>
      <c r="K27" s="209"/>
    </row>
    <row r="28" spans="2:14" x14ac:dyDescent="0.3">
      <c r="B28" s="48" t="s">
        <v>85</v>
      </c>
      <c r="C28" s="49"/>
      <c r="D28" s="94"/>
      <c r="E28" s="88"/>
      <c r="F28" s="49"/>
      <c r="G28" s="51"/>
      <c r="H28" s="105"/>
      <c r="I28" s="70"/>
      <c r="J28" s="50"/>
      <c r="K28" s="209"/>
    </row>
    <row r="29" spans="2:14" x14ac:dyDescent="0.3">
      <c r="B29" s="48" t="s">
        <v>86</v>
      </c>
      <c r="C29" s="49"/>
      <c r="D29" s="94"/>
      <c r="E29" s="88"/>
      <c r="F29" s="49"/>
      <c r="G29" s="51"/>
      <c r="H29" s="105"/>
      <c r="I29" s="70"/>
      <c r="J29" s="50"/>
      <c r="K29" s="209"/>
    </row>
    <row r="30" spans="2:14" x14ac:dyDescent="0.3">
      <c r="B30" s="48" t="s">
        <v>87</v>
      </c>
      <c r="C30" s="94"/>
      <c r="D30" s="94"/>
      <c r="E30" s="88"/>
      <c r="F30" s="49">
        <v>2.5763888888888888E-2</v>
      </c>
      <c r="G30" s="51"/>
      <c r="H30" s="105">
        <f t="shared" si="10"/>
        <v>0.58733509234828496</v>
      </c>
      <c r="I30" s="70">
        <f t="shared" si="11"/>
        <v>2.5763888888888888E-2</v>
      </c>
      <c r="J30" s="50"/>
      <c r="K30" s="209">
        <f t="shared" si="12"/>
        <v>0.58733509234828496</v>
      </c>
    </row>
    <row r="31" spans="2:14" x14ac:dyDescent="0.3">
      <c r="B31" s="48" t="s">
        <v>88</v>
      </c>
      <c r="C31" s="49"/>
      <c r="D31" s="94"/>
      <c r="E31" s="88"/>
      <c r="F31" s="49"/>
      <c r="G31" s="51"/>
      <c r="H31" s="67"/>
      <c r="I31" s="70"/>
      <c r="J31" s="50"/>
      <c r="K31" s="52"/>
    </row>
    <row r="32" spans="2:14" s="58" customFormat="1" x14ac:dyDescent="0.3">
      <c r="B32" s="53" t="s">
        <v>11</v>
      </c>
      <c r="C32" s="95"/>
      <c r="D32" s="95"/>
      <c r="E32" s="91"/>
      <c r="F32" s="64">
        <f>SUM(F26:F31)</f>
        <v>2.6562499999999999E-2</v>
      </c>
      <c r="G32" s="64"/>
      <c r="H32" s="55">
        <f>SUM(H26:H31)</f>
        <v>0.60554089709762537</v>
      </c>
      <c r="I32" s="64">
        <f>SUM(I26:I31)</f>
        <v>2.6562499999999999E-2</v>
      </c>
      <c r="J32" s="64"/>
      <c r="K32" s="66">
        <f>SUM(K26:K31)</f>
        <v>0.60554089709762537</v>
      </c>
    </row>
    <row r="33" spans="2:14" x14ac:dyDescent="0.3">
      <c r="B33" s="71"/>
      <c r="C33" s="68"/>
      <c r="D33" s="68"/>
      <c r="E33" s="68"/>
      <c r="F33" s="68"/>
      <c r="G33" s="68"/>
      <c r="H33" s="68"/>
      <c r="I33" s="68"/>
      <c r="J33" s="68"/>
      <c r="K33" s="69"/>
      <c r="L33" s="68"/>
      <c r="M33" s="68"/>
      <c r="N33" s="68"/>
    </row>
    <row r="34" spans="2:14" s="58" customFormat="1" x14ac:dyDescent="0.3">
      <c r="B34" s="53" t="s">
        <v>14</v>
      </c>
      <c r="C34" s="64"/>
      <c r="D34" s="65"/>
      <c r="E34" s="55"/>
      <c r="F34" s="64">
        <f>F23+F32</f>
        <v>4.386574074074074E-2</v>
      </c>
      <c r="G34" s="65"/>
      <c r="H34" s="55">
        <f>H32+H23</f>
        <v>1</v>
      </c>
      <c r="I34" s="64">
        <f>I23+I32</f>
        <v>4.386574074074074E-2</v>
      </c>
      <c r="J34" s="65"/>
      <c r="K34" s="66">
        <f>K32+K23</f>
        <v>1</v>
      </c>
    </row>
    <row r="35" spans="2:14" ht="66" customHeight="1" thickBot="1" x14ac:dyDescent="0.35">
      <c r="B35" s="267" t="s">
        <v>189</v>
      </c>
      <c r="C35" s="268"/>
      <c r="D35" s="268"/>
      <c r="E35" s="268"/>
      <c r="F35" s="268"/>
      <c r="G35" s="268"/>
      <c r="H35" s="268"/>
      <c r="I35" s="268"/>
      <c r="J35" s="268"/>
      <c r="K35" s="269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view="pageBreakPreview"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56" t="s">
        <v>107</v>
      </c>
      <c r="C3" s="257"/>
      <c r="D3" s="257"/>
      <c r="E3" s="257"/>
      <c r="F3" s="257"/>
      <c r="G3" s="257"/>
      <c r="H3" s="257"/>
      <c r="I3" s="257"/>
      <c r="J3" s="257"/>
      <c r="K3" s="258"/>
    </row>
    <row r="4" spans="2:11" x14ac:dyDescent="0.3">
      <c r="B4" s="259" t="s">
        <v>185</v>
      </c>
      <c r="C4" s="260"/>
      <c r="D4" s="260"/>
      <c r="E4" s="260"/>
      <c r="F4" s="260"/>
      <c r="G4" s="260"/>
      <c r="H4" s="260"/>
      <c r="I4" s="260"/>
      <c r="J4" s="260"/>
      <c r="K4" s="261"/>
    </row>
    <row r="5" spans="2:11" x14ac:dyDescent="0.3">
      <c r="B5" s="44"/>
      <c r="C5" s="265" t="s">
        <v>108</v>
      </c>
      <c r="D5" s="260"/>
      <c r="E5" s="266"/>
      <c r="F5" s="265" t="s">
        <v>109</v>
      </c>
      <c r="G5" s="260"/>
      <c r="H5" s="266"/>
      <c r="I5" s="265" t="s">
        <v>11</v>
      </c>
      <c r="J5" s="260"/>
      <c r="K5" s="261"/>
    </row>
    <row r="6" spans="2:11" x14ac:dyDescent="0.3">
      <c r="B6" s="1" t="s">
        <v>65</v>
      </c>
      <c r="C6" s="42" t="s">
        <v>12</v>
      </c>
      <c r="D6" s="45" t="s">
        <v>13</v>
      </c>
      <c r="E6" s="46" t="s">
        <v>13</v>
      </c>
      <c r="F6" s="42" t="s">
        <v>12</v>
      </c>
      <c r="G6" s="45" t="s">
        <v>13</v>
      </c>
      <c r="H6" s="46" t="s">
        <v>13</v>
      </c>
      <c r="I6" s="42" t="s">
        <v>12</v>
      </c>
      <c r="J6" s="45" t="s">
        <v>13</v>
      </c>
      <c r="K6" s="47" t="s">
        <v>13</v>
      </c>
    </row>
    <row r="7" spans="2:11" x14ac:dyDescent="0.3">
      <c r="B7" s="48" t="s">
        <v>66</v>
      </c>
      <c r="C7" s="72"/>
      <c r="D7" s="73"/>
      <c r="E7" s="74"/>
      <c r="F7" s="72"/>
      <c r="G7" s="73"/>
      <c r="H7" s="74"/>
      <c r="I7" s="75"/>
      <c r="J7" s="73"/>
      <c r="K7" s="76"/>
    </row>
    <row r="8" spans="2:11" x14ac:dyDescent="0.3">
      <c r="B8" s="5" t="s">
        <v>186</v>
      </c>
      <c r="C8" s="72"/>
      <c r="D8" s="73"/>
      <c r="E8" s="74"/>
      <c r="F8" s="72"/>
      <c r="G8" s="73"/>
      <c r="H8" s="74"/>
      <c r="I8" s="75"/>
      <c r="J8" s="73"/>
      <c r="K8" s="76"/>
    </row>
    <row r="9" spans="2:11" x14ac:dyDescent="0.3">
      <c r="B9" s="48" t="s">
        <v>68</v>
      </c>
      <c r="C9" s="72"/>
      <c r="D9" s="73"/>
      <c r="E9" s="74"/>
      <c r="F9" s="72"/>
      <c r="G9" s="73"/>
      <c r="H9" s="74"/>
      <c r="I9" s="75"/>
      <c r="J9" s="73"/>
      <c r="K9" s="76"/>
    </row>
    <row r="10" spans="2:11" x14ac:dyDescent="0.3">
      <c r="B10" s="48" t="s">
        <v>69</v>
      </c>
      <c r="C10" s="72"/>
      <c r="D10" s="73"/>
      <c r="E10" s="74"/>
      <c r="F10" s="72"/>
      <c r="G10" s="73"/>
      <c r="H10" s="74"/>
      <c r="I10" s="75"/>
      <c r="J10" s="73"/>
      <c r="K10" s="76"/>
    </row>
    <row r="11" spans="2:11" x14ac:dyDescent="0.3">
      <c r="B11" s="48" t="s">
        <v>70</v>
      </c>
      <c r="C11" s="72"/>
      <c r="D11" s="73"/>
      <c r="E11" s="74"/>
      <c r="F11" s="72"/>
      <c r="G11" s="73"/>
      <c r="H11" s="74"/>
      <c r="I11" s="75"/>
      <c r="J11" s="73"/>
      <c r="K11" s="76"/>
    </row>
    <row r="12" spans="2:11" x14ac:dyDescent="0.3">
      <c r="B12" s="48" t="s">
        <v>71</v>
      </c>
      <c r="C12" s="72"/>
      <c r="D12" s="73"/>
      <c r="E12" s="74"/>
      <c r="F12" s="72"/>
      <c r="G12" s="73"/>
      <c r="H12" s="74"/>
      <c r="I12" s="75"/>
      <c r="J12" s="73"/>
      <c r="K12" s="76"/>
    </row>
    <row r="13" spans="2:11" x14ac:dyDescent="0.3">
      <c r="B13" s="48" t="s">
        <v>72</v>
      </c>
      <c r="C13" s="72"/>
      <c r="D13" s="73"/>
      <c r="E13" s="74"/>
      <c r="F13" s="72"/>
      <c r="G13" s="73"/>
      <c r="H13" s="74"/>
      <c r="I13" s="75"/>
      <c r="J13" s="73"/>
      <c r="K13" s="76"/>
    </row>
    <row r="14" spans="2:11" x14ac:dyDescent="0.3">
      <c r="B14" s="48" t="s">
        <v>73</v>
      </c>
      <c r="C14" s="72"/>
      <c r="D14" s="73"/>
      <c r="E14" s="74"/>
      <c r="F14" s="72"/>
      <c r="G14" s="73"/>
      <c r="H14" s="74"/>
      <c r="I14" s="75"/>
      <c r="J14" s="73"/>
      <c r="K14" s="76"/>
    </row>
    <row r="15" spans="2:11" x14ac:dyDescent="0.3">
      <c r="B15" s="48" t="s">
        <v>74</v>
      </c>
      <c r="C15" s="72"/>
      <c r="D15" s="73"/>
      <c r="E15" s="74"/>
      <c r="F15" s="72"/>
      <c r="G15" s="73"/>
      <c r="H15" s="74"/>
      <c r="I15" s="75"/>
      <c r="J15" s="73"/>
      <c r="K15" s="76"/>
    </row>
    <row r="16" spans="2:11" x14ac:dyDescent="0.3">
      <c r="B16" s="48" t="s">
        <v>75</v>
      </c>
      <c r="C16" s="72"/>
      <c r="D16" s="73"/>
      <c r="E16" s="74"/>
      <c r="F16" s="72"/>
      <c r="G16" s="73"/>
      <c r="H16" s="74"/>
      <c r="I16" s="75"/>
      <c r="J16" s="73"/>
      <c r="K16" s="76"/>
    </row>
    <row r="17" spans="2:14" x14ac:dyDescent="0.3">
      <c r="B17" s="48" t="s">
        <v>76</v>
      </c>
      <c r="C17" s="72"/>
      <c r="D17" s="73"/>
      <c r="E17" s="74"/>
      <c r="F17" s="72"/>
      <c r="G17" s="73"/>
      <c r="H17" s="74"/>
      <c r="I17" s="75"/>
      <c r="J17" s="73"/>
      <c r="K17" s="76"/>
    </row>
    <row r="18" spans="2:14" x14ac:dyDescent="0.3">
      <c r="B18" s="48" t="s">
        <v>77</v>
      </c>
      <c r="C18" s="72"/>
      <c r="D18" s="73"/>
      <c r="E18" s="74"/>
      <c r="F18" s="72"/>
      <c r="G18" s="73"/>
      <c r="H18" s="74"/>
      <c r="I18" s="75"/>
      <c r="J18" s="73"/>
      <c r="K18" s="76"/>
    </row>
    <row r="19" spans="2:14" x14ac:dyDescent="0.3">
      <c r="B19" s="48" t="s">
        <v>78</v>
      </c>
      <c r="C19" s="72"/>
      <c r="D19" s="73"/>
      <c r="E19" s="74"/>
      <c r="F19" s="72"/>
      <c r="G19" s="73"/>
      <c r="H19" s="74"/>
      <c r="I19" s="75"/>
      <c r="J19" s="73"/>
      <c r="K19" s="76"/>
    </row>
    <row r="20" spans="2:14" x14ac:dyDescent="0.3">
      <c r="B20" s="48" t="s">
        <v>79</v>
      </c>
      <c r="C20" s="72"/>
      <c r="D20" s="73"/>
      <c r="E20" s="74"/>
      <c r="F20" s="72"/>
      <c r="G20" s="73"/>
      <c r="H20" s="74"/>
      <c r="I20" s="75"/>
      <c r="J20" s="73"/>
      <c r="K20" s="76"/>
    </row>
    <row r="21" spans="2:14" x14ac:dyDescent="0.3">
      <c r="B21" s="48" t="s">
        <v>80</v>
      </c>
      <c r="C21" s="77"/>
      <c r="D21" s="73"/>
      <c r="E21" s="74"/>
      <c r="F21" s="72"/>
      <c r="G21" s="73"/>
      <c r="H21" s="74"/>
      <c r="I21" s="75"/>
      <c r="J21" s="73"/>
      <c r="K21" s="76"/>
    </row>
    <row r="22" spans="2:14" x14ac:dyDescent="0.3">
      <c r="B22" s="48" t="s">
        <v>81</v>
      </c>
      <c r="C22" s="72"/>
      <c r="D22" s="73"/>
      <c r="E22" s="74"/>
      <c r="F22" s="72"/>
      <c r="G22" s="73"/>
      <c r="H22" s="74"/>
      <c r="I22" s="75"/>
      <c r="J22" s="73"/>
      <c r="K22" s="76"/>
    </row>
    <row r="23" spans="2:14" s="58" customFormat="1" x14ac:dyDescent="0.3">
      <c r="B23" s="53" t="s">
        <v>11</v>
      </c>
      <c r="C23" s="78"/>
      <c r="D23" s="79"/>
      <c r="E23" s="80"/>
      <c r="F23" s="78"/>
      <c r="G23" s="79"/>
      <c r="H23" s="80"/>
      <c r="I23" s="78"/>
      <c r="J23" s="79"/>
      <c r="K23" s="81"/>
    </row>
    <row r="24" spans="2:14" x14ac:dyDescent="0.3">
      <c r="B24" s="71"/>
      <c r="C24" s="68"/>
      <c r="D24" s="68"/>
      <c r="E24" s="68"/>
      <c r="F24" s="68"/>
      <c r="G24" s="68"/>
      <c r="H24" s="68"/>
      <c r="I24" s="68"/>
      <c r="J24" s="68"/>
      <c r="K24" s="69"/>
      <c r="L24" s="68"/>
      <c r="M24" s="68"/>
      <c r="N24" s="68"/>
    </row>
    <row r="25" spans="2:14" s="63" customFormat="1" x14ac:dyDescent="0.3">
      <c r="B25" s="1" t="s">
        <v>82</v>
      </c>
      <c r="C25" s="45" t="s">
        <v>12</v>
      </c>
      <c r="D25" s="45" t="s">
        <v>13</v>
      </c>
      <c r="E25" s="45" t="s">
        <v>13</v>
      </c>
      <c r="F25" s="45" t="s">
        <v>12</v>
      </c>
      <c r="G25" s="45" t="s">
        <v>13</v>
      </c>
      <c r="H25" s="45" t="s">
        <v>13</v>
      </c>
      <c r="I25" s="45" t="s">
        <v>12</v>
      </c>
      <c r="J25" s="46" t="s">
        <v>13</v>
      </c>
      <c r="K25" s="47" t="s">
        <v>13</v>
      </c>
    </row>
    <row r="26" spans="2:14" x14ac:dyDescent="0.3">
      <c r="B26" s="48" t="s">
        <v>83</v>
      </c>
      <c r="C26" s="82"/>
      <c r="D26" s="83"/>
      <c r="E26" s="74"/>
      <c r="F26" s="82"/>
      <c r="G26" s="83"/>
      <c r="H26" s="74"/>
      <c r="I26" s="75"/>
      <c r="J26" s="73"/>
      <c r="K26" s="76"/>
    </row>
    <row r="27" spans="2:14" x14ac:dyDescent="0.3">
      <c r="B27" s="48" t="s">
        <v>84</v>
      </c>
      <c r="C27" s="82"/>
      <c r="D27" s="83"/>
      <c r="E27" s="74"/>
      <c r="F27" s="82"/>
      <c r="G27" s="83"/>
      <c r="H27" s="74"/>
      <c r="I27" s="75"/>
      <c r="J27" s="73"/>
      <c r="K27" s="76"/>
    </row>
    <row r="28" spans="2:14" x14ac:dyDescent="0.3">
      <c r="B28" s="48" t="s">
        <v>85</v>
      </c>
      <c r="C28" s="82"/>
      <c r="D28" s="83"/>
      <c r="E28" s="74"/>
      <c r="F28" s="82"/>
      <c r="G28" s="83"/>
      <c r="H28" s="74"/>
      <c r="I28" s="75"/>
      <c r="J28" s="73"/>
      <c r="K28" s="76"/>
    </row>
    <row r="29" spans="2:14" x14ac:dyDescent="0.3">
      <c r="B29" s="48" t="s">
        <v>86</v>
      </c>
      <c r="C29" s="82"/>
      <c r="D29" s="83"/>
      <c r="E29" s="74"/>
      <c r="F29" s="82"/>
      <c r="G29" s="83"/>
      <c r="H29" s="74"/>
      <c r="I29" s="75"/>
      <c r="J29" s="73"/>
      <c r="K29" s="76"/>
    </row>
    <row r="30" spans="2:14" x14ac:dyDescent="0.3">
      <c r="B30" s="48" t="s">
        <v>87</v>
      </c>
      <c r="C30" s="84"/>
      <c r="D30" s="83"/>
      <c r="E30" s="74"/>
      <c r="F30" s="84"/>
      <c r="G30" s="83"/>
      <c r="H30" s="74"/>
      <c r="I30" s="75"/>
      <c r="J30" s="73"/>
      <c r="K30" s="76"/>
    </row>
    <row r="31" spans="2:14" x14ac:dyDescent="0.3">
      <c r="B31" s="48" t="s">
        <v>88</v>
      </c>
      <c r="C31" s="82"/>
      <c r="D31" s="83"/>
      <c r="E31" s="74"/>
      <c r="F31" s="82"/>
      <c r="G31" s="83"/>
      <c r="H31" s="74"/>
      <c r="I31" s="75"/>
      <c r="J31" s="73"/>
      <c r="K31" s="76"/>
    </row>
    <row r="32" spans="2:14" s="58" customFormat="1" x14ac:dyDescent="0.3">
      <c r="B32" s="53" t="s">
        <v>11</v>
      </c>
      <c r="C32" s="85"/>
      <c r="D32" s="85"/>
      <c r="E32" s="79"/>
      <c r="F32" s="85"/>
      <c r="G32" s="85"/>
      <c r="H32" s="79"/>
      <c r="I32" s="85"/>
      <c r="J32" s="85"/>
      <c r="K32" s="86"/>
    </row>
    <row r="33" spans="2:14" x14ac:dyDescent="0.3">
      <c r="B33" s="71"/>
      <c r="C33" s="68"/>
      <c r="D33" s="68"/>
      <c r="E33" s="68"/>
      <c r="F33" s="68"/>
      <c r="G33" s="68"/>
      <c r="H33" s="68"/>
      <c r="I33" s="68"/>
      <c r="J33" s="68"/>
      <c r="K33" s="69"/>
      <c r="L33" s="68"/>
      <c r="M33" s="68"/>
      <c r="N33" s="68"/>
    </row>
    <row r="34" spans="2:14" s="58" customFormat="1" x14ac:dyDescent="0.3">
      <c r="B34" s="53" t="s">
        <v>14</v>
      </c>
      <c r="C34" s="64"/>
      <c r="D34" s="65"/>
      <c r="E34" s="55"/>
      <c r="F34" s="64"/>
      <c r="G34" s="65"/>
      <c r="H34" s="55"/>
      <c r="I34" s="64"/>
      <c r="J34" s="65"/>
      <c r="K34" s="66"/>
    </row>
    <row r="35" spans="2:14" ht="66" customHeight="1" thickBot="1" x14ac:dyDescent="0.35">
      <c r="B35" s="267" t="s">
        <v>96</v>
      </c>
      <c r="C35" s="268"/>
      <c r="D35" s="268"/>
      <c r="E35" s="268"/>
      <c r="F35" s="268"/>
      <c r="G35" s="268"/>
      <c r="H35" s="268"/>
      <c r="I35" s="268"/>
      <c r="J35" s="268"/>
      <c r="K35" s="269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view="pageBreakPreview"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56" t="s">
        <v>110</v>
      </c>
      <c r="C3" s="257"/>
      <c r="D3" s="257"/>
      <c r="E3" s="257"/>
      <c r="F3" s="257"/>
      <c r="G3" s="257"/>
      <c r="H3" s="257"/>
      <c r="I3" s="257"/>
      <c r="J3" s="257"/>
      <c r="K3" s="258"/>
    </row>
    <row r="4" spans="2:11" x14ac:dyDescent="0.3">
      <c r="B4" s="259" t="s">
        <v>185</v>
      </c>
      <c r="C4" s="260"/>
      <c r="D4" s="260"/>
      <c r="E4" s="260"/>
      <c r="F4" s="260"/>
      <c r="G4" s="260"/>
      <c r="H4" s="260"/>
      <c r="I4" s="260"/>
      <c r="J4" s="260"/>
      <c r="K4" s="261"/>
    </row>
    <row r="5" spans="2:11" x14ac:dyDescent="0.3">
      <c r="B5" s="44"/>
      <c r="C5" s="265" t="s">
        <v>111</v>
      </c>
      <c r="D5" s="260"/>
      <c r="E5" s="266"/>
      <c r="F5" s="265" t="s">
        <v>112</v>
      </c>
      <c r="G5" s="260"/>
      <c r="H5" s="266"/>
      <c r="I5" s="265" t="s">
        <v>11</v>
      </c>
      <c r="J5" s="260"/>
      <c r="K5" s="261"/>
    </row>
    <row r="6" spans="2:11" x14ac:dyDescent="0.3">
      <c r="B6" s="1" t="s">
        <v>65</v>
      </c>
      <c r="C6" s="42" t="s">
        <v>12</v>
      </c>
      <c r="D6" s="45" t="s">
        <v>13</v>
      </c>
      <c r="E6" s="46" t="s">
        <v>13</v>
      </c>
      <c r="F6" s="42" t="s">
        <v>12</v>
      </c>
      <c r="G6" s="45" t="s">
        <v>13</v>
      </c>
      <c r="H6" s="46" t="s">
        <v>13</v>
      </c>
      <c r="I6" s="42" t="s">
        <v>12</v>
      </c>
      <c r="J6" s="45" t="s">
        <v>13</v>
      </c>
      <c r="K6" s="47" t="s">
        <v>13</v>
      </c>
    </row>
    <row r="7" spans="2:11" x14ac:dyDescent="0.3">
      <c r="B7" s="48" t="s">
        <v>66</v>
      </c>
      <c r="C7" s="72"/>
      <c r="D7" s="73"/>
      <c r="E7" s="74"/>
      <c r="F7" s="72"/>
      <c r="G7" s="73"/>
      <c r="H7" s="74"/>
      <c r="I7" s="75"/>
      <c r="J7" s="73"/>
      <c r="K7" s="76"/>
    </row>
    <row r="8" spans="2:11" x14ac:dyDescent="0.3">
      <c r="B8" s="5" t="s">
        <v>186</v>
      </c>
      <c r="C8" s="72"/>
      <c r="D8" s="73"/>
      <c r="E8" s="74"/>
      <c r="F8" s="72"/>
      <c r="G8" s="73"/>
      <c r="H8" s="74"/>
      <c r="I8" s="75"/>
      <c r="J8" s="73"/>
      <c r="K8" s="76"/>
    </row>
    <row r="9" spans="2:11" x14ac:dyDescent="0.3">
      <c r="B9" s="48" t="s">
        <v>68</v>
      </c>
      <c r="C9" s="72"/>
      <c r="D9" s="73"/>
      <c r="E9" s="74"/>
      <c r="F9" s="72"/>
      <c r="G9" s="73"/>
      <c r="H9" s="74"/>
      <c r="I9" s="75"/>
      <c r="J9" s="73"/>
      <c r="K9" s="76"/>
    </row>
    <row r="10" spans="2:11" x14ac:dyDescent="0.3">
      <c r="B10" s="48" t="s">
        <v>69</v>
      </c>
      <c r="C10" s="72"/>
      <c r="D10" s="73"/>
      <c r="E10" s="74"/>
      <c r="F10" s="72"/>
      <c r="G10" s="73"/>
      <c r="H10" s="74"/>
      <c r="I10" s="75"/>
      <c r="J10" s="73"/>
      <c r="K10" s="76"/>
    </row>
    <row r="11" spans="2:11" x14ac:dyDescent="0.3">
      <c r="B11" s="48" t="s">
        <v>70</v>
      </c>
      <c r="C11" s="72"/>
      <c r="D11" s="73"/>
      <c r="E11" s="74"/>
      <c r="F11" s="72"/>
      <c r="G11" s="73"/>
      <c r="H11" s="74"/>
      <c r="I11" s="75"/>
      <c r="J11" s="73"/>
      <c r="K11" s="76"/>
    </row>
    <row r="12" spans="2:11" x14ac:dyDescent="0.3">
      <c r="B12" s="48" t="s">
        <v>71</v>
      </c>
      <c r="C12" s="72"/>
      <c r="D12" s="73"/>
      <c r="E12" s="74"/>
      <c r="F12" s="72"/>
      <c r="G12" s="73"/>
      <c r="H12" s="74"/>
      <c r="I12" s="75"/>
      <c r="J12" s="73"/>
      <c r="K12" s="76"/>
    </row>
    <row r="13" spans="2:11" x14ac:dyDescent="0.3">
      <c r="B13" s="48" t="s">
        <v>72</v>
      </c>
      <c r="C13" s="72"/>
      <c r="D13" s="73"/>
      <c r="E13" s="74"/>
      <c r="F13" s="72"/>
      <c r="G13" s="73"/>
      <c r="H13" s="74"/>
      <c r="I13" s="75"/>
      <c r="J13" s="73"/>
      <c r="K13" s="76"/>
    </row>
    <row r="14" spans="2:11" x14ac:dyDescent="0.3">
      <c r="B14" s="48" t="s">
        <v>73</v>
      </c>
      <c r="C14" s="72"/>
      <c r="D14" s="73"/>
      <c r="E14" s="74"/>
      <c r="F14" s="72"/>
      <c r="G14" s="73"/>
      <c r="H14" s="74"/>
      <c r="I14" s="75"/>
      <c r="J14" s="73"/>
      <c r="K14" s="76"/>
    </row>
    <row r="15" spans="2:11" x14ac:dyDescent="0.3">
      <c r="B15" s="48" t="s">
        <v>74</v>
      </c>
      <c r="C15" s="72"/>
      <c r="D15" s="73"/>
      <c r="E15" s="74"/>
      <c r="F15" s="72"/>
      <c r="G15" s="73"/>
      <c r="H15" s="74"/>
      <c r="I15" s="75"/>
      <c r="J15" s="73"/>
      <c r="K15" s="76"/>
    </row>
    <row r="16" spans="2:11" x14ac:dyDescent="0.3">
      <c r="B16" s="48" t="s">
        <v>75</v>
      </c>
      <c r="C16" s="72"/>
      <c r="D16" s="73"/>
      <c r="E16" s="74"/>
      <c r="F16" s="72"/>
      <c r="G16" s="73"/>
      <c r="H16" s="74"/>
      <c r="I16" s="75"/>
      <c r="J16" s="73"/>
      <c r="K16" s="76"/>
    </row>
    <row r="17" spans="2:14" x14ac:dyDescent="0.3">
      <c r="B17" s="48" t="s">
        <v>76</v>
      </c>
      <c r="C17" s="72"/>
      <c r="D17" s="73"/>
      <c r="E17" s="74"/>
      <c r="F17" s="72"/>
      <c r="G17" s="73"/>
      <c r="H17" s="74"/>
      <c r="I17" s="75"/>
      <c r="J17" s="73"/>
      <c r="K17" s="76"/>
    </row>
    <row r="18" spans="2:14" x14ac:dyDescent="0.3">
      <c r="B18" s="48" t="s">
        <v>77</v>
      </c>
      <c r="C18" s="72"/>
      <c r="D18" s="73"/>
      <c r="E18" s="74"/>
      <c r="F18" s="72"/>
      <c r="G18" s="73"/>
      <c r="H18" s="74"/>
      <c r="I18" s="75"/>
      <c r="J18" s="73"/>
      <c r="K18" s="76"/>
    </row>
    <row r="19" spans="2:14" x14ac:dyDescent="0.3">
      <c r="B19" s="48" t="s">
        <v>78</v>
      </c>
      <c r="C19" s="72"/>
      <c r="D19" s="73"/>
      <c r="E19" s="74"/>
      <c r="F19" s="72"/>
      <c r="G19" s="73"/>
      <c r="H19" s="74"/>
      <c r="I19" s="75"/>
      <c r="J19" s="73"/>
      <c r="K19" s="76"/>
    </row>
    <row r="20" spans="2:14" x14ac:dyDescent="0.3">
      <c r="B20" s="48" t="s">
        <v>79</v>
      </c>
      <c r="C20" s="72"/>
      <c r="D20" s="73"/>
      <c r="E20" s="74"/>
      <c r="F20" s="72"/>
      <c r="G20" s="73"/>
      <c r="H20" s="74"/>
      <c r="I20" s="75"/>
      <c r="J20" s="73"/>
      <c r="K20" s="76"/>
    </row>
    <row r="21" spans="2:14" x14ac:dyDescent="0.3">
      <c r="B21" s="48" t="s">
        <v>80</v>
      </c>
      <c r="C21" s="77"/>
      <c r="D21" s="73"/>
      <c r="E21" s="74"/>
      <c r="F21" s="72"/>
      <c r="G21" s="73"/>
      <c r="H21" s="74"/>
      <c r="I21" s="75"/>
      <c r="J21" s="73"/>
      <c r="K21" s="76"/>
    </row>
    <row r="22" spans="2:14" x14ac:dyDescent="0.3">
      <c r="B22" s="48" t="s">
        <v>81</v>
      </c>
      <c r="C22" s="72"/>
      <c r="D22" s="73"/>
      <c r="E22" s="74"/>
      <c r="F22" s="72"/>
      <c r="G22" s="73"/>
      <c r="H22" s="74"/>
      <c r="I22" s="75"/>
      <c r="J22" s="73"/>
      <c r="K22" s="76"/>
    </row>
    <row r="23" spans="2:14" s="58" customFormat="1" x14ac:dyDescent="0.3">
      <c r="B23" s="53" t="s">
        <v>11</v>
      </c>
      <c r="C23" s="78"/>
      <c r="D23" s="79"/>
      <c r="E23" s="80"/>
      <c r="F23" s="78"/>
      <c r="G23" s="79"/>
      <c r="H23" s="80"/>
      <c r="I23" s="78"/>
      <c r="J23" s="79"/>
      <c r="K23" s="81"/>
    </row>
    <row r="24" spans="2:14" x14ac:dyDescent="0.3">
      <c r="B24" s="71"/>
      <c r="C24" s="68"/>
      <c r="D24" s="68"/>
      <c r="E24" s="68"/>
      <c r="F24" s="68"/>
      <c r="G24" s="68"/>
      <c r="H24" s="68"/>
      <c r="I24" s="68"/>
      <c r="J24" s="68"/>
      <c r="K24" s="69"/>
      <c r="L24" s="68"/>
      <c r="M24" s="68"/>
      <c r="N24" s="68"/>
    </row>
    <row r="25" spans="2:14" s="63" customFormat="1" x14ac:dyDescent="0.3">
      <c r="B25" s="1" t="s">
        <v>82</v>
      </c>
      <c r="C25" s="45" t="s">
        <v>12</v>
      </c>
      <c r="D25" s="45" t="s">
        <v>13</v>
      </c>
      <c r="E25" s="45" t="s">
        <v>13</v>
      </c>
      <c r="F25" s="45" t="s">
        <v>12</v>
      </c>
      <c r="G25" s="45" t="s">
        <v>13</v>
      </c>
      <c r="H25" s="45" t="s">
        <v>13</v>
      </c>
      <c r="I25" s="45" t="s">
        <v>12</v>
      </c>
      <c r="J25" s="46" t="s">
        <v>13</v>
      </c>
      <c r="K25" s="47" t="s">
        <v>13</v>
      </c>
    </row>
    <row r="26" spans="2:14" x14ac:dyDescent="0.3">
      <c r="B26" s="48" t="s">
        <v>83</v>
      </c>
      <c r="C26" s="82"/>
      <c r="D26" s="83"/>
      <c r="E26" s="74"/>
      <c r="F26" s="82"/>
      <c r="G26" s="83"/>
      <c r="H26" s="74"/>
      <c r="I26" s="75"/>
      <c r="J26" s="73"/>
      <c r="K26" s="76"/>
    </row>
    <row r="27" spans="2:14" x14ac:dyDescent="0.3">
      <c r="B27" s="48" t="s">
        <v>84</v>
      </c>
      <c r="C27" s="82"/>
      <c r="D27" s="83"/>
      <c r="E27" s="74"/>
      <c r="F27" s="82"/>
      <c r="G27" s="83"/>
      <c r="H27" s="74"/>
      <c r="I27" s="75"/>
      <c r="J27" s="73"/>
      <c r="K27" s="76"/>
    </row>
    <row r="28" spans="2:14" x14ac:dyDescent="0.3">
      <c r="B28" s="48" t="s">
        <v>85</v>
      </c>
      <c r="C28" s="82"/>
      <c r="D28" s="83"/>
      <c r="E28" s="74"/>
      <c r="F28" s="82"/>
      <c r="G28" s="83"/>
      <c r="H28" s="74"/>
      <c r="I28" s="75"/>
      <c r="J28" s="73"/>
      <c r="K28" s="76"/>
    </row>
    <row r="29" spans="2:14" x14ac:dyDescent="0.3">
      <c r="B29" s="48" t="s">
        <v>86</v>
      </c>
      <c r="C29" s="82"/>
      <c r="D29" s="83"/>
      <c r="E29" s="74"/>
      <c r="F29" s="82"/>
      <c r="G29" s="83"/>
      <c r="H29" s="74"/>
      <c r="I29" s="75"/>
      <c r="J29" s="73"/>
      <c r="K29" s="76"/>
    </row>
    <row r="30" spans="2:14" x14ac:dyDescent="0.3">
      <c r="B30" s="48" t="s">
        <v>87</v>
      </c>
      <c r="C30" s="84"/>
      <c r="D30" s="83"/>
      <c r="E30" s="74"/>
      <c r="F30" s="84"/>
      <c r="G30" s="83"/>
      <c r="H30" s="74"/>
      <c r="I30" s="75"/>
      <c r="J30" s="73"/>
      <c r="K30" s="76"/>
    </row>
    <row r="31" spans="2:14" x14ac:dyDescent="0.3">
      <c r="B31" s="48" t="s">
        <v>88</v>
      </c>
      <c r="C31" s="82"/>
      <c r="D31" s="83"/>
      <c r="E31" s="74"/>
      <c r="F31" s="82"/>
      <c r="G31" s="83"/>
      <c r="H31" s="74"/>
      <c r="I31" s="75"/>
      <c r="J31" s="73"/>
      <c r="K31" s="76"/>
    </row>
    <row r="32" spans="2:14" s="58" customFormat="1" x14ac:dyDescent="0.3">
      <c r="B32" s="53" t="s">
        <v>11</v>
      </c>
      <c r="C32" s="85"/>
      <c r="D32" s="85"/>
      <c r="E32" s="79"/>
      <c r="F32" s="85"/>
      <c r="G32" s="85"/>
      <c r="H32" s="79"/>
      <c r="I32" s="85"/>
      <c r="J32" s="85"/>
      <c r="K32" s="86"/>
    </row>
    <row r="33" spans="2:14" x14ac:dyDescent="0.3">
      <c r="B33" s="71"/>
      <c r="C33" s="68"/>
      <c r="D33" s="68"/>
      <c r="E33" s="68"/>
      <c r="F33" s="68"/>
      <c r="G33" s="68"/>
      <c r="H33" s="68"/>
      <c r="I33" s="68"/>
      <c r="J33" s="68"/>
      <c r="K33" s="69"/>
      <c r="L33" s="68"/>
      <c r="M33" s="68"/>
      <c r="N33" s="68"/>
    </row>
    <row r="34" spans="2:14" s="58" customFormat="1" x14ac:dyDescent="0.3">
      <c r="B34" s="53" t="s">
        <v>14</v>
      </c>
      <c r="C34" s="64"/>
      <c r="D34" s="65"/>
      <c r="E34" s="55"/>
      <c r="F34" s="64"/>
      <c r="G34" s="65"/>
      <c r="H34" s="55"/>
      <c r="I34" s="64"/>
      <c r="J34" s="65"/>
      <c r="K34" s="66"/>
    </row>
    <row r="35" spans="2:14" ht="66" customHeight="1" thickBot="1" x14ac:dyDescent="0.35">
      <c r="B35" s="267" t="s">
        <v>96</v>
      </c>
      <c r="C35" s="268"/>
      <c r="D35" s="268"/>
      <c r="E35" s="268"/>
      <c r="F35" s="268"/>
      <c r="G35" s="268"/>
      <c r="H35" s="268"/>
      <c r="I35" s="268"/>
      <c r="J35" s="268"/>
      <c r="K35" s="269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view="pageBreakPreview"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56" t="s">
        <v>113</v>
      </c>
      <c r="C3" s="257"/>
      <c r="D3" s="257"/>
      <c r="E3" s="257"/>
      <c r="F3" s="257"/>
      <c r="G3" s="257"/>
      <c r="H3" s="257"/>
      <c r="I3" s="257"/>
      <c r="J3" s="257"/>
      <c r="K3" s="258"/>
    </row>
    <row r="4" spans="2:11" x14ac:dyDescent="0.3">
      <c r="B4" s="259" t="s">
        <v>185</v>
      </c>
      <c r="C4" s="260"/>
      <c r="D4" s="260"/>
      <c r="E4" s="260"/>
      <c r="F4" s="260"/>
      <c r="G4" s="260"/>
      <c r="H4" s="260"/>
      <c r="I4" s="260"/>
      <c r="J4" s="260"/>
      <c r="K4" s="261"/>
    </row>
    <row r="5" spans="2:11" x14ac:dyDescent="0.3">
      <c r="B5" s="44"/>
      <c r="C5" s="265" t="s">
        <v>114</v>
      </c>
      <c r="D5" s="260"/>
      <c r="E5" s="266"/>
      <c r="F5" s="265" t="s">
        <v>115</v>
      </c>
      <c r="G5" s="260"/>
      <c r="H5" s="266"/>
      <c r="I5" s="265" t="s">
        <v>11</v>
      </c>
      <c r="J5" s="260"/>
      <c r="K5" s="261"/>
    </row>
    <row r="6" spans="2:11" x14ac:dyDescent="0.3">
      <c r="B6" s="1" t="s">
        <v>65</v>
      </c>
      <c r="C6" s="42" t="s">
        <v>12</v>
      </c>
      <c r="D6" s="45" t="s">
        <v>13</v>
      </c>
      <c r="E6" s="46" t="s">
        <v>13</v>
      </c>
      <c r="F6" s="42" t="s">
        <v>12</v>
      </c>
      <c r="G6" s="45" t="s">
        <v>13</v>
      </c>
      <c r="H6" s="46" t="s">
        <v>13</v>
      </c>
      <c r="I6" s="42" t="s">
        <v>12</v>
      </c>
      <c r="J6" s="45" t="s">
        <v>13</v>
      </c>
      <c r="K6" s="47" t="s">
        <v>13</v>
      </c>
    </row>
    <row r="7" spans="2:11" x14ac:dyDescent="0.3">
      <c r="B7" s="48" t="s">
        <v>66</v>
      </c>
      <c r="C7" s="72"/>
      <c r="D7" s="73"/>
      <c r="E7" s="74"/>
      <c r="F7" s="72"/>
      <c r="G7" s="73"/>
      <c r="H7" s="74"/>
      <c r="I7" s="75"/>
      <c r="J7" s="73"/>
      <c r="K7" s="76"/>
    </row>
    <row r="8" spans="2:11" x14ac:dyDescent="0.3">
      <c r="B8" s="5" t="s">
        <v>186</v>
      </c>
      <c r="C8" s="72"/>
      <c r="D8" s="73"/>
      <c r="E8" s="74"/>
      <c r="F8" s="72"/>
      <c r="G8" s="73"/>
      <c r="H8" s="74"/>
      <c r="I8" s="75"/>
      <c r="J8" s="73"/>
      <c r="K8" s="76"/>
    </row>
    <row r="9" spans="2:11" x14ac:dyDescent="0.3">
      <c r="B9" s="48" t="s">
        <v>68</v>
      </c>
      <c r="C9" s="72"/>
      <c r="D9" s="73"/>
      <c r="E9" s="74"/>
      <c r="F9" s="72"/>
      <c r="G9" s="73"/>
      <c r="H9" s="74"/>
      <c r="I9" s="75"/>
      <c r="J9" s="73"/>
      <c r="K9" s="76"/>
    </row>
    <row r="10" spans="2:11" x14ac:dyDescent="0.3">
      <c r="B10" s="48" t="s">
        <v>69</v>
      </c>
      <c r="C10" s="72"/>
      <c r="D10" s="73"/>
      <c r="E10" s="74"/>
      <c r="F10" s="72"/>
      <c r="G10" s="73"/>
      <c r="H10" s="74"/>
      <c r="I10" s="75"/>
      <c r="J10" s="73"/>
      <c r="K10" s="76"/>
    </row>
    <row r="11" spans="2:11" x14ac:dyDescent="0.3">
      <c r="B11" s="48" t="s">
        <v>70</v>
      </c>
      <c r="C11" s="72"/>
      <c r="D11" s="73"/>
      <c r="E11" s="74"/>
      <c r="F11" s="72"/>
      <c r="G11" s="73"/>
      <c r="H11" s="74"/>
      <c r="I11" s="75"/>
      <c r="J11" s="73"/>
      <c r="K11" s="76"/>
    </row>
    <row r="12" spans="2:11" x14ac:dyDescent="0.3">
      <c r="B12" s="48" t="s">
        <v>71</v>
      </c>
      <c r="C12" s="72"/>
      <c r="D12" s="73"/>
      <c r="E12" s="74"/>
      <c r="F12" s="72"/>
      <c r="G12" s="73"/>
      <c r="H12" s="74"/>
      <c r="I12" s="75"/>
      <c r="J12" s="73"/>
      <c r="K12" s="76"/>
    </row>
    <row r="13" spans="2:11" x14ac:dyDescent="0.3">
      <c r="B13" s="48" t="s">
        <v>72</v>
      </c>
      <c r="C13" s="72"/>
      <c r="D13" s="73"/>
      <c r="E13" s="74"/>
      <c r="F13" s="72"/>
      <c r="G13" s="73"/>
      <c r="H13" s="74"/>
      <c r="I13" s="75"/>
      <c r="J13" s="73"/>
      <c r="K13" s="76"/>
    </row>
    <row r="14" spans="2:11" x14ac:dyDescent="0.3">
      <c r="B14" s="48" t="s">
        <v>73</v>
      </c>
      <c r="C14" s="72"/>
      <c r="D14" s="73"/>
      <c r="E14" s="74"/>
      <c r="F14" s="72"/>
      <c r="G14" s="73"/>
      <c r="H14" s="74"/>
      <c r="I14" s="75"/>
      <c r="J14" s="73"/>
      <c r="K14" s="76"/>
    </row>
    <row r="15" spans="2:11" x14ac:dyDescent="0.3">
      <c r="B15" s="48" t="s">
        <v>74</v>
      </c>
      <c r="C15" s="72"/>
      <c r="D15" s="73"/>
      <c r="E15" s="74"/>
      <c r="F15" s="72"/>
      <c r="G15" s="73"/>
      <c r="H15" s="74"/>
      <c r="I15" s="75"/>
      <c r="J15" s="73"/>
      <c r="K15" s="76"/>
    </row>
    <row r="16" spans="2:11" x14ac:dyDescent="0.3">
      <c r="B16" s="48" t="s">
        <v>75</v>
      </c>
      <c r="C16" s="72"/>
      <c r="D16" s="73"/>
      <c r="E16" s="74"/>
      <c r="F16" s="72"/>
      <c r="G16" s="73"/>
      <c r="H16" s="74"/>
      <c r="I16" s="75"/>
      <c r="J16" s="73"/>
      <c r="K16" s="76"/>
    </row>
    <row r="17" spans="2:14" x14ac:dyDescent="0.3">
      <c r="B17" s="48" t="s">
        <v>76</v>
      </c>
      <c r="C17" s="72"/>
      <c r="D17" s="73"/>
      <c r="E17" s="74"/>
      <c r="F17" s="72"/>
      <c r="G17" s="73"/>
      <c r="H17" s="74"/>
      <c r="I17" s="75"/>
      <c r="J17" s="73"/>
      <c r="K17" s="76"/>
    </row>
    <row r="18" spans="2:14" x14ac:dyDescent="0.3">
      <c r="B18" s="48" t="s">
        <v>77</v>
      </c>
      <c r="C18" s="72"/>
      <c r="D18" s="73"/>
      <c r="E18" s="74"/>
      <c r="F18" s="72"/>
      <c r="G18" s="73"/>
      <c r="H18" s="74"/>
      <c r="I18" s="75"/>
      <c r="J18" s="73"/>
      <c r="K18" s="76"/>
    </row>
    <row r="19" spans="2:14" x14ac:dyDescent="0.3">
      <c r="B19" s="48" t="s">
        <v>78</v>
      </c>
      <c r="C19" s="72"/>
      <c r="D19" s="73"/>
      <c r="E19" s="74"/>
      <c r="F19" s="72"/>
      <c r="G19" s="73"/>
      <c r="H19" s="74"/>
      <c r="I19" s="75"/>
      <c r="J19" s="73"/>
      <c r="K19" s="76"/>
    </row>
    <row r="20" spans="2:14" x14ac:dyDescent="0.3">
      <c r="B20" s="48" t="s">
        <v>79</v>
      </c>
      <c r="C20" s="72"/>
      <c r="D20" s="73"/>
      <c r="E20" s="74"/>
      <c r="F20" s="72"/>
      <c r="G20" s="73"/>
      <c r="H20" s="74"/>
      <c r="I20" s="75"/>
      <c r="J20" s="73"/>
      <c r="K20" s="76"/>
    </row>
    <row r="21" spans="2:14" x14ac:dyDescent="0.3">
      <c r="B21" s="48" t="s">
        <v>80</v>
      </c>
      <c r="C21" s="77"/>
      <c r="D21" s="73"/>
      <c r="E21" s="74"/>
      <c r="F21" s="72"/>
      <c r="G21" s="73"/>
      <c r="H21" s="74"/>
      <c r="I21" s="75"/>
      <c r="J21" s="73"/>
      <c r="K21" s="76"/>
    </row>
    <row r="22" spans="2:14" x14ac:dyDescent="0.3">
      <c r="B22" s="48" t="s">
        <v>81</v>
      </c>
      <c r="C22" s="72"/>
      <c r="D22" s="73"/>
      <c r="E22" s="74"/>
      <c r="F22" s="72"/>
      <c r="G22" s="73"/>
      <c r="H22" s="74"/>
      <c r="I22" s="75"/>
      <c r="J22" s="73"/>
      <c r="K22" s="76"/>
    </row>
    <row r="23" spans="2:14" s="58" customFormat="1" x14ac:dyDescent="0.3">
      <c r="B23" s="53" t="s">
        <v>11</v>
      </c>
      <c r="C23" s="78"/>
      <c r="D23" s="79"/>
      <c r="E23" s="80"/>
      <c r="F23" s="78"/>
      <c r="G23" s="79"/>
      <c r="H23" s="80"/>
      <c r="I23" s="78"/>
      <c r="J23" s="79"/>
      <c r="K23" s="81"/>
    </row>
    <row r="24" spans="2:14" x14ac:dyDescent="0.3">
      <c r="B24" s="71"/>
      <c r="C24" s="68"/>
      <c r="D24" s="68"/>
      <c r="E24" s="68"/>
      <c r="F24" s="68"/>
      <c r="G24" s="68"/>
      <c r="H24" s="68"/>
      <c r="I24" s="68"/>
      <c r="J24" s="68"/>
      <c r="K24" s="69"/>
      <c r="L24" s="68"/>
      <c r="M24" s="68"/>
      <c r="N24" s="68"/>
    </row>
    <row r="25" spans="2:14" s="63" customFormat="1" x14ac:dyDescent="0.3">
      <c r="B25" s="1" t="s">
        <v>82</v>
      </c>
      <c r="C25" s="45" t="s">
        <v>12</v>
      </c>
      <c r="D25" s="45" t="s">
        <v>13</v>
      </c>
      <c r="E25" s="45" t="s">
        <v>13</v>
      </c>
      <c r="F25" s="45" t="s">
        <v>12</v>
      </c>
      <c r="G25" s="45" t="s">
        <v>13</v>
      </c>
      <c r="H25" s="45" t="s">
        <v>13</v>
      </c>
      <c r="I25" s="45" t="s">
        <v>12</v>
      </c>
      <c r="J25" s="46" t="s">
        <v>13</v>
      </c>
      <c r="K25" s="47" t="s">
        <v>13</v>
      </c>
    </row>
    <row r="26" spans="2:14" x14ac:dyDescent="0.3">
      <c r="B26" s="48" t="s">
        <v>83</v>
      </c>
      <c r="C26" s="82"/>
      <c r="D26" s="83"/>
      <c r="E26" s="74"/>
      <c r="F26" s="82"/>
      <c r="G26" s="83"/>
      <c r="H26" s="74"/>
      <c r="I26" s="75"/>
      <c r="J26" s="73"/>
      <c r="K26" s="76"/>
    </row>
    <row r="27" spans="2:14" x14ac:dyDescent="0.3">
      <c r="B27" s="48" t="s">
        <v>84</v>
      </c>
      <c r="C27" s="82"/>
      <c r="D27" s="83"/>
      <c r="E27" s="74"/>
      <c r="F27" s="82"/>
      <c r="G27" s="83"/>
      <c r="H27" s="74"/>
      <c r="I27" s="75"/>
      <c r="J27" s="73"/>
      <c r="K27" s="76"/>
    </row>
    <row r="28" spans="2:14" x14ac:dyDescent="0.3">
      <c r="B28" s="48" t="s">
        <v>85</v>
      </c>
      <c r="C28" s="82"/>
      <c r="D28" s="83"/>
      <c r="E28" s="74"/>
      <c r="F28" s="82"/>
      <c r="G28" s="83"/>
      <c r="H28" s="74"/>
      <c r="I28" s="75"/>
      <c r="J28" s="73"/>
      <c r="K28" s="76"/>
    </row>
    <row r="29" spans="2:14" x14ac:dyDescent="0.3">
      <c r="B29" s="48" t="s">
        <v>86</v>
      </c>
      <c r="C29" s="82"/>
      <c r="D29" s="83"/>
      <c r="E29" s="74"/>
      <c r="F29" s="82"/>
      <c r="G29" s="83"/>
      <c r="H29" s="74"/>
      <c r="I29" s="75"/>
      <c r="J29" s="73"/>
      <c r="K29" s="76"/>
    </row>
    <row r="30" spans="2:14" x14ac:dyDescent="0.3">
      <c r="B30" s="48" t="s">
        <v>87</v>
      </c>
      <c r="C30" s="84"/>
      <c r="D30" s="83"/>
      <c r="E30" s="74"/>
      <c r="F30" s="84"/>
      <c r="G30" s="83"/>
      <c r="H30" s="74"/>
      <c r="I30" s="75"/>
      <c r="J30" s="73"/>
      <c r="K30" s="76"/>
    </row>
    <row r="31" spans="2:14" x14ac:dyDescent="0.3">
      <c r="B31" s="48" t="s">
        <v>88</v>
      </c>
      <c r="C31" s="82"/>
      <c r="D31" s="83"/>
      <c r="E31" s="74"/>
      <c r="F31" s="82"/>
      <c r="G31" s="83"/>
      <c r="H31" s="74"/>
      <c r="I31" s="75"/>
      <c r="J31" s="73"/>
      <c r="K31" s="76"/>
    </row>
    <row r="32" spans="2:14" s="58" customFormat="1" x14ac:dyDescent="0.3">
      <c r="B32" s="53" t="s">
        <v>11</v>
      </c>
      <c r="C32" s="85"/>
      <c r="D32" s="85"/>
      <c r="E32" s="79"/>
      <c r="F32" s="85"/>
      <c r="G32" s="85"/>
      <c r="H32" s="79"/>
      <c r="I32" s="85"/>
      <c r="J32" s="85"/>
      <c r="K32" s="86"/>
    </row>
    <row r="33" spans="2:14" x14ac:dyDescent="0.3">
      <c r="B33" s="71"/>
      <c r="C33" s="68"/>
      <c r="D33" s="68"/>
      <c r="E33" s="68"/>
      <c r="F33" s="68"/>
      <c r="G33" s="68"/>
      <c r="H33" s="68"/>
      <c r="I33" s="68"/>
      <c r="J33" s="68"/>
      <c r="K33" s="69"/>
      <c r="L33" s="68"/>
      <c r="M33" s="68"/>
      <c r="N33" s="68"/>
    </row>
    <row r="34" spans="2:14" s="58" customFormat="1" x14ac:dyDescent="0.3">
      <c r="B34" s="53" t="s">
        <v>14</v>
      </c>
      <c r="C34" s="64"/>
      <c r="D34" s="65"/>
      <c r="E34" s="55"/>
      <c r="F34" s="64"/>
      <c r="G34" s="65"/>
      <c r="H34" s="55"/>
      <c r="I34" s="64"/>
      <c r="J34" s="65"/>
      <c r="K34" s="66"/>
    </row>
    <row r="35" spans="2:14" ht="66" customHeight="1" thickBot="1" x14ac:dyDescent="0.35">
      <c r="B35" s="267" t="s">
        <v>96</v>
      </c>
      <c r="C35" s="268"/>
      <c r="D35" s="268"/>
      <c r="E35" s="268"/>
      <c r="F35" s="268"/>
      <c r="G35" s="268"/>
      <c r="H35" s="268"/>
      <c r="I35" s="268"/>
      <c r="J35" s="268"/>
      <c r="K35" s="269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56" t="s">
        <v>116</v>
      </c>
      <c r="C3" s="257"/>
      <c r="D3" s="257"/>
      <c r="E3" s="257"/>
      <c r="F3" s="257"/>
      <c r="G3" s="257"/>
      <c r="H3" s="257"/>
      <c r="I3" s="257"/>
      <c r="J3" s="257"/>
      <c r="K3" s="258"/>
    </row>
    <row r="4" spans="2:11" x14ac:dyDescent="0.3">
      <c r="B4" s="259" t="s">
        <v>185</v>
      </c>
      <c r="C4" s="260"/>
      <c r="D4" s="260"/>
      <c r="E4" s="260"/>
      <c r="F4" s="260"/>
      <c r="G4" s="260"/>
      <c r="H4" s="260"/>
      <c r="I4" s="260"/>
      <c r="J4" s="260"/>
      <c r="K4" s="261"/>
    </row>
    <row r="5" spans="2:11" x14ac:dyDescent="0.3">
      <c r="B5" s="44"/>
      <c r="C5" s="265" t="s">
        <v>117</v>
      </c>
      <c r="D5" s="260"/>
      <c r="E5" s="266"/>
      <c r="F5" s="265" t="s">
        <v>118</v>
      </c>
      <c r="G5" s="260"/>
      <c r="H5" s="266"/>
      <c r="I5" s="265" t="s">
        <v>11</v>
      </c>
      <c r="J5" s="260"/>
      <c r="K5" s="261"/>
    </row>
    <row r="6" spans="2:11" x14ac:dyDescent="0.3">
      <c r="B6" s="1" t="s">
        <v>65</v>
      </c>
      <c r="C6" s="42" t="s">
        <v>12</v>
      </c>
      <c r="D6" s="45" t="s">
        <v>13</v>
      </c>
      <c r="E6" s="46" t="s">
        <v>13</v>
      </c>
      <c r="F6" s="42" t="s">
        <v>12</v>
      </c>
      <c r="G6" s="45" t="s">
        <v>13</v>
      </c>
      <c r="H6" s="46" t="s">
        <v>13</v>
      </c>
      <c r="I6" s="42" t="s">
        <v>12</v>
      </c>
      <c r="J6" s="45" t="s">
        <v>13</v>
      </c>
      <c r="K6" s="47" t="s">
        <v>13</v>
      </c>
    </row>
    <row r="7" spans="2:11" x14ac:dyDescent="0.3">
      <c r="B7" s="48" t="s">
        <v>66</v>
      </c>
      <c r="C7" s="70"/>
      <c r="D7" s="87"/>
      <c r="E7" s="88"/>
      <c r="F7" s="49">
        <v>2.430555555555556E-3</v>
      </c>
      <c r="G7" s="105">
        <f t="shared" ref="G7:G21" si="0">F7/F$23</f>
        <v>0.48723897911832958</v>
      </c>
      <c r="H7" s="105">
        <f t="shared" ref="H7:H21" si="1">F7/F$34</f>
        <v>0.15683345780433161</v>
      </c>
      <c r="I7" s="70">
        <f>F7</f>
        <v>2.430555555555556E-3</v>
      </c>
      <c r="J7" s="105">
        <f t="shared" ref="J7" si="2">I7/I$23</f>
        <v>0.48723897911832958</v>
      </c>
      <c r="K7" s="209">
        <f t="shared" ref="K7" si="3">I7/I$34</f>
        <v>0.15683345780433161</v>
      </c>
    </row>
    <row r="8" spans="2:11" x14ac:dyDescent="0.3">
      <c r="B8" s="5" t="s">
        <v>186</v>
      </c>
      <c r="C8" s="70"/>
      <c r="D8" s="87"/>
      <c r="E8" s="88"/>
      <c r="F8" s="49">
        <v>1.7361111111111112E-4</v>
      </c>
      <c r="G8" s="105">
        <f t="shared" si="0"/>
        <v>3.4802784222737825E-2</v>
      </c>
      <c r="H8" s="105">
        <f t="shared" si="1"/>
        <v>1.1202389843166542E-2</v>
      </c>
      <c r="I8" s="70">
        <f t="shared" ref="I8:I21" si="4">F8</f>
        <v>1.7361111111111112E-4</v>
      </c>
      <c r="J8" s="105">
        <f t="shared" ref="J8:J21" si="5">I8/I$23</f>
        <v>3.4802784222737825E-2</v>
      </c>
      <c r="K8" s="209">
        <f t="shared" ref="K8:K21" si="6">I8/I$34</f>
        <v>1.1202389843166542E-2</v>
      </c>
    </row>
    <row r="9" spans="2:11" x14ac:dyDescent="0.3">
      <c r="B9" s="48" t="s">
        <v>68</v>
      </c>
      <c r="C9" s="70"/>
      <c r="D9" s="87"/>
      <c r="E9" s="88"/>
      <c r="F9" s="49">
        <v>1.0995370370370369E-3</v>
      </c>
      <c r="G9" s="105">
        <f t="shared" si="0"/>
        <v>0.22041763341067283</v>
      </c>
      <c r="H9" s="105">
        <f t="shared" si="1"/>
        <v>7.0948469006721429E-2</v>
      </c>
      <c r="I9" s="70">
        <f t="shared" si="4"/>
        <v>1.0995370370370369E-3</v>
      </c>
      <c r="J9" s="105">
        <f t="shared" si="5"/>
        <v>0.22041763341067283</v>
      </c>
      <c r="K9" s="209">
        <f t="shared" si="6"/>
        <v>7.0948469006721429E-2</v>
      </c>
    </row>
    <row r="10" spans="2:11" x14ac:dyDescent="0.3">
      <c r="B10" s="48" t="s">
        <v>69</v>
      </c>
      <c r="C10" s="70"/>
      <c r="D10" s="87"/>
      <c r="E10" s="88"/>
      <c r="F10" s="49"/>
      <c r="G10" s="105"/>
      <c r="H10" s="105"/>
      <c r="I10" s="70"/>
      <c r="J10" s="105"/>
      <c r="K10" s="209"/>
    </row>
    <row r="11" spans="2:11" x14ac:dyDescent="0.3">
      <c r="B11" s="48" t="s">
        <v>70</v>
      </c>
      <c r="C11" s="70"/>
      <c r="D11" s="87"/>
      <c r="E11" s="88"/>
      <c r="F11" s="49">
        <v>7.6388888888888893E-4</v>
      </c>
      <c r="G11" s="105">
        <f t="shared" si="0"/>
        <v>0.15313225058004643</v>
      </c>
      <c r="H11" s="105">
        <f t="shared" si="1"/>
        <v>4.9290515309932788E-2</v>
      </c>
      <c r="I11" s="70">
        <f t="shared" si="4"/>
        <v>7.6388888888888893E-4</v>
      </c>
      <c r="J11" s="105">
        <f t="shared" si="5"/>
        <v>0.15313225058004643</v>
      </c>
      <c r="K11" s="209">
        <f t="shared" si="6"/>
        <v>4.9290515309932788E-2</v>
      </c>
    </row>
    <row r="12" spans="2:11" x14ac:dyDescent="0.3">
      <c r="B12" s="48" t="s">
        <v>71</v>
      </c>
      <c r="C12" s="70"/>
      <c r="D12" s="87"/>
      <c r="E12" s="88"/>
      <c r="F12" s="49">
        <v>1.7361111111111112E-4</v>
      </c>
      <c r="G12" s="105">
        <f t="shared" si="0"/>
        <v>3.4802784222737825E-2</v>
      </c>
      <c r="H12" s="105">
        <f t="shared" si="1"/>
        <v>1.1202389843166542E-2</v>
      </c>
      <c r="I12" s="70">
        <f t="shared" si="4"/>
        <v>1.7361111111111112E-4</v>
      </c>
      <c r="J12" s="105">
        <f t="shared" si="5"/>
        <v>3.4802784222737825E-2</v>
      </c>
      <c r="K12" s="209">
        <f t="shared" si="6"/>
        <v>1.1202389843166542E-2</v>
      </c>
    </row>
    <row r="13" spans="2:11" x14ac:dyDescent="0.3">
      <c r="B13" s="48" t="s">
        <v>72</v>
      </c>
      <c r="C13" s="70"/>
      <c r="D13" s="87"/>
      <c r="E13" s="88"/>
      <c r="F13" s="49"/>
      <c r="G13" s="105"/>
      <c r="H13" s="105"/>
      <c r="I13" s="70"/>
      <c r="J13" s="105"/>
      <c r="K13" s="209"/>
    </row>
    <row r="14" spans="2:11" x14ac:dyDescent="0.3">
      <c r="B14" s="48" t="s">
        <v>73</v>
      </c>
      <c r="C14" s="70"/>
      <c r="D14" s="87"/>
      <c r="E14" s="88"/>
      <c r="F14" s="49"/>
      <c r="G14" s="105"/>
      <c r="H14" s="105"/>
      <c r="I14" s="70"/>
      <c r="J14" s="105"/>
      <c r="K14" s="209"/>
    </row>
    <row r="15" spans="2:11" x14ac:dyDescent="0.3">
      <c r="B15" s="48" t="s">
        <v>74</v>
      </c>
      <c r="C15" s="70"/>
      <c r="D15" s="87"/>
      <c r="E15" s="88"/>
      <c r="F15" s="49"/>
      <c r="G15" s="105"/>
      <c r="H15" s="105"/>
      <c r="I15" s="70"/>
      <c r="J15" s="105"/>
      <c r="K15" s="209"/>
    </row>
    <row r="16" spans="2:11" x14ac:dyDescent="0.3">
      <c r="B16" s="48" t="s">
        <v>75</v>
      </c>
      <c r="C16" s="70"/>
      <c r="D16" s="87"/>
      <c r="E16" s="88"/>
      <c r="F16" s="49"/>
      <c r="G16" s="105"/>
      <c r="H16" s="105"/>
      <c r="I16" s="70"/>
      <c r="J16" s="105"/>
      <c r="K16" s="209"/>
    </row>
    <row r="17" spans="2:14" x14ac:dyDescent="0.3">
      <c r="B17" s="48" t="s">
        <v>76</v>
      </c>
      <c r="C17" s="70"/>
      <c r="D17" s="87"/>
      <c r="E17" s="88"/>
      <c r="F17" s="49"/>
      <c r="G17" s="105"/>
      <c r="H17" s="105"/>
      <c r="I17" s="70"/>
      <c r="J17" s="105"/>
      <c r="K17" s="209"/>
    </row>
    <row r="18" spans="2:14" x14ac:dyDescent="0.3">
      <c r="B18" s="48" t="s">
        <v>77</v>
      </c>
      <c r="C18" s="70"/>
      <c r="D18" s="87"/>
      <c r="E18" s="88"/>
      <c r="F18" s="49"/>
      <c r="G18" s="105"/>
      <c r="H18" s="105"/>
      <c r="I18" s="70"/>
      <c r="J18" s="105"/>
      <c r="K18" s="209"/>
    </row>
    <row r="19" spans="2:14" x14ac:dyDescent="0.3">
      <c r="B19" s="48" t="s">
        <v>78</v>
      </c>
      <c r="C19" s="70"/>
      <c r="D19" s="87"/>
      <c r="E19" s="88"/>
      <c r="F19" s="49"/>
      <c r="G19" s="105"/>
      <c r="H19" s="105"/>
      <c r="I19" s="70"/>
      <c r="J19" s="105"/>
      <c r="K19" s="209"/>
    </row>
    <row r="20" spans="2:14" x14ac:dyDescent="0.3">
      <c r="B20" s="48" t="s">
        <v>79</v>
      </c>
      <c r="C20" s="70"/>
      <c r="D20" s="87"/>
      <c r="E20" s="88"/>
      <c r="F20" s="49"/>
      <c r="G20" s="105"/>
      <c r="H20" s="105"/>
      <c r="I20" s="70"/>
      <c r="J20" s="105"/>
      <c r="K20" s="209"/>
    </row>
    <row r="21" spans="2:14" x14ac:dyDescent="0.3">
      <c r="B21" s="48" t="s">
        <v>80</v>
      </c>
      <c r="C21" s="89"/>
      <c r="D21" s="87"/>
      <c r="E21" s="88"/>
      <c r="F21" s="49">
        <v>3.4722222222222224E-4</v>
      </c>
      <c r="G21" s="105">
        <f t="shared" si="0"/>
        <v>6.9605568445475649E-2</v>
      </c>
      <c r="H21" s="105">
        <f t="shared" si="1"/>
        <v>2.2404779686333084E-2</v>
      </c>
      <c r="I21" s="70">
        <f t="shared" si="4"/>
        <v>3.4722222222222224E-4</v>
      </c>
      <c r="J21" s="105">
        <f t="shared" si="5"/>
        <v>6.9605568445475649E-2</v>
      </c>
      <c r="K21" s="209">
        <f t="shared" si="6"/>
        <v>2.2404779686333084E-2</v>
      </c>
    </row>
    <row r="22" spans="2:14" x14ac:dyDescent="0.3">
      <c r="B22" s="48" t="s">
        <v>81</v>
      </c>
      <c r="C22" s="70"/>
      <c r="D22" s="87"/>
      <c r="E22" s="88"/>
      <c r="F22" s="49"/>
      <c r="G22" s="105"/>
      <c r="H22" s="105"/>
      <c r="I22" s="70"/>
      <c r="J22" s="105"/>
      <c r="K22" s="209"/>
    </row>
    <row r="23" spans="2:14" s="58" customFormat="1" x14ac:dyDescent="0.3">
      <c r="B23" s="53" t="s">
        <v>11</v>
      </c>
      <c r="C23" s="90"/>
      <c r="D23" s="91"/>
      <c r="E23" s="92"/>
      <c r="F23" s="54">
        <f t="shared" ref="F23:K23" si="7">SUM(F7:F22)</f>
        <v>4.9884259259259257E-3</v>
      </c>
      <c r="G23" s="56">
        <f t="shared" si="7"/>
        <v>1.0000000000000002</v>
      </c>
      <c r="H23" s="56">
        <f t="shared" si="7"/>
        <v>0.32188200149365198</v>
      </c>
      <c r="I23" s="54">
        <f t="shared" si="7"/>
        <v>4.9884259259259257E-3</v>
      </c>
      <c r="J23" s="55">
        <f t="shared" si="7"/>
        <v>1.0000000000000002</v>
      </c>
      <c r="K23" s="57">
        <f t="shared" si="7"/>
        <v>0.32188200149365198</v>
      </c>
    </row>
    <row r="24" spans="2:14" x14ac:dyDescent="0.3">
      <c r="B24" s="71"/>
      <c r="C24" s="93"/>
      <c r="D24" s="93"/>
      <c r="E24" s="93"/>
      <c r="F24" s="68"/>
      <c r="G24" s="68"/>
      <c r="H24" s="68"/>
      <c r="I24" s="68"/>
      <c r="J24" s="68"/>
      <c r="K24" s="69"/>
      <c r="L24" s="68"/>
      <c r="M24" s="68"/>
      <c r="N24" s="68"/>
    </row>
    <row r="25" spans="2:14" s="63" customFormat="1" x14ac:dyDescent="0.3">
      <c r="B25" s="1" t="s">
        <v>82</v>
      </c>
      <c r="C25" s="62" t="s">
        <v>12</v>
      </c>
      <c r="D25" s="62" t="s">
        <v>13</v>
      </c>
      <c r="E25" s="62" t="s">
        <v>13</v>
      </c>
      <c r="F25" s="45" t="s">
        <v>12</v>
      </c>
      <c r="G25" s="45" t="s">
        <v>13</v>
      </c>
      <c r="H25" s="45" t="s">
        <v>13</v>
      </c>
      <c r="I25" s="45" t="s">
        <v>12</v>
      </c>
      <c r="J25" s="46" t="s">
        <v>13</v>
      </c>
      <c r="K25" s="47" t="s">
        <v>13</v>
      </c>
    </row>
    <row r="26" spans="2:14" x14ac:dyDescent="0.3">
      <c r="B26" s="48" t="s">
        <v>83</v>
      </c>
      <c r="C26" s="49"/>
      <c r="D26" s="94"/>
      <c r="E26" s="88"/>
      <c r="F26" s="49">
        <v>1.8518518518518518E-4</v>
      </c>
      <c r="G26" s="51"/>
      <c r="H26" s="105">
        <f t="shared" ref="H26:H30" si="8">F26/F$34</f>
        <v>1.1949215832710977E-2</v>
      </c>
      <c r="I26" s="70">
        <f t="shared" ref="I26:I30" si="9">F26</f>
        <v>1.8518518518518518E-4</v>
      </c>
      <c r="J26" s="50"/>
      <c r="K26" s="209">
        <f t="shared" ref="K26:K30" si="10">I26/I$34</f>
        <v>1.1949215832710977E-2</v>
      </c>
    </row>
    <row r="27" spans="2:14" x14ac:dyDescent="0.3">
      <c r="B27" s="48" t="s">
        <v>84</v>
      </c>
      <c r="C27" s="49"/>
      <c r="D27" s="94"/>
      <c r="E27" s="88"/>
      <c r="F27" s="49"/>
      <c r="G27" s="51"/>
      <c r="H27" s="105"/>
      <c r="I27" s="70"/>
      <c r="J27" s="50"/>
      <c r="K27" s="209"/>
    </row>
    <row r="28" spans="2:14" x14ac:dyDescent="0.3">
      <c r="B28" s="48" t="s">
        <v>85</v>
      </c>
      <c r="C28" s="49"/>
      <c r="D28" s="94"/>
      <c r="E28" s="88"/>
      <c r="F28" s="49">
        <v>3.2407407407407406E-4</v>
      </c>
      <c r="G28" s="51"/>
      <c r="H28" s="105">
        <f t="shared" si="8"/>
        <v>2.0911127707244213E-2</v>
      </c>
      <c r="I28" s="70">
        <f t="shared" si="9"/>
        <v>3.2407407407407406E-4</v>
      </c>
      <c r="J28" s="50"/>
      <c r="K28" s="209">
        <f t="shared" si="10"/>
        <v>2.0911127707244213E-2</v>
      </c>
    </row>
    <row r="29" spans="2:14" x14ac:dyDescent="0.3">
      <c r="B29" s="48" t="s">
        <v>86</v>
      </c>
      <c r="C29" s="49"/>
      <c r="D29" s="94"/>
      <c r="E29" s="88"/>
      <c r="F29" s="49">
        <v>2.719907407407407E-3</v>
      </c>
      <c r="G29" s="51"/>
      <c r="H29" s="105">
        <f t="shared" si="8"/>
        <v>0.17550410754294246</v>
      </c>
      <c r="I29" s="70">
        <f t="shared" si="9"/>
        <v>2.719907407407407E-3</v>
      </c>
      <c r="J29" s="50"/>
      <c r="K29" s="209">
        <f t="shared" si="10"/>
        <v>0.17550410754294246</v>
      </c>
    </row>
    <row r="30" spans="2:14" x14ac:dyDescent="0.3">
      <c r="B30" s="48" t="s">
        <v>87</v>
      </c>
      <c r="C30" s="94"/>
      <c r="D30" s="94"/>
      <c r="E30" s="88"/>
      <c r="F30" s="49">
        <v>7.2800925925925932E-3</v>
      </c>
      <c r="G30" s="51"/>
      <c r="H30" s="105">
        <f t="shared" si="8"/>
        <v>0.46975354742345038</v>
      </c>
      <c r="I30" s="70">
        <f t="shared" si="9"/>
        <v>7.2800925925925932E-3</v>
      </c>
      <c r="J30" s="50"/>
      <c r="K30" s="209">
        <f t="shared" si="10"/>
        <v>0.46975354742345038</v>
      </c>
    </row>
    <row r="31" spans="2:14" x14ac:dyDescent="0.3">
      <c r="B31" s="48" t="s">
        <v>88</v>
      </c>
      <c r="C31" s="49"/>
      <c r="D31" s="94"/>
      <c r="E31" s="88"/>
      <c r="F31" s="49"/>
      <c r="G31" s="51"/>
      <c r="H31" s="105"/>
      <c r="I31" s="70"/>
      <c r="J31" s="50"/>
      <c r="K31" s="209"/>
    </row>
    <row r="32" spans="2:14" s="58" customFormat="1" x14ac:dyDescent="0.3">
      <c r="B32" s="53" t="s">
        <v>11</v>
      </c>
      <c r="C32" s="95"/>
      <c r="D32" s="95"/>
      <c r="E32" s="91"/>
      <c r="F32" s="64">
        <f>SUM(F26:F31)</f>
        <v>1.050925925925926E-2</v>
      </c>
      <c r="G32" s="64"/>
      <c r="H32" s="55">
        <f>SUM(H26:H31)</f>
        <v>0.67811799850634802</v>
      </c>
      <c r="I32" s="64">
        <f>SUM(I26:I31)</f>
        <v>1.050925925925926E-2</v>
      </c>
      <c r="J32" s="64"/>
      <c r="K32" s="66">
        <f>SUM(K26:K31)</f>
        <v>0.67811799850634802</v>
      </c>
    </row>
    <row r="33" spans="2:14" x14ac:dyDescent="0.3">
      <c r="B33" s="71"/>
      <c r="C33" s="93"/>
      <c r="D33" s="93"/>
      <c r="E33" s="93"/>
      <c r="F33" s="68"/>
      <c r="G33" s="68"/>
      <c r="H33" s="68"/>
      <c r="I33" s="68"/>
      <c r="J33" s="68"/>
      <c r="K33" s="69"/>
      <c r="L33" s="68"/>
      <c r="M33" s="68"/>
      <c r="N33" s="68"/>
    </row>
    <row r="34" spans="2:14" s="58" customFormat="1" x14ac:dyDescent="0.3">
      <c r="B34" s="53" t="s">
        <v>14</v>
      </c>
      <c r="C34" s="64"/>
      <c r="D34" s="65"/>
      <c r="E34" s="55"/>
      <c r="F34" s="64">
        <f>F23+F32</f>
        <v>1.5497685185185186E-2</v>
      </c>
      <c r="G34" s="65"/>
      <c r="H34" s="55">
        <f>H32+H23</f>
        <v>1</v>
      </c>
      <c r="I34" s="64">
        <f>I23+I32</f>
        <v>1.5497685185185186E-2</v>
      </c>
      <c r="J34" s="65"/>
      <c r="K34" s="66">
        <f>K32+K23</f>
        <v>1</v>
      </c>
    </row>
    <row r="35" spans="2:14" ht="66" customHeight="1" thickBot="1" x14ac:dyDescent="0.35">
      <c r="B35" s="267" t="s">
        <v>119</v>
      </c>
      <c r="C35" s="268"/>
      <c r="D35" s="268"/>
      <c r="E35" s="268"/>
      <c r="F35" s="268"/>
      <c r="G35" s="268"/>
      <c r="H35" s="268"/>
      <c r="I35" s="268"/>
      <c r="J35" s="268"/>
      <c r="K35" s="269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56" t="s">
        <v>120</v>
      </c>
      <c r="C3" s="257"/>
      <c r="D3" s="257"/>
      <c r="E3" s="257"/>
      <c r="F3" s="257"/>
      <c r="G3" s="257"/>
      <c r="H3" s="257"/>
      <c r="I3" s="257"/>
      <c r="J3" s="257"/>
      <c r="K3" s="258"/>
    </row>
    <row r="4" spans="2:11" x14ac:dyDescent="0.3">
      <c r="B4" s="259" t="s">
        <v>185</v>
      </c>
      <c r="C4" s="260"/>
      <c r="D4" s="260"/>
      <c r="E4" s="260"/>
      <c r="F4" s="260"/>
      <c r="G4" s="260"/>
      <c r="H4" s="260"/>
      <c r="I4" s="260"/>
      <c r="J4" s="260"/>
      <c r="K4" s="261"/>
    </row>
    <row r="5" spans="2:11" x14ac:dyDescent="0.3">
      <c r="B5" s="44"/>
      <c r="C5" s="265" t="s">
        <v>121</v>
      </c>
      <c r="D5" s="260"/>
      <c r="E5" s="266"/>
      <c r="F5" s="265" t="s">
        <v>122</v>
      </c>
      <c r="G5" s="260"/>
      <c r="H5" s="266"/>
      <c r="I5" s="265" t="s">
        <v>11</v>
      </c>
      <c r="J5" s="260"/>
      <c r="K5" s="261"/>
    </row>
    <row r="6" spans="2:11" x14ac:dyDescent="0.3">
      <c r="B6" s="1" t="s">
        <v>65</v>
      </c>
      <c r="C6" s="217" t="s">
        <v>12</v>
      </c>
      <c r="D6" s="45" t="s">
        <v>13</v>
      </c>
      <c r="E6" s="218" t="s">
        <v>13</v>
      </c>
      <c r="F6" s="217" t="s">
        <v>12</v>
      </c>
      <c r="G6" s="45" t="s">
        <v>13</v>
      </c>
      <c r="H6" s="218" t="s">
        <v>13</v>
      </c>
      <c r="I6" s="217" t="s">
        <v>12</v>
      </c>
      <c r="J6" s="45" t="s">
        <v>13</v>
      </c>
      <c r="K6" s="216" t="s">
        <v>13</v>
      </c>
    </row>
    <row r="7" spans="2:11" x14ac:dyDescent="0.3">
      <c r="B7" s="48" t="s">
        <v>66</v>
      </c>
      <c r="C7" s="70">
        <v>3.3333333333333331E-3</v>
      </c>
      <c r="D7" s="105">
        <f t="shared" ref="D7:D22" si="0">C7/C$23</f>
        <v>0.48322147651006708</v>
      </c>
      <c r="E7" s="105">
        <f t="shared" ref="E7:E22" si="1">C7/C$34</f>
        <v>0.2975206611570248</v>
      </c>
      <c r="F7" s="49">
        <v>7.3969907407407401E-2</v>
      </c>
      <c r="G7" s="105">
        <f t="shared" ref="G7:G16" si="2">F7/F$23</f>
        <v>0.53351698806244263</v>
      </c>
      <c r="H7" s="105">
        <f t="shared" ref="H7:H16" si="3">F7/F$34</f>
        <v>0.50078357624196834</v>
      </c>
      <c r="I7" s="70">
        <f>C7+F7</f>
        <v>7.7303240740740728E-2</v>
      </c>
      <c r="J7" s="105">
        <f t="shared" ref="J7:J22" si="4">I7/I$23</f>
        <v>0.53113320079522852</v>
      </c>
      <c r="K7" s="209">
        <f t="shared" ref="K7:K22" si="5">I7/I$34</f>
        <v>0.48645302257829559</v>
      </c>
    </row>
    <row r="8" spans="2:11" x14ac:dyDescent="0.3">
      <c r="B8" s="5" t="s">
        <v>186</v>
      </c>
      <c r="C8" s="70"/>
      <c r="D8" s="105"/>
      <c r="E8" s="105"/>
      <c r="F8" s="49">
        <v>1.1828703703703704E-2</v>
      </c>
      <c r="G8" s="105">
        <f t="shared" si="2"/>
        <v>8.5315969613490278E-2</v>
      </c>
      <c r="H8" s="105">
        <f t="shared" si="3"/>
        <v>8.0081491929164708E-2</v>
      </c>
      <c r="I8" s="70">
        <f t="shared" ref="I8:I22" si="6">C8+F8</f>
        <v>1.1828703703703704E-2</v>
      </c>
      <c r="J8" s="105">
        <f t="shared" si="4"/>
        <v>8.1272365805168986E-2</v>
      </c>
      <c r="K8" s="209">
        <f t="shared" si="5"/>
        <v>7.4435542607428989E-2</v>
      </c>
    </row>
    <row r="9" spans="2:11" x14ac:dyDescent="0.3">
      <c r="B9" s="48" t="s">
        <v>68</v>
      </c>
      <c r="C9" s="70">
        <v>6.018518518518519E-4</v>
      </c>
      <c r="D9" s="105">
        <f t="shared" si="0"/>
        <v>8.724832214765102E-2</v>
      </c>
      <c r="E9" s="105">
        <f t="shared" si="1"/>
        <v>5.3719008264462811E-2</v>
      </c>
      <c r="F9" s="49">
        <v>3.3680555555555556E-3</v>
      </c>
      <c r="G9" s="105">
        <f t="shared" si="2"/>
        <v>2.4292511895817683E-2</v>
      </c>
      <c r="H9" s="105">
        <f t="shared" si="3"/>
        <v>2.2802068641278796E-2</v>
      </c>
      <c r="I9" s="70">
        <f t="shared" si="6"/>
        <v>3.9699074074074072E-3</v>
      </c>
      <c r="J9" s="105">
        <f t="shared" si="4"/>
        <v>2.7276341948310138E-2</v>
      </c>
      <c r="K9" s="209">
        <f t="shared" si="5"/>
        <v>2.4981791697013835E-2</v>
      </c>
    </row>
    <row r="10" spans="2:11" x14ac:dyDescent="0.3">
      <c r="B10" s="48" t="s">
        <v>69</v>
      </c>
      <c r="C10" s="70"/>
      <c r="D10" s="105"/>
      <c r="E10" s="105"/>
      <c r="F10" s="49">
        <v>3.7037037037037035E-4</v>
      </c>
      <c r="G10" s="105">
        <f t="shared" si="2"/>
        <v>2.671341514316721E-3</v>
      </c>
      <c r="H10" s="105">
        <f t="shared" si="3"/>
        <v>2.5074439742986993E-3</v>
      </c>
      <c r="I10" s="70">
        <f t="shared" si="6"/>
        <v>3.7037037037037035E-4</v>
      </c>
      <c r="J10" s="105">
        <f t="shared" si="4"/>
        <v>2.5447316103379722E-3</v>
      </c>
      <c r="K10" s="209">
        <f t="shared" si="5"/>
        <v>2.3306627822286962E-3</v>
      </c>
    </row>
    <row r="11" spans="2:11" x14ac:dyDescent="0.3">
      <c r="B11" s="48" t="s">
        <v>70</v>
      </c>
      <c r="C11" s="70">
        <v>1.1458333333333333E-3</v>
      </c>
      <c r="D11" s="105">
        <f t="shared" si="0"/>
        <v>0.16610738255033558</v>
      </c>
      <c r="E11" s="105">
        <f t="shared" si="1"/>
        <v>0.10227272727272728</v>
      </c>
      <c r="F11" s="49">
        <v>1.0474537037037041E-2</v>
      </c>
      <c r="G11" s="105">
        <f t="shared" si="2"/>
        <v>7.5548877201769796E-2</v>
      </c>
      <c r="H11" s="105">
        <f t="shared" si="3"/>
        <v>7.0913649898135117E-2</v>
      </c>
      <c r="I11" s="70">
        <f t="shared" si="6"/>
        <v>1.1620370370370375E-2</v>
      </c>
      <c r="J11" s="105">
        <f t="shared" si="4"/>
        <v>7.9840954274353906E-2</v>
      </c>
      <c r="K11" s="209">
        <f t="shared" si="5"/>
        <v>7.3124544792425375E-2</v>
      </c>
    </row>
    <row r="12" spans="2:11" x14ac:dyDescent="0.3">
      <c r="B12" s="48" t="s">
        <v>71</v>
      </c>
      <c r="C12" s="70">
        <v>4.2824074074074075E-4</v>
      </c>
      <c r="D12" s="105">
        <f t="shared" si="0"/>
        <v>6.2080536912751678E-2</v>
      </c>
      <c r="E12" s="105">
        <f t="shared" si="1"/>
        <v>3.8223140495867773E-2</v>
      </c>
      <c r="F12" s="49">
        <v>8.9351851851851866E-3</v>
      </c>
      <c r="G12" s="105">
        <f t="shared" si="2"/>
        <v>6.4446114032890911E-2</v>
      </c>
      <c r="H12" s="105">
        <f t="shared" si="3"/>
        <v>6.049208587995613E-2</v>
      </c>
      <c r="I12" s="70">
        <f t="shared" si="6"/>
        <v>9.3634259259259278E-3</v>
      </c>
      <c r="J12" s="105">
        <f t="shared" si="4"/>
        <v>6.4333996023856865E-2</v>
      </c>
      <c r="K12" s="209">
        <f t="shared" si="5"/>
        <v>5.8922068463219235E-2</v>
      </c>
    </row>
    <row r="13" spans="2:11" x14ac:dyDescent="0.3">
      <c r="B13" s="48" t="s">
        <v>72</v>
      </c>
      <c r="C13" s="70"/>
      <c r="D13" s="105"/>
      <c r="E13" s="105"/>
      <c r="F13" s="49"/>
      <c r="G13" s="105"/>
      <c r="H13" s="105"/>
      <c r="I13" s="70"/>
      <c r="J13" s="105"/>
      <c r="K13" s="209"/>
    </row>
    <row r="14" spans="2:11" x14ac:dyDescent="0.3">
      <c r="B14" s="48" t="s">
        <v>73</v>
      </c>
      <c r="C14" s="70"/>
      <c r="D14" s="105"/>
      <c r="E14" s="105"/>
      <c r="F14" s="49"/>
      <c r="G14" s="105"/>
      <c r="H14" s="105"/>
      <c r="I14" s="70"/>
      <c r="J14" s="105"/>
      <c r="K14" s="209"/>
    </row>
    <row r="15" spans="2:11" x14ac:dyDescent="0.3">
      <c r="B15" s="48" t="s">
        <v>74</v>
      </c>
      <c r="C15" s="70"/>
      <c r="D15" s="105"/>
      <c r="E15" s="105"/>
      <c r="F15" s="49"/>
      <c r="G15" s="105"/>
      <c r="H15" s="105"/>
      <c r="I15" s="70"/>
      <c r="J15" s="105"/>
      <c r="K15" s="209"/>
    </row>
    <row r="16" spans="2:11" x14ac:dyDescent="0.3">
      <c r="B16" s="48" t="s">
        <v>75</v>
      </c>
      <c r="C16" s="70">
        <v>6.134259259259259E-4</v>
      </c>
      <c r="D16" s="105">
        <f t="shared" si="0"/>
        <v>8.8926174496644292E-2</v>
      </c>
      <c r="E16" s="105">
        <f t="shared" si="1"/>
        <v>5.4752066115702477E-2</v>
      </c>
      <c r="F16" s="49">
        <v>1.0185185185185184E-3</v>
      </c>
      <c r="G16" s="105">
        <f t="shared" si="2"/>
        <v>7.3461891643709825E-3</v>
      </c>
      <c r="H16" s="105">
        <f t="shared" si="3"/>
        <v>6.8954709293214227E-3</v>
      </c>
      <c r="I16" s="70">
        <f t="shared" si="6"/>
        <v>1.6319444444444443E-3</v>
      </c>
      <c r="J16" s="105">
        <f t="shared" si="4"/>
        <v>1.1212723658051689E-2</v>
      </c>
      <c r="K16" s="209">
        <f t="shared" si="5"/>
        <v>1.0269482884195191E-2</v>
      </c>
    </row>
    <row r="17" spans="2:14" x14ac:dyDescent="0.3">
      <c r="B17" s="48" t="s">
        <v>76</v>
      </c>
      <c r="C17" s="70"/>
      <c r="D17" s="105"/>
      <c r="E17" s="105"/>
      <c r="F17" s="49"/>
      <c r="G17" s="50"/>
      <c r="H17" s="67"/>
      <c r="I17" s="70"/>
      <c r="J17" s="105"/>
      <c r="K17" s="209"/>
    </row>
    <row r="18" spans="2:14" x14ac:dyDescent="0.3">
      <c r="B18" s="48" t="s">
        <v>77</v>
      </c>
      <c r="C18" s="70"/>
      <c r="D18" s="105"/>
      <c r="E18" s="105"/>
      <c r="F18" s="49"/>
      <c r="G18" s="50"/>
      <c r="H18" s="67"/>
      <c r="I18" s="70"/>
      <c r="J18" s="105"/>
      <c r="K18" s="209"/>
    </row>
    <row r="19" spans="2:14" x14ac:dyDescent="0.3">
      <c r="B19" s="48" t="s">
        <v>78</v>
      </c>
      <c r="C19" s="70"/>
      <c r="D19" s="105"/>
      <c r="E19" s="105"/>
      <c r="F19" s="49"/>
      <c r="G19" s="50"/>
      <c r="H19" s="67"/>
      <c r="I19" s="70"/>
      <c r="J19" s="105"/>
      <c r="K19" s="209"/>
    </row>
    <row r="20" spans="2:14" x14ac:dyDescent="0.3">
      <c r="B20" s="48" t="s">
        <v>79</v>
      </c>
      <c r="C20" s="70"/>
      <c r="D20" s="105"/>
      <c r="E20" s="105"/>
      <c r="F20" s="49"/>
      <c r="G20" s="50"/>
      <c r="H20" s="67"/>
      <c r="I20" s="70"/>
      <c r="J20" s="105"/>
      <c r="K20" s="209"/>
    </row>
    <row r="21" spans="2:14" x14ac:dyDescent="0.3">
      <c r="B21" s="48" t="s">
        <v>80</v>
      </c>
      <c r="C21" s="89"/>
      <c r="D21" s="105"/>
      <c r="E21" s="105"/>
      <c r="F21" s="49"/>
      <c r="G21" s="50"/>
      <c r="H21" s="67"/>
      <c r="I21" s="70"/>
      <c r="J21" s="105"/>
      <c r="K21" s="209"/>
    </row>
    <row r="22" spans="2:14" x14ac:dyDescent="0.3">
      <c r="B22" s="48" t="s">
        <v>81</v>
      </c>
      <c r="C22" s="70">
        <v>7.7546296296296304E-4</v>
      </c>
      <c r="D22" s="105">
        <f t="shared" si="0"/>
        <v>0.11241610738255035</v>
      </c>
      <c r="E22" s="105">
        <f t="shared" si="1"/>
        <v>6.9214876033057857E-2</v>
      </c>
      <c r="F22" s="49">
        <v>2.8680555555555556E-2</v>
      </c>
      <c r="G22" s="105">
        <f t="shared" ref="G22" si="7">F22/F$23</f>
        <v>0.20686200851490108</v>
      </c>
      <c r="H22" s="105">
        <f t="shared" ref="H22" si="8">F22/F$34</f>
        <v>0.19417019275975553</v>
      </c>
      <c r="I22" s="70">
        <f t="shared" si="6"/>
        <v>2.945601851851852E-2</v>
      </c>
      <c r="J22" s="105">
        <f t="shared" si="4"/>
        <v>0.20238568588469186</v>
      </c>
      <c r="K22" s="209">
        <f t="shared" si="5"/>
        <v>0.18536052439912601</v>
      </c>
    </row>
    <row r="23" spans="2:14" s="58" customFormat="1" x14ac:dyDescent="0.3">
      <c r="B23" s="53" t="s">
        <v>11</v>
      </c>
      <c r="C23" s="54">
        <f t="shared" ref="C23:K23" si="9">SUM(C7:C22)</f>
        <v>6.898148148148148E-3</v>
      </c>
      <c r="D23" s="55">
        <f t="shared" si="9"/>
        <v>1</v>
      </c>
      <c r="E23" s="56">
        <f t="shared" si="9"/>
        <v>0.61570247933884303</v>
      </c>
      <c r="F23" s="54">
        <f t="shared" si="9"/>
        <v>0.13864583333333333</v>
      </c>
      <c r="G23" s="55">
        <f t="shared" si="9"/>
        <v>1.0000000000000002</v>
      </c>
      <c r="H23" s="56">
        <f t="shared" si="9"/>
        <v>0.93864598025387869</v>
      </c>
      <c r="I23" s="54">
        <f t="shared" si="9"/>
        <v>0.14554398148148148</v>
      </c>
      <c r="J23" s="55">
        <f t="shared" si="9"/>
        <v>0.99999999999999989</v>
      </c>
      <c r="K23" s="57">
        <f t="shared" si="9"/>
        <v>0.91587764020393292</v>
      </c>
    </row>
    <row r="24" spans="2:14" x14ac:dyDescent="0.3">
      <c r="B24" s="71"/>
      <c r="C24" s="93"/>
      <c r="D24" s="93"/>
      <c r="E24" s="93"/>
      <c r="F24" s="68"/>
      <c r="G24" s="68"/>
      <c r="H24" s="68"/>
      <c r="I24" s="68"/>
      <c r="J24" s="68"/>
      <c r="K24" s="69"/>
      <c r="L24" s="68"/>
      <c r="M24" s="68"/>
      <c r="N24" s="68"/>
    </row>
    <row r="25" spans="2:14" s="63" customFormat="1" x14ac:dyDescent="0.3">
      <c r="B25" s="1" t="s">
        <v>82</v>
      </c>
      <c r="C25" s="62" t="s">
        <v>12</v>
      </c>
      <c r="D25" s="62" t="s">
        <v>13</v>
      </c>
      <c r="E25" s="62" t="s">
        <v>13</v>
      </c>
      <c r="F25" s="45" t="s">
        <v>12</v>
      </c>
      <c r="G25" s="45" t="s">
        <v>13</v>
      </c>
      <c r="H25" s="45" t="s">
        <v>13</v>
      </c>
      <c r="I25" s="45" t="s">
        <v>12</v>
      </c>
      <c r="J25" s="218" t="s">
        <v>13</v>
      </c>
      <c r="K25" s="216" t="s">
        <v>13</v>
      </c>
    </row>
    <row r="26" spans="2:14" x14ac:dyDescent="0.3">
      <c r="B26" s="48" t="s">
        <v>83</v>
      </c>
      <c r="C26" s="49"/>
      <c r="D26" s="94"/>
      <c r="E26" s="88"/>
      <c r="F26" s="49">
        <v>2.3148148148148149E-4</v>
      </c>
      <c r="G26" s="51"/>
      <c r="H26" s="105">
        <f t="shared" ref="H26:H30" si="10">F26/F$34</f>
        <v>1.5671524839366872E-3</v>
      </c>
      <c r="I26" s="70">
        <f t="shared" ref="I26:I30" si="11">C26+F26</f>
        <v>2.3148148148148149E-4</v>
      </c>
      <c r="J26" s="50"/>
      <c r="K26" s="209">
        <f t="shared" ref="K26:K30" si="12">I26/I$34</f>
        <v>1.4566642388929353E-3</v>
      </c>
    </row>
    <row r="27" spans="2:14" x14ac:dyDescent="0.3">
      <c r="B27" s="48" t="s">
        <v>84</v>
      </c>
      <c r="C27" s="49"/>
      <c r="D27" s="94"/>
      <c r="E27" s="88"/>
      <c r="F27" s="49"/>
      <c r="G27" s="51"/>
      <c r="H27" s="105"/>
      <c r="I27" s="70"/>
      <c r="J27" s="50"/>
      <c r="K27" s="209"/>
    </row>
    <row r="28" spans="2:14" x14ac:dyDescent="0.3">
      <c r="B28" s="48" t="s">
        <v>85</v>
      </c>
      <c r="C28" s="49"/>
      <c r="D28" s="94"/>
      <c r="E28" s="88"/>
      <c r="F28" s="49">
        <v>2.6620370370370372E-4</v>
      </c>
      <c r="G28" s="51"/>
      <c r="H28" s="105">
        <f t="shared" si="10"/>
        <v>1.8022253565271903E-3</v>
      </c>
      <c r="I28" s="70">
        <f t="shared" si="11"/>
        <v>2.6620370370370372E-4</v>
      </c>
      <c r="J28" s="50"/>
      <c r="K28" s="209">
        <f t="shared" si="12"/>
        <v>1.6751638747268755E-3</v>
      </c>
    </row>
    <row r="29" spans="2:14" x14ac:dyDescent="0.3">
      <c r="B29" s="48" t="s">
        <v>86</v>
      </c>
      <c r="C29" s="49">
        <v>3.0902777777777773E-3</v>
      </c>
      <c r="D29" s="51"/>
      <c r="E29" s="105">
        <f t="shared" ref="E29:E30" si="13">C29/C$34</f>
        <v>0.27582644628099168</v>
      </c>
      <c r="F29" s="49">
        <v>6.2615740740740739E-3</v>
      </c>
      <c r="G29" s="51"/>
      <c r="H29" s="105">
        <f t="shared" si="10"/>
        <v>4.2391474690487381E-2</v>
      </c>
      <c r="I29" s="70">
        <f t="shared" si="11"/>
        <v>9.3518518518518508E-3</v>
      </c>
      <c r="J29" s="50"/>
      <c r="K29" s="209">
        <f t="shared" si="12"/>
        <v>5.884923525127457E-2</v>
      </c>
    </row>
    <row r="30" spans="2:14" x14ac:dyDescent="0.3">
      <c r="B30" s="48" t="s">
        <v>87</v>
      </c>
      <c r="C30" s="94">
        <v>1.2152777777777778E-3</v>
      </c>
      <c r="D30" s="94"/>
      <c r="E30" s="105">
        <f t="shared" si="13"/>
        <v>0.10847107438016529</v>
      </c>
      <c r="F30" s="49">
        <v>2.3032407407407411E-3</v>
      </c>
      <c r="G30" s="51"/>
      <c r="H30" s="105">
        <f t="shared" si="10"/>
        <v>1.559316721517004E-2</v>
      </c>
      <c r="I30" s="70">
        <f t="shared" si="11"/>
        <v>3.5185185185185189E-3</v>
      </c>
      <c r="J30" s="50"/>
      <c r="K30" s="209">
        <f t="shared" si="12"/>
        <v>2.2141296431172616E-2</v>
      </c>
    </row>
    <row r="31" spans="2:14" x14ac:dyDescent="0.3">
      <c r="B31" s="48" t="s">
        <v>88</v>
      </c>
      <c r="C31" s="49"/>
      <c r="D31" s="94"/>
      <c r="E31" s="88"/>
      <c r="F31" s="49"/>
      <c r="G31" s="51"/>
      <c r="H31" s="67"/>
      <c r="I31" s="70"/>
      <c r="J31" s="50"/>
      <c r="K31" s="52"/>
    </row>
    <row r="32" spans="2:14" s="58" customFormat="1" x14ac:dyDescent="0.3">
      <c r="B32" s="53" t="s">
        <v>11</v>
      </c>
      <c r="C32" s="64">
        <f>SUM(C26:C31)</f>
        <v>4.3055555555555555E-3</v>
      </c>
      <c r="D32" s="64"/>
      <c r="E32" s="55">
        <f>SUM(E26:E31)</f>
        <v>0.38429752066115697</v>
      </c>
      <c r="F32" s="64">
        <f>SUM(F26:F31)</f>
        <v>9.0625000000000011E-3</v>
      </c>
      <c r="G32" s="64"/>
      <c r="H32" s="55">
        <f>SUM(H26:H31)</f>
        <v>6.1354019746121299E-2</v>
      </c>
      <c r="I32" s="64">
        <f>SUM(I26:I31)</f>
        <v>1.3368055555555553E-2</v>
      </c>
      <c r="J32" s="64"/>
      <c r="K32" s="66">
        <f>SUM(K26:K31)</f>
        <v>8.4122359796066998E-2</v>
      </c>
    </row>
    <row r="33" spans="2:14" x14ac:dyDescent="0.3">
      <c r="B33" s="71"/>
      <c r="C33" s="93"/>
      <c r="D33" s="93"/>
      <c r="E33" s="93"/>
      <c r="F33" s="68"/>
      <c r="G33" s="68"/>
      <c r="H33" s="68"/>
      <c r="I33" s="68"/>
      <c r="J33" s="68"/>
      <c r="K33" s="69"/>
      <c r="L33" s="68"/>
      <c r="M33" s="68"/>
      <c r="N33" s="68"/>
    </row>
    <row r="34" spans="2:14" s="58" customFormat="1" x14ac:dyDescent="0.3">
      <c r="B34" s="53" t="s">
        <v>14</v>
      </c>
      <c r="C34" s="64">
        <f>C23+C32</f>
        <v>1.1203703703703704E-2</v>
      </c>
      <c r="D34" s="65"/>
      <c r="E34" s="55">
        <f>E32+E23</f>
        <v>1</v>
      </c>
      <c r="F34" s="64">
        <f>F23+F32</f>
        <v>0.14770833333333333</v>
      </c>
      <c r="G34" s="65"/>
      <c r="H34" s="55">
        <f>H32+H23</f>
        <v>1</v>
      </c>
      <c r="I34" s="64">
        <f>I23+I32</f>
        <v>0.15891203703703705</v>
      </c>
      <c r="J34" s="65"/>
      <c r="K34" s="66">
        <f>K32+K23</f>
        <v>0.99999999999999989</v>
      </c>
    </row>
    <row r="35" spans="2:14" ht="66" customHeight="1" thickBot="1" x14ac:dyDescent="0.35">
      <c r="B35" s="267" t="s">
        <v>190</v>
      </c>
      <c r="C35" s="268"/>
      <c r="D35" s="268"/>
      <c r="E35" s="268"/>
      <c r="F35" s="268"/>
      <c r="G35" s="268"/>
      <c r="H35" s="268"/>
      <c r="I35" s="268"/>
      <c r="J35" s="268"/>
      <c r="K35" s="269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2"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56" t="s">
        <v>123</v>
      </c>
      <c r="C3" s="257"/>
      <c r="D3" s="257"/>
      <c r="E3" s="257"/>
      <c r="F3" s="257"/>
      <c r="G3" s="257"/>
      <c r="H3" s="257"/>
      <c r="I3" s="257"/>
      <c r="J3" s="257"/>
      <c r="K3" s="258"/>
    </row>
    <row r="4" spans="2:11" x14ac:dyDescent="0.3">
      <c r="B4" s="259" t="s">
        <v>185</v>
      </c>
      <c r="C4" s="260"/>
      <c r="D4" s="260"/>
      <c r="E4" s="260"/>
      <c r="F4" s="260"/>
      <c r="G4" s="260"/>
      <c r="H4" s="260"/>
      <c r="I4" s="260"/>
      <c r="J4" s="260"/>
      <c r="K4" s="261"/>
    </row>
    <row r="5" spans="2:11" x14ac:dyDescent="0.3">
      <c r="B5" s="44"/>
      <c r="C5" s="265" t="s">
        <v>124</v>
      </c>
      <c r="D5" s="260"/>
      <c r="E5" s="266"/>
      <c r="F5" s="265" t="s">
        <v>125</v>
      </c>
      <c r="G5" s="260"/>
      <c r="H5" s="266"/>
      <c r="I5" s="265" t="s">
        <v>11</v>
      </c>
      <c r="J5" s="260"/>
      <c r="K5" s="261"/>
    </row>
    <row r="6" spans="2:11" x14ac:dyDescent="0.3">
      <c r="B6" s="1" t="s">
        <v>65</v>
      </c>
      <c r="C6" s="42" t="s">
        <v>12</v>
      </c>
      <c r="D6" s="45" t="s">
        <v>13</v>
      </c>
      <c r="E6" s="46" t="s">
        <v>13</v>
      </c>
      <c r="F6" s="42" t="s">
        <v>12</v>
      </c>
      <c r="G6" s="45" t="s">
        <v>13</v>
      </c>
      <c r="H6" s="46" t="s">
        <v>13</v>
      </c>
      <c r="I6" s="42" t="s">
        <v>12</v>
      </c>
      <c r="J6" s="45" t="s">
        <v>13</v>
      </c>
      <c r="K6" s="47" t="s">
        <v>13</v>
      </c>
    </row>
    <row r="7" spans="2:11" x14ac:dyDescent="0.3">
      <c r="B7" s="48" t="s">
        <v>66</v>
      </c>
      <c r="C7" s="49"/>
      <c r="D7" s="50"/>
      <c r="E7" s="67"/>
      <c r="F7" s="49">
        <v>2.5324074074074072E-2</v>
      </c>
      <c r="G7" s="105">
        <f t="shared" ref="G7:G11" si="0">F7/F$23</f>
        <v>0.36046128500823721</v>
      </c>
      <c r="H7" s="105">
        <f t="shared" ref="H7:H22" si="1">F7/F$34</f>
        <v>0.30747611017425519</v>
      </c>
      <c r="I7" s="70">
        <f>C7+F7</f>
        <v>2.5324074074074072E-2</v>
      </c>
      <c r="J7" s="105">
        <f t="shared" ref="J7:J22" si="2">I7/I$23</f>
        <v>0.35857096034087182</v>
      </c>
      <c r="K7" s="209">
        <f t="shared" ref="K7:K22" si="3">I7/I$34</f>
        <v>0.30448093515168384</v>
      </c>
    </row>
    <row r="8" spans="2:11" x14ac:dyDescent="0.3">
      <c r="B8" s="5" t="s">
        <v>186</v>
      </c>
      <c r="C8" s="49"/>
      <c r="D8" s="50"/>
      <c r="E8" s="67"/>
      <c r="F8" s="49"/>
      <c r="G8" s="105"/>
      <c r="H8" s="105"/>
      <c r="I8" s="70"/>
      <c r="J8" s="105"/>
      <c r="K8" s="209"/>
    </row>
    <row r="9" spans="2:11" x14ac:dyDescent="0.3">
      <c r="B9" s="48" t="s">
        <v>68</v>
      </c>
      <c r="C9" s="222">
        <v>3.7037037037037035E-4</v>
      </c>
      <c r="D9" s="50">
        <v>0.10107260726072606</v>
      </c>
      <c r="E9" s="67">
        <v>9.6583442838370559E-2</v>
      </c>
      <c r="F9" s="49">
        <v>4.9884259259259265E-3</v>
      </c>
      <c r="G9" s="105">
        <f t="shared" si="0"/>
        <v>7.1004942339373989E-2</v>
      </c>
      <c r="H9" s="105">
        <f t="shared" si="1"/>
        <v>6.0567734682405859E-2</v>
      </c>
      <c r="I9" s="70">
        <f t="shared" ref="I9:I22" si="4">C9+F9</f>
        <v>5.3587962962962973E-3</v>
      </c>
      <c r="J9" s="105">
        <f t="shared" si="2"/>
        <v>7.587676171746971E-2</v>
      </c>
      <c r="K9" s="209">
        <f t="shared" si="3"/>
        <v>6.4430837740050123E-2</v>
      </c>
    </row>
    <row r="10" spans="2:11" x14ac:dyDescent="0.3">
      <c r="B10" s="48" t="s">
        <v>69</v>
      </c>
      <c r="C10" s="49"/>
      <c r="D10" s="50"/>
      <c r="E10" s="67"/>
      <c r="F10" s="49">
        <v>9.4907407407407397E-4</v>
      </c>
      <c r="G10" s="105">
        <f t="shared" si="0"/>
        <v>1.3509060955518945E-2</v>
      </c>
      <c r="H10" s="105">
        <f t="shared" si="1"/>
        <v>1.1523327712197863E-2</v>
      </c>
      <c r="I10" s="70">
        <f t="shared" si="4"/>
        <v>9.4907407407407397E-4</v>
      </c>
      <c r="J10" s="105">
        <f t="shared" si="2"/>
        <v>1.3438216978039987E-2</v>
      </c>
      <c r="K10" s="209">
        <f t="shared" si="3"/>
        <v>1.1411077094350125E-2</v>
      </c>
    </row>
    <row r="11" spans="2:11" x14ac:dyDescent="0.3">
      <c r="B11" s="48" t="s">
        <v>70</v>
      </c>
      <c r="C11" s="49"/>
      <c r="D11" s="50"/>
      <c r="E11" s="67"/>
      <c r="F11" s="49">
        <v>1.5428240740740741E-2</v>
      </c>
      <c r="G11" s="105">
        <f t="shared" si="0"/>
        <v>0.2196046128500824</v>
      </c>
      <c r="H11" s="105">
        <f t="shared" si="1"/>
        <v>0.18732433951658237</v>
      </c>
      <c r="I11" s="70">
        <f t="shared" si="4"/>
        <v>1.5428240740740741E-2</v>
      </c>
      <c r="J11" s="105">
        <f t="shared" si="2"/>
        <v>0.21845296624057689</v>
      </c>
      <c r="K11" s="209">
        <f t="shared" si="3"/>
        <v>0.18549958252156976</v>
      </c>
    </row>
    <row r="12" spans="2:11" x14ac:dyDescent="0.3">
      <c r="B12" s="48" t="s">
        <v>71</v>
      </c>
      <c r="C12" s="49"/>
      <c r="D12" s="50"/>
      <c r="E12" s="67"/>
      <c r="F12" s="49"/>
      <c r="G12" s="50"/>
      <c r="H12" s="105"/>
      <c r="I12" s="70"/>
      <c r="J12" s="105"/>
      <c r="K12" s="209"/>
    </row>
    <row r="13" spans="2:11" x14ac:dyDescent="0.3">
      <c r="B13" s="48" t="s">
        <v>72</v>
      </c>
      <c r="C13" s="49"/>
      <c r="D13" s="50"/>
      <c r="E13" s="67"/>
      <c r="F13" s="49"/>
      <c r="G13" s="50"/>
      <c r="H13" s="105"/>
      <c r="I13" s="70"/>
      <c r="J13" s="105"/>
      <c r="K13" s="209"/>
    </row>
    <row r="14" spans="2:11" x14ac:dyDescent="0.3">
      <c r="B14" s="48" t="s">
        <v>73</v>
      </c>
      <c r="C14" s="49"/>
      <c r="D14" s="50"/>
      <c r="E14" s="67"/>
      <c r="F14" s="49"/>
      <c r="G14" s="50"/>
      <c r="H14" s="105"/>
      <c r="I14" s="70"/>
      <c r="J14" s="105"/>
      <c r="K14" s="209"/>
    </row>
    <row r="15" spans="2:11" x14ac:dyDescent="0.3">
      <c r="B15" s="48" t="s">
        <v>74</v>
      </c>
      <c r="C15" s="49"/>
      <c r="D15" s="50"/>
      <c r="E15" s="67"/>
      <c r="F15" s="49"/>
      <c r="G15" s="50"/>
      <c r="H15" s="105"/>
      <c r="I15" s="70"/>
      <c r="J15" s="105"/>
      <c r="K15" s="209"/>
    </row>
    <row r="16" spans="2:11" x14ac:dyDescent="0.3">
      <c r="B16" s="48" t="s">
        <v>75</v>
      </c>
      <c r="C16" s="49"/>
      <c r="D16" s="50"/>
      <c r="E16" s="67"/>
      <c r="F16" s="49">
        <v>3.8310185185185183E-3</v>
      </c>
      <c r="G16" s="105">
        <f t="shared" ref="G16" si="5">F16/F$23</f>
        <v>5.4530477759472819E-2</v>
      </c>
      <c r="H16" s="105">
        <f t="shared" si="1"/>
        <v>4.651489600899382E-2</v>
      </c>
      <c r="I16" s="70">
        <f t="shared" si="4"/>
        <v>3.8310185185185183E-3</v>
      </c>
      <c r="J16" s="105">
        <f t="shared" si="2"/>
        <v>5.4244509996722388E-2</v>
      </c>
      <c r="K16" s="209">
        <f t="shared" si="3"/>
        <v>4.6061786807681609E-2</v>
      </c>
    </row>
    <row r="17" spans="2:14" x14ac:dyDescent="0.3">
      <c r="B17" s="48" t="s">
        <v>76</v>
      </c>
      <c r="C17" s="49"/>
      <c r="D17" s="50"/>
      <c r="E17" s="67"/>
      <c r="F17" s="49"/>
      <c r="G17" s="50"/>
      <c r="H17" s="105"/>
      <c r="I17" s="70"/>
      <c r="J17" s="105"/>
      <c r="K17" s="209"/>
    </row>
    <row r="18" spans="2:14" x14ac:dyDescent="0.3">
      <c r="B18" s="48" t="s">
        <v>77</v>
      </c>
      <c r="C18" s="49"/>
      <c r="D18" s="50"/>
      <c r="E18" s="67"/>
      <c r="F18" s="49"/>
      <c r="G18" s="50"/>
      <c r="H18" s="105"/>
      <c r="I18" s="70"/>
      <c r="J18" s="105"/>
      <c r="K18" s="209"/>
    </row>
    <row r="19" spans="2:14" x14ac:dyDescent="0.3">
      <c r="B19" s="48" t="s">
        <v>78</v>
      </c>
      <c r="C19" s="49"/>
      <c r="D19" s="50"/>
      <c r="E19" s="67"/>
      <c r="F19" s="49"/>
      <c r="G19" s="50"/>
      <c r="H19" s="105"/>
      <c r="I19" s="70"/>
      <c r="J19" s="105"/>
      <c r="K19" s="209"/>
    </row>
    <row r="20" spans="2:14" x14ac:dyDescent="0.3">
      <c r="B20" s="48" t="s">
        <v>79</v>
      </c>
      <c r="C20" s="49"/>
      <c r="D20" s="50"/>
      <c r="E20" s="67"/>
      <c r="F20" s="49"/>
      <c r="G20" s="50"/>
      <c r="H20" s="105"/>
      <c r="I20" s="70"/>
      <c r="J20" s="105"/>
      <c r="K20" s="209"/>
    </row>
    <row r="21" spans="2:14" x14ac:dyDescent="0.3">
      <c r="B21" s="48" t="s">
        <v>80</v>
      </c>
      <c r="C21" s="49"/>
      <c r="D21" s="50"/>
      <c r="E21" s="67"/>
      <c r="F21" s="49"/>
      <c r="G21" s="50"/>
      <c r="H21" s="105"/>
      <c r="I21" s="70"/>
      <c r="J21" s="105"/>
      <c r="K21" s="209"/>
    </row>
    <row r="22" spans="2:14" x14ac:dyDescent="0.3">
      <c r="B22" s="48" t="s">
        <v>81</v>
      </c>
      <c r="C22" s="49"/>
      <c r="D22" s="50"/>
      <c r="E22" s="67"/>
      <c r="F22" s="49">
        <v>1.9733796296296294E-2</v>
      </c>
      <c r="G22" s="105">
        <f t="shared" ref="G22" si="6">F22/F$23</f>
        <v>0.28088962108731463</v>
      </c>
      <c r="H22" s="105">
        <f t="shared" si="1"/>
        <v>0.23960089938167509</v>
      </c>
      <c r="I22" s="70">
        <f t="shared" si="4"/>
        <v>1.9733796296296294E-2</v>
      </c>
      <c r="J22" s="105">
        <f t="shared" si="2"/>
        <v>0.27941658472631925</v>
      </c>
      <c r="K22" s="209">
        <f t="shared" si="3"/>
        <v>0.2372669078764264</v>
      </c>
    </row>
    <row r="23" spans="2:14" s="58" customFormat="1" x14ac:dyDescent="0.3">
      <c r="B23" s="53" t="s">
        <v>11</v>
      </c>
      <c r="C23" s="54">
        <f t="shared" ref="C23:K23" si="7">SUM(C7:C22)</f>
        <v>3.7037037037037035E-4</v>
      </c>
      <c r="D23" s="55">
        <f t="shared" si="7"/>
        <v>0.10107260726072606</v>
      </c>
      <c r="E23" s="56">
        <f t="shared" si="7"/>
        <v>9.6583442838370559E-2</v>
      </c>
      <c r="F23" s="54">
        <f t="shared" si="7"/>
        <v>7.0254629629629625E-2</v>
      </c>
      <c r="G23" s="55">
        <f t="shared" si="7"/>
        <v>1</v>
      </c>
      <c r="H23" s="56">
        <f t="shared" si="7"/>
        <v>0.8530073074761102</v>
      </c>
      <c r="I23" s="54">
        <f t="shared" si="7"/>
        <v>7.0624999999999993E-2</v>
      </c>
      <c r="J23" s="55">
        <f t="shared" si="7"/>
        <v>1</v>
      </c>
      <c r="K23" s="57">
        <f t="shared" si="7"/>
        <v>0.84915112719176178</v>
      </c>
    </row>
    <row r="24" spans="2:14" x14ac:dyDescent="0.3">
      <c r="B24" s="71"/>
      <c r="C24" s="68"/>
      <c r="D24" s="68"/>
      <c r="E24" s="68"/>
      <c r="F24" s="68"/>
      <c r="G24" s="68"/>
      <c r="H24" s="68"/>
      <c r="I24" s="68"/>
      <c r="J24" s="68"/>
      <c r="K24" s="69"/>
      <c r="L24" s="68"/>
      <c r="M24" s="68"/>
      <c r="N24" s="68"/>
    </row>
    <row r="25" spans="2:14" s="63" customFormat="1" x14ac:dyDescent="0.3">
      <c r="B25" s="1" t="s">
        <v>82</v>
      </c>
      <c r="C25" s="45" t="s">
        <v>12</v>
      </c>
      <c r="D25" s="45" t="s">
        <v>13</v>
      </c>
      <c r="E25" s="45" t="s">
        <v>13</v>
      </c>
      <c r="F25" s="45" t="s">
        <v>12</v>
      </c>
      <c r="G25" s="45" t="s">
        <v>13</v>
      </c>
      <c r="H25" s="45" t="s">
        <v>13</v>
      </c>
      <c r="I25" s="45" t="s">
        <v>12</v>
      </c>
      <c r="J25" s="218" t="s">
        <v>13</v>
      </c>
      <c r="K25" s="216" t="s">
        <v>13</v>
      </c>
    </row>
    <row r="26" spans="2:14" x14ac:dyDescent="0.3">
      <c r="B26" s="48" t="s">
        <v>83</v>
      </c>
      <c r="C26" s="49"/>
      <c r="D26" s="51"/>
      <c r="E26" s="67"/>
      <c r="F26" s="49"/>
      <c r="G26" s="51"/>
      <c r="H26" s="67"/>
      <c r="I26" s="70"/>
      <c r="J26" s="50"/>
      <c r="K26" s="209"/>
    </row>
    <row r="27" spans="2:14" x14ac:dyDescent="0.3">
      <c r="B27" s="48" t="s">
        <v>84</v>
      </c>
      <c r="C27" s="49"/>
      <c r="D27" s="51"/>
      <c r="E27" s="67"/>
      <c r="F27" s="49"/>
      <c r="G27" s="51"/>
      <c r="H27" s="67"/>
      <c r="I27" s="70"/>
      <c r="J27" s="50"/>
      <c r="K27" s="209"/>
    </row>
    <row r="28" spans="2:14" x14ac:dyDescent="0.3">
      <c r="B28" s="48" t="s">
        <v>85</v>
      </c>
      <c r="C28" s="49"/>
      <c r="D28" s="51"/>
      <c r="E28" s="67"/>
      <c r="F28" s="49"/>
      <c r="G28" s="51"/>
      <c r="H28" s="67"/>
      <c r="I28" s="70"/>
      <c r="J28" s="50"/>
      <c r="K28" s="209"/>
    </row>
    <row r="29" spans="2:14" x14ac:dyDescent="0.3">
      <c r="B29" s="48" t="s">
        <v>86</v>
      </c>
      <c r="C29" s="222">
        <v>4.3981481481481481E-4</v>
      </c>
      <c r="D29" s="50"/>
      <c r="E29" s="67">
        <v>9.6583442838370559E-2</v>
      </c>
      <c r="F29" s="49">
        <v>4.1435185185185186E-3</v>
      </c>
      <c r="G29" s="51"/>
      <c r="H29" s="105">
        <f t="shared" ref="H29:H31" si="8">F29/F$34</f>
        <v>5.030916245081507E-2</v>
      </c>
      <c r="I29" s="70">
        <f t="shared" ref="I29:I30" si="9">C29+F29</f>
        <v>4.5833333333333334E-3</v>
      </c>
      <c r="J29" s="50"/>
      <c r="K29" s="209">
        <f t="shared" ref="K29:K30" si="10">I29/I$34</f>
        <v>5.5107152797105492E-2</v>
      </c>
    </row>
    <row r="30" spans="2:14" x14ac:dyDescent="0.3">
      <c r="B30" s="48" t="s">
        <v>87</v>
      </c>
      <c r="C30" s="49"/>
      <c r="D30" s="51"/>
      <c r="E30" s="67"/>
      <c r="F30" s="49">
        <v>7.5347222222222222E-3</v>
      </c>
      <c r="G30" s="51"/>
      <c r="H30" s="105">
        <f t="shared" si="8"/>
        <v>9.1483979763912315E-2</v>
      </c>
      <c r="I30" s="70">
        <f t="shared" si="9"/>
        <v>7.5347222222222222E-3</v>
      </c>
      <c r="J30" s="50"/>
      <c r="K30" s="209">
        <f t="shared" si="10"/>
        <v>9.0592819370999181E-2</v>
      </c>
    </row>
    <row r="31" spans="2:14" x14ac:dyDescent="0.3">
      <c r="B31" s="48" t="s">
        <v>88</v>
      </c>
      <c r="C31" s="49"/>
      <c r="D31" s="51"/>
      <c r="E31" s="67"/>
      <c r="F31" s="49">
        <v>4.2824074074074075E-4</v>
      </c>
      <c r="G31" s="51"/>
      <c r="H31" s="105">
        <f t="shared" si="8"/>
        <v>5.1995503091624515E-3</v>
      </c>
      <c r="I31" s="70">
        <f t="shared" ref="I31" si="11">C31+F31</f>
        <v>4.2824074074074075E-4</v>
      </c>
      <c r="J31" s="50"/>
      <c r="K31" s="209">
        <f t="shared" ref="K31" si="12">I31/I$34</f>
        <v>5.1489006401335942E-3</v>
      </c>
    </row>
    <row r="32" spans="2:14" s="58" customFormat="1" x14ac:dyDescent="0.3">
      <c r="B32" s="53" t="s">
        <v>11</v>
      </c>
      <c r="C32" s="64">
        <f>SUM(C26:C31)</f>
        <v>4.3981481481481481E-4</v>
      </c>
      <c r="D32" s="64"/>
      <c r="E32" s="55">
        <f>SUM(E26:E31)</f>
        <v>9.6583442838370559E-2</v>
      </c>
      <c r="F32" s="64">
        <f>SUM(F26:F31)</f>
        <v>1.2106481481481482E-2</v>
      </c>
      <c r="G32" s="64"/>
      <c r="H32" s="55">
        <f>SUM(H26:H31)</f>
        <v>0.14699269252388983</v>
      </c>
      <c r="I32" s="64">
        <f>SUM(I26:I31)</f>
        <v>1.2546296296296297E-2</v>
      </c>
      <c r="J32" s="64"/>
      <c r="K32" s="66">
        <f>SUM(K26:K31)</f>
        <v>0.15084887280823828</v>
      </c>
    </row>
    <row r="33" spans="2:14" x14ac:dyDescent="0.3">
      <c r="B33" s="71"/>
      <c r="C33" s="93"/>
      <c r="D33" s="93"/>
      <c r="E33" s="93"/>
      <c r="F33" s="68"/>
      <c r="G33" s="68"/>
      <c r="H33" s="68"/>
      <c r="I33" s="68"/>
      <c r="J33" s="68"/>
      <c r="K33" s="69"/>
      <c r="L33" s="68"/>
      <c r="M33" s="68"/>
      <c r="N33" s="68"/>
    </row>
    <row r="34" spans="2:14" s="58" customFormat="1" x14ac:dyDescent="0.3">
      <c r="B34" s="53" t="s">
        <v>14</v>
      </c>
      <c r="C34" s="64">
        <f>C23+C32</f>
        <v>8.1018518518518516E-4</v>
      </c>
      <c r="D34" s="65"/>
      <c r="E34" s="55">
        <f>E32+E23</f>
        <v>0.19316688567674112</v>
      </c>
      <c r="F34" s="64">
        <f>F23+F32</f>
        <v>8.2361111111111107E-2</v>
      </c>
      <c r="G34" s="65"/>
      <c r="H34" s="55">
        <f>H32+H23</f>
        <v>1</v>
      </c>
      <c r="I34" s="64">
        <f>I23+I32</f>
        <v>8.3171296296296285E-2</v>
      </c>
      <c r="J34" s="65"/>
      <c r="K34" s="66">
        <f>K32+K23</f>
        <v>1</v>
      </c>
    </row>
    <row r="35" spans="2:14" ht="66" customHeight="1" thickBot="1" x14ac:dyDescent="0.35">
      <c r="B35" s="267" t="s">
        <v>191</v>
      </c>
      <c r="C35" s="268"/>
      <c r="D35" s="268"/>
      <c r="E35" s="268"/>
      <c r="F35" s="268"/>
      <c r="G35" s="268"/>
      <c r="H35" s="268"/>
      <c r="I35" s="268"/>
      <c r="J35" s="268"/>
      <c r="K35" s="269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view="pageBreakPreview"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56" t="s">
        <v>126</v>
      </c>
      <c r="C3" s="257"/>
      <c r="D3" s="257"/>
      <c r="E3" s="257"/>
      <c r="F3" s="257"/>
      <c r="G3" s="257"/>
      <c r="H3" s="257"/>
      <c r="I3" s="257"/>
      <c r="J3" s="257"/>
      <c r="K3" s="258"/>
    </row>
    <row r="4" spans="2:11" x14ac:dyDescent="0.3">
      <c r="B4" s="259" t="s">
        <v>185</v>
      </c>
      <c r="C4" s="260"/>
      <c r="D4" s="260"/>
      <c r="E4" s="260"/>
      <c r="F4" s="260"/>
      <c r="G4" s="260"/>
      <c r="H4" s="260"/>
      <c r="I4" s="260"/>
      <c r="J4" s="260"/>
      <c r="K4" s="261"/>
    </row>
    <row r="5" spans="2:11" x14ac:dyDescent="0.3">
      <c r="B5" s="44"/>
      <c r="C5" s="265" t="s">
        <v>127</v>
      </c>
      <c r="D5" s="260"/>
      <c r="E5" s="266"/>
      <c r="F5" s="265" t="s">
        <v>128</v>
      </c>
      <c r="G5" s="260"/>
      <c r="H5" s="266"/>
      <c r="I5" s="265" t="s">
        <v>11</v>
      </c>
      <c r="J5" s="260"/>
      <c r="K5" s="261"/>
    </row>
    <row r="6" spans="2:11" x14ac:dyDescent="0.3">
      <c r="B6" s="1" t="s">
        <v>65</v>
      </c>
      <c r="C6" s="42" t="s">
        <v>12</v>
      </c>
      <c r="D6" s="45" t="s">
        <v>13</v>
      </c>
      <c r="E6" s="46" t="s">
        <v>13</v>
      </c>
      <c r="F6" s="42" t="s">
        <v>12</v>
      </c>
      <c r="G6" s="45" t="s">
        <v>13</v>
      </c>
      <c r="H6" s="46" t="s">
        <v>13</v>
      </c>
      <c r="I6" s="42" t="s">
        <v>12</v>
      </c>
      <c r="J6" s="45" t="s">
        <v>13</v>
      </c>
      <c r="K6" s="47" t="s">
        <v>13</v>
      </c>
    </row>
    <row r="7" spans="2:11" x14ac:dyDescent="0.3">
      <c r="B7" s="48" t="s">
        <v>66</v>
      </c>
      <c r="C7" s="72"/>
      <c r="D7" s="73"/>
      <c r="E7" s="74"/>
      <c r="F7" s="72"/>
      <c r="G7" s="73"/>
      <c r="H7" s="74"/>
      <c r="I7" s="75"/>
      <c r="J7" s="73"/>
      <c r="K7" s="76"/>
    </row>
    <row r="8" spans="2:11" x14ac:dyDescent="0.3">
      <c r="B8" s="5" t="s">
        <v>186</v>
      </c>
      <c r="C8" s="72"/>
      <c r="D8" s="73"/>
      <c r="E8" s="74"/>
      <c r="F8" s="72"/>
      <c r="G8" s="73"/>
      <c r="H8" s="74"/>
      <c r="I8" s="75"/>
      <c r="J8" s="73"/>
      <c r="K8" s="76"/>
    </row>
    <row r="9" spans="2:11" x14ac:dyDescent="0.3">
      <c r="B9" s="48" t="s">
        <v>68</v>
      </c>
      <c r="C9" s="72"/>
      <c r="D9" s="73"/>
      <c r="E9" s="74"/>
      <c r="F9" s="72"/>
      <c r="G9" s="73"/>
      <c r="H9" s="74"/>
      <c r="I9" s="75"/>
      <c r="J9" s="73"/>
      <c r="K9" s="76"/>
    </row>
    <row r="10" spans="2:11" x14ac:dyDescent="0.3">
      <c r="B10" s="48" t="s">
        <v>69</v>
      </c>
      <c r="C10" s="72"/>
      <c r="D10" s="73"/>
      <c r="E10" s="74"/>
      <c r="F10" s="72"/>
      <c r="G10" s="73"/>
      <c r="H10" s="74"/>
      <c r="I10" s="75"/>
      <c r="J10" s="73"/>
      <c r="K10" s="76"/>
    </row>
    <row r="11" spans="2:11" x14ac:dyDescent="0.3">
      <c r="B11" s="48" t="s">
        <v>70</v>
      </c>
      <c r="C11" s="72"/>
      <c r="D11" s="73"/>
      <c r="E11" s="74"/>
      <c r="F11" s="72"/>
      <c r="G11" s="73"/>
      <c r="H11" s="74"/>
      <c r="I11" s="75"/>
      <c r="J11" s="73"/>
      <c r="K11" s="76"/>
    </row>
    <row r="12" spans="2:11" x14ac:dyDescent="0.3">
      <c r="B12" s="48" t="s">
        <v>71</v>
      </c>
      <c r="C12" s="72"/>
      <c r="D12" s="73"/>
      <c r="E12" s="74"/>
      <c r="F12" s="72"/>
      <c r="G12" s="73"/>
      <c r="H12" s="74"/>
      <c r="I12" s="75"/>
      <c r="J12" s="73"/>
      <c r="K12" s="76"/>
    </row>
    <row r="13" spans="2:11" x14ac:dyDescent="0.3">
      <c r="B13" s="48" t="s">
        <v>72</v>
      </c>
      <c r="C13" s="72"/>
      <c r="D13" s="73"/>
      <c r="E13" s="74"/>
      <c r="F13" s="72"/>
      <c r="G13" s="73"/>
      <c r="H13" s="74"/>
      <c r="I13" s="75"/>
      <c r="J13" s="73"/>
      <c r="K13" s="76"/>
    </row>
    <row r="14" spans="2:11" x14ac:dyDescent="0.3">
      <c r="B14" s="48" t="s">
        <v>73</v>
      </c>
      <c r="C14" s="72"/>
      <c r="D14" s="73"/>
      <c r="E14" s="74"/>
      <c r="F14" s="72"/>
      <c r="G14" s="73"/>
      <c r="H14" s="74"/>
      <c r="I14" s="75"/>
      <c r="J14" s="73"/>
      <c r="K14" s="76"/>
    </row>
    <row r="15" spans="2:11" x14ac:dyDescent="0.3">
      <c r="B15" s="48" t="s">
        <v>74</v>
      </c>
      <c r="C15" s="72"/>
      <c r="D15" s="73"/>
      <c r="E15" s="74"/>
      <c r="F15" s="72"/>
      <c r="G15" s="73"/>
      <c r="H15" s="74"/>
      <c r="I15" s="75"/>
      <c r="J15" s="73"/>
      <c r="K15" s="76"/>
    </row>
    <row r="16" spans="2:11" x14ac:dyDescent="0.3">
      <c r="B16" s="48" t="s">
        <v>75</v>
      </c>
      <c r="C16" s="72"/>
      <c r="D16" s="73"/>
      <c r="E16" s="74"/>
      <c r="F16" s="72"/>
      <c r="G16" s="73"/>
      <c r="H16" s="74"/>
      <c r="I16" s="75"/>
      <c r="J16" s="73"/>
      <c r="K16" s="76"/>
    </row>
    <row r="17" spans="2:14" x14ac:dyDescent="0.3">
      <c r="B17" s="48" t="s">
        <v>76</v>
      </c>
      <c r="C17" s="72"/>
      <c r="D17" s="73"/>
      <c r="E17" s="74"/>
      <c r="F17" s="72"/>
      <c r="G17" s="73"/>
      <c r="H17" s="74"/>
      <c r="I17" s="75"/>
      <c r="J17" s="73"/>
      <c r="K17" s="76"/>
    </row>
    <row r="18" spans="2:14" x14ac:dyDescent="0.3">
      <c r="B18" s="48" t="s">
        <v>77</v>
      </c>
      <c r="C18" s="72"/>
      <c r="D18" s="73"/>
      <c r="E18" s="74"/>
      <c r="F18" s="72"/>
      <c r="G18" s="73"/>
      <c r="H18" s="74"/>
      <c r="I18" s="75"/>
      <c r="J18" s="73"/>
      <c r="K18" s="76"/>
    </row>
    <row r="19" spans="2:14" x14ac:dyDescent="0.3">
      <c r="B19" s="48" t="s">
        <v>78</v>
      </c>
      <c r="C19" s="72"/>
      <c r="D19" s="73"/>
      <c r="E19" s="74"/>
      <c r="F19" s="72"/>
      <c r="G19" s="73"/>
      <c r="H19" s="74"/>
      <c r="I19" s="75"/>
      <c r="J19" s="73"/>
      <c r="K19" s="76"/>
    </row>
    <row r="20" spans="2:14" x14ac:dyDescent="0.3">
      <c r="B20" s="48" t="s">
        <v>79</v>
      </c>
      <c r="C20" s="72"/>
      <c r="D20" s="73"/>
      <c r="E20" s="74"/>
      <c r="F20" s="72"/>
      <c r="G20" s="73"/>
      <c r="H20" s="74"/>
      <c r="I20" s="75"/>
      <c r="J20" s="73"/>
      <c r="K20" s="76"/>
    </row>
    <row r="21" spans="2:14" x14ac:dyDescent="0.3">
      <c r="B21" s="48" t="s">
        <v>80</v>
      </c>
      <c r="C21" s="77"/>
      <c r="D21" s="73"/>
      <c r="E21" s="74"/>
      <c r="F21" s="72"/>
      <c r="G21" s="73"/>
      <c r="H21" s="74"/>
      <c r="I21" s="75"/>
      <c r="J21" s="73"/>
      <c r="K21" s="76"/>
    </row>
    <row r="22" spans="2:14" x14ac:dyDescent="0.3">
      <c r="B22" s="48" t="s">
        <v>81</v>
      </c>
      <c r="C22" s="72"/>
      <c r="D22" s="73"/>
      <c r="E22" s="74"/>
      <c r="F22" s="72"/>
      <c r="G22" s="73"/>
      <c r="H22" s="74"/>
      <c r="I22" s="75"/>
      <c r="J22" s="73"/>
      <c r="K22" s="76"/>
    </row>
    <row r="23" spans="2:14" s="58" customFormat="1" x14ac:dyDescent="0.3">
      <c r="B23" s="53" t="s">
        <v>11</v>
      </c>
      <c r="C23" s="78"/>
      <c r="D23" s="79"/>
      <c r="E23" s="80"/>
      <c r="F23" s="78"/>
      <c r="G23" s="79"/>
      <c r="H23" s="80"/>
      <c r="I23" s="78"/>
      <c r="J23" s="79"/>
      <c r="K23" s="81"/>
    </row>
    <row r="24" spans="2:14" x14ac:dyDescent="0.3">
      <c r="B24" s="71"/>
      <c r="C24" s="68"/>
      <c r="D24" s="68"/>
      <c r="E24" s="68"/>
      <c r="F24" s="68"/>
      <c r="G24" s="68"/>
      <c r="H24" s="68"/>
      <c r="I24" s="68"/>
      <c r="J24" s="68"/>
      <c r="K24" s="69"/>
      <c r="L24" s="68"/>
      <c r="M24" s="68"/>
      <c r="N24" s="68"/>
    </row>
    <row r="25" spans="2:14" s="63" customFormat="1" x14ac:dyDescent="0.3">
      <c r="B25" s="1" t="s">
        <v>82</v>
      </c>
      <c r="C25" s="45" t="s">
        <v>12</v>
      </c>
      <c r="D25" s="45" t="s">
        <v>13</v>
      </c>
      <c r="E25" s="45" t="s">
        <v>13</v>
      </c>
      <c r="F25" s="45" t="s">
        <v>12</v>
      </c>
      <c r="G25" s="45" t="s">
        <v>13</v>
      </c>
      <c r="H25" s="45" t="s">
        <v>13</v>
      </c>
      <c r="I25" s="45" t="s">
        <v>12</v>
      </c>
      <c r="J25" s="46" t="s">
        <v>13</v>
      </c>
      <c r="K25" s="47" t="s">
        <v>13</v>
      </c>
    </row>
    <row r="26" spans="2:14" x14ac:dyDescent="0.3">
      <c r="B26" s="48" t="s">
        <v>83</v>
      </c>
      <c r="C26" s="82"/>
      <c r="D26" s="83"/>
      <c r="E26" s="74"/>
      <c r="F26" s="82"/>
      <c r="G26" s="83"/>
      <c r="H26" s="74"/>
      <c r="I26" s="75"/>
      <c r="J26" s="73"/>
      <c r="K26" s="76"/>
    </row>
    <row r="27" spans="2:14" x14ac:dyDescent="0.3">
      <c r="B27" s="48" t="s">
        <v>84</v>
      </c>
      <c r="C27" s="82"/>
      <c r="D27" s="83"/>
      <c r="E27" s="74"/>
      <c r="F27" s="82"/>
      <c r="G27" s="83"/>
      <c r="H27" s="74"/>
      <c r="I27" s="75"/>
      <c r="J27" s="73"/>
      <c r="K27" s="76"/>
    </row>
    <row r="28" spans="2:14" x14ac:dyDescent="0.3">
      <c r="B28" s="48" t="s">
        <v>85</v>
      </c>
      <c r="C28" s="82"/>
      <c r="D28" s="83"/>
      <c r="E28" s="74"/>
      <c r="F28" s="82"/>
      <c r="G28" s="83"/>
      <c r="H28" s="74"/>
      <c r="I28" s="75"/>
      <c r="J28" s="73"/>
      <c r="K28" s="76"/>
    </row>
    <row r="29" spans="2:14" x14ac:dyDescent="0.3">
      <c r="B29" s="48" t="s">
        <v>86</v>
      </c>
      <c r="C29" s="82"/>
      <c r="D29" s="83"/>
      <c r="E29" s="74"/>
      <c r="F29" s="82"/>
      <c r="G29" s="83"/>
      <c r="H29" s="74"/>
      <c r="I29" s="75"/>
      <c r="J29" s="73"/>
      <c r="K29" s="76"/>
    </row>
    <row r="30" spans="2:14" x14ac:dyDescent="0.3">
      <c r="B30" s="48" t="s">
        <v>87</v>
      </c>
      <c r="C30" s="84"/>
      <c r="D30" s="83"/>
      <c r="E30" s="74"/>
      <c r="F30" s="84"/>
      <c r="G30" s="83"/>
      <c r="H30" s="74"/>
      <c r="I30" s="75"/>
      <c r="J30" s="73"/>
      <c r="K30" s="76"/>
    </row>
    <row r="31" spans="2:14" x14ac:dyDescent="0.3">
      <c r="B31" s="48" t="s">
        <v>88</v>
      </c>
      <c r="C31" s="82"/>
      <c r="D31" s="83"/>
      <c r="E31" s="74"/>
      <c r="F31" s="82"/>
      <c r="G31" s="83"/>
      <c r="H31" s="74"/>
      <c r="I31" s="75"/>
      <c r="J31" s="73"/>
      <c r="K31" s="76"/>
    </row>
    <row r="32" spans="2:14" s="58" customFormat="1" x14ac:dyDescent="0.3">
      <c r="B32" s="53" t="s">
        <v>11</v>
      </c>
      <c r="C32" s="85"/>
      <c r="D32" s="85"/>
      <c r="E32" s="79"/>
      <c r="F32" s="85"/>
      <c r="G32" s="85"/>
      <c r="H32" s="79"/>
      <c r="I32" s="85"/>
      <c r="J32" s="85"/>
      <c r="K32" s="86"/>
    </row>
    <row r="33" spans="2:14" x14ac:dyDescent="0.3">
      <c r="B33" s="71"/>
      <c r="C33" s="68"/>
      <c r="D33" s="68"/>
      <c r="E33" s="68"/>
      <c r="F33" s="68"/>
      <c r="G33" s="68"/>
      <c r="H33" s="68"/>
      <c r="I33" s="68"/>
      <c r="J33" s="68"/>
      <c r="K33" s="69"/>
      <c r="L33" s="68"/>
      <c r="M33" s="68"/>
      <c r="N33" s="68"/>
    </row>
    <row r="34" spans="2:14" s="58" customFormat="1" x14ac:dyDescent="0.3">
      <c r="B34" s="53" t="s">
        <v>14</v>
      </c>
      <c r="C34" s="64"/>
      <c r="D34" s="65"/>
      <c r="E34" s="55"/>
      <c r="F34" s="64"/>
      <c r="G34" s="65"/>
      <c r="H34" s="55"/>
      <c r="I34" s="64"/>
      <c r="J34" s="65"/>
      <c r="K34" s="66"/>
    </row>
    <row r="35" spans="2:14" ht="66" customHeight="1" thickBot="1" x14ac:dyDescent="0.35">
      <c r="B35" s="267" t="s">
        <v>96</v>
      </c>
      <c r="C35" s="268"/>
      <c r="D35" s="268"/>
      <c r="E35" s="268"/>
      <c r="F35" s="268"/>
      <c r="G35" s="268"/>
      <c r="H35" s="268"/>
      <c r="I35" s="268"/>
      <c r="J35" s="268"/>
      <c r="K35" s="269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40" t="s">
        <v>170</v>
      </c>
      <c r="C3" s="241"/>
      <c r="D3" s="241"/>
      <c r="E3" s="241"/>
      <c r="F3" s="241"/>
      <c r="G3" s="241"/>
      <c r="H3" s="241"/>
      <c r="I3" s="241"/>
      <c r="J3" s="241"/>
      <c r="K3" s="242"/>
    </row>
    <row r="4" spans="2:11" x14ac:dyDescent="0.3">
      <c r="B4" s="273" t="s">
        <v>185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166" customFormat="1" x14ac:dyDescent="0.3">
      <c r="B5" s="164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65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65" t="s">
        <v>12</v>
      </c>
    </row>
    <row r="7" spans="2:11" x14ac:dyDescent="0.3">
      <c r="B7" s="154" t="s">
        <v>66</v>
      </c>
      <c r="C7" s="167">
        <v>4.2199074074074069E-2</v>
      </c>
      <c r="D7" s="167">
        <v>4.0324074074074068E-2</v>
      </c>
      <c r="E7" s="167">
        <v>8.3796296296296292E-3</v>
      </c>
      <c r="F7" s="167">
        <v>1.652777777777778E-2</v>
      </c>
      <c r="G7" s="167">
        <v>0.10644675925925928</v>
      </c>
      <c r="H7" s="167">
        <v>7.6620370370370366E-3</v>
      </c>
      <c r="I7" s="167">
        <v>7.3495370370370372E-3</v>
      </c>
      <c r="J7" s="167"/>
      <c r="K7" s="168">
        <f>SUM(C7:J7)</f>
        <v>0.22888888888888889</v>
      </c>
    </row>
    <row r="8" spans="2:11" x14ac:dyDescent="0.3">
      <c r="B8" s="154" t="s">
        <v>67</v>
      </c>
      <c r="C8" s="167"/>
      <c r="D8" s="167"/>
      <c r="E8" s="167"/>
      <c r="F8" s="167">
        <v>3.2523148148148151E-3</v>
      </c>
      <c r="G8" s="167">
        <v>2.1365740740740741E-2</v>
      </c>
      <c r="H8" s="167"/>
      <c r="I8" s="167">
        <v>3.3564814814814812E-4</v>
      </c>
      <c r="J8" s="167"/>
      <c r="K8" s="168">
        <f t="shared" ref="K8:K22" si="0">SUM(C8:J8)</f>
        <v>2.4953703703703704E-2</v>
      </c>
    </row>
    <row r="9" spans="2:11" x14ac:dyDescent="0.3">
      <c r="B9" s="154" t="s">
        <v>68</v>
      </c>
      <c r="C9" s="167">
        <v>8.3101851851851843E-3</v>
      </c>
      <c r="D9" s="167">
        <v>1.486111111111111E-2</v>
      </c>
      <c r="E9" s="167">
        <v>2.673611111111111E-3</v>
      </c>
      <c r="F9" s="167"/>
      <c r="G9" s="167">
        <v>1.5277777777777776E-2</v>
      </c>
      <c r="H9" s="167">
        <v>1.8576388888888892E-2</v>
      </c>
      <c r="I9" s="167">
        <v>2.6620370370370372E-4</v>
      </c>
      <c r="J9" s="167"/>
      <c r="K9" s="168">
        <f t="shared" si="0"/>
        <v>5.9965277777777777E-2</v>
      </c>
    </row>
    <row r="10" spans="2:11" x14ac:dyDescent="0.3">
      <c r="B10" s="154" t="s">
        <v>69</v>
      </c>
      <c r="C10" s="167">
        <v>2.9282407407407412E-3</v>
      </c>
      <c r="D10" s="167">
        <v>8.611111111111111E-3</v>
      </c>
      <c r="E10" s="167"/>
      <c r="F10" s="167">
        <v>1.0462962962962962E-2</v>
      </c>
      <c r="G10" s="167">
        <v>5.5787037037037038E-3</v>
      </c>
      <c r="H10" s="167">
        <v>4.0972222222222217E-3</v>
      </c>
      <c r="I10" s="167"/>
      <c r="J10" s="167"/>
      <c r="K10" s="168">
        <f t="shared" si="0"/>
        <v>3.1678240740740743E-2</v>
      </c>
    </row>
    <row r="11" spans="2:11" x14ac:dyDescent="0.3">
      <c r="B11" s="154" t="s">
        <v>70</v>
      </c>
      <c r="C11" s="167">
        <v>8.726851851851852E-3</v>
      </c>
      <c r="D11" s="167">
        <v>1.9548611111111114E-2</v>
      </c>
      <c r="E11" s="167"/>
      <c r="F11" s="167"/>
      <c r="G11" s="167">
        <v>6.2500000000000003E-3</v>
      </c>
      <c r="H11" s="167">
        <v>2.5810185185185185E-3</v>
      </c>
      <c r="I11" s="167"/>
      <c r="J11" s="167"/>
      <c r="K11" s="168">
        <f t="shared" si="0"/>
        <v>3.7106481481481483E-2</v>
      </c>
    </row>
    <row r="12" spans="2:11" x14ac:dyDescent="0.3">
      <c r="B12" s="154" t="s">
        <v>71</v>
      </c>
      <c r="C12" s="167"/>
      <c r="D12" s="167">
        <v>6.9907407407407418E-3</v>
      </c>
      <c r="E12" s="167"/>
      <c r="F12" s="167">
        <v>8.8888888888888889E-3</v>
      </c>
      <c r="G12" s="167">
        <v>2.9513888888888888E-3</v>
      </c>
      <c r="H12" s="167"/>
      <c r="I12" s="167"/>
      <c r="J12" s="167"/>
      <c r="K12" s="168">
        <f t="shared" si="0"/>
        <v>1.8831018518518521E-2</v>
      </c>
    </row>
    <row r="13" spans="2:11" x14ac:dyDescent="0.3">
      <c r="B13" s="154" t="s">
        <v>72</v>
      </c>
      <c r="C13" s="167"/>
      <c r="D13" s="167"/>
      <c r="E13" s="167"/>
      <c r="F13" s="167">
        <v>1.3159722222222222E-2</v>
      </c>
      <c r="G13" s="167">
        <v>2.685185185185185E-3</v>
      </c>
      <c r="H13" s="167"/>
      <c r="I13" s="167"/>
      <c r="J13" s="167"/>
      <c r="K13" s="168">
        <f t="shared" si="0"/>
        <v>1.5844907407407408E-2</v>
      </c>
    </row>
    <row r="14" spans="2:11" x14ac:dyDescent="0.3">
      <c r="B14" s="154" t="s">
        <v>73</v>
      </c>
      <c r="C14" s="167"/>
      <c r="D14" s="167"/>
      <c r="E14" s="167"/>
      <c r="F14" s="167"/>
      <c r="G14" s="167"/>
      <c r="H14" s="167"/>
      <c r="I14" s="167"/>
      <c r="J14" s="167"/>
      <c r="K14" s="168"/>
    </row>
    <row r="15" spans="2:11" x14ac:dyDescent="0.3">
      <c r="B15" s="154" t="s">
        <v>74</v>
      </c>
      <c r="C15" s="167"/>
      <c r="D15" s="167"/>
      <c r="E15" s="167"/>
      <c r="F15" s="167"/>
      <c r="G15" s="167"/>
      <c r="H15" s="167"/>
      <c r="I15" s="167"/>
      <c r="J15" s="167"/>
      <c r="K15" s="168"/>
    </row>
    <row r="16" spans="2:11" x14ac:dyDescent="0.3">
      <c r="B16" s="154" t="s">
        <v>75</v>
      </c>
      <c r="C16" s="167"/>
      <c r="D16" s="167"/>
      <c r="E16" s="167">
        <v>1.4814814814814814E-3</v>
      </c>
      <c r="F16" s="167"/>
      <c r="G16" s="167">
        <v>1.233796296296296E-2</v>
      </c>
      <c r="H16" s="167"/>
      <c r="I16" s="167"/>
      <c r="J16" s="167"/>
      <c r="K16" s="168">
        <f t="shared" si="0"/>
        <v>1.3819444444444441E-2</v>
      </c>
    </row>
    <row r="17" spans="2:11" x14ac:dyDescent="0.3">
      <c r="B17" s="154" t="s">
        <v>76</v>
      </c>
      <c r="C17" s="167"/>
      <c r="D17" s="167">
        <v>9.3750000000000007E-4</v>
      </c>
      <c r="E17" s="167"/>
      <c r="F17" s="167"/>
      <c r="G17" s="167"/>
      <c r="H17" s="167"/>
      <c r="I17" s="167"/>
      <c r="J17" s="167"/>
      <c r="K17" s="168">
        <f t="shared" si="0"/>
        <v>9.3750000000000007E-4</v>
      </c>
    </row>
    <row r="18" spans="2:11" x14ac:dyDescent="0.3">
      <c r="B18" s="154" t="s">
        <v>77</v>
      </c>
      <c r="C18" s="167"/>
      <c r="D18" s="167"/>
      <c r="E18" s="167"/>
      <c r="F18" s="167"/>
      <c r="G18" s="167"/>
      <c r="H18" s="167"/>
      <c r="I18" s="167"/>
      <c r="J18" s="167"/>
      <c r="K18" s="168"/>
    </row>
    <row r="19" spans="2:11" x14ac:dyDescent="0.3">
      <c r="B19" s="154" t="s">
        <v>78</v>
      </c>
      <c r="C19" s="167"/>
      <c r="D19" s="167"/>
      <c r="E19" s="167"/>
      <c r="F19" s="167"/>
      <c r="G19" s="167"/>
      <c r="H19" s="167"/>
      <c r="I19" s="167"/>
      <c r="J19" s="167"/>
      <c r="K19" s="168"/>
    </row>
    <row r="20" spans="2:11" x14ac:dyDescent="0.3">
      <c r="B20" s="154" t="s">
        <v>79</v>
      </c>
      <c r="C20" s="167"/>
      <c r="D20" s="167"/>
      <c r="E20" s="167"/>
      <c r="F20" s="167"/>
      <c r="G20" s="167"/>
      <c r="H20" s="167"/>
      <c r="I20" s="167"/>
      <c r="J20" s="167"/>
      <c r="K20" s="168"/>
    </row>
    <row r="21" spans="2:11" x14ac:dyDescent="0.3">
      <c r="B21" s="154" t="s">
        <v>80</v>
      </c>
      <c r="C21" s="167"/>
      <c r="D21" s="167">
        <v>2.8587962962962963E-3</v>
      </c>
      <c r="E21" s="167"/>
      <c r="F21" s="167"/>
      <c r="G21" s="167"/>
      <c r="H21" s="167"/>
      <c r="I21" s="167"/>
      <c r="J21" s="167"/>
      <c r="K21" s="168">
        <f t="shared" si="0"/>
        <v>2.8587962962962963E-3</v>
      </c>
    </row>
    <row r="22" spans="2:11" x14ac:dyDescent="0.3">
      <c r="B22" s="154" t="s">
        <v>81</v>
      </c>
      <c r="C22" s="167">
        <v>5.8564814814814816E-3</v>
      </c>
      <c r="D22" s="167">
        <v>4.9074074074074072E-3</v>
      </c>
      <c r="E22" s="167"/>
      <c r="F22" s="167">
        <v>2.9282407407407408E-3</v>
      </c>
      <c r="G22" s="167">
        <v>9.6296296296296303E-3</v>
      </c>
      <c r="H22" s="167"/>
      <c r="I22" s="167">
        <v>8.9583333333333338E-3</v>
      </c>
      <c r="J22" s="167"/>
      <c r="K22" s="168">
        <f t="shared" si="0"/>
        <v>3.2280092592592596E-2</v>
      </c>
    </row>
    <row r="23" spans="2:11" x14ac:dyDescent="0.3">
      <c r="B23" s="155" t="s">
        <v>11</v>
      </c>
      <c r="C23" s="109">
        <f>SUM(C7:C22)</f>
        <v>6.8020833333333322E-2</v>
      </c>
      <c r="D23" s="109">
        <f t="shared" ref="D23:I23" si="1">SUM(D7:D22)</f>
        <v>9.9039351851851837E-2</v>
      </c>
      <c r="E23" s="109">
        <f t="shared" si="1"/>
        <v>1.2534722222222221E-2</v>
      </c>
      <c r="F23" s="109">
        <f t="shared" si="1"/>
        <v>5.5219907407407405E-2</v>
      </c>
      <c r="G23" s="109">
        <f t="shared" si="1"/>
        <v>0.18252314814814816</v>
      </c>
      <c r="H23" s="109">
        <f t="shared" si="1"/>
        <v>3.291666666666667E-2</v>
      </c>
      <c r="I23" s="109">
        <f t="shared" si="1"/>
        <v>1.6909722222222222E-2</v>
      </c>
      <c r="J23" s="118"/>
      <c r="K23" s="169">
        <f>SUM(K7:K22)</f>
        <v>0.4671643518518519</v>
      </c>
    </row>
    <row r="24" spans="2:11" x14ac:dyDescent="0.3">
      <c r="B24" s="170"/>
      <c r="C24" s="171"/>
      <c r="D24" s="171"/>
      <c r="E24" s="171"/>
      <c r="F24" s="171"/>
      <c r="G24" s="171"/>
      <c r="H24" s="171"/>
      <c r="I24" s="171"/>
      <c r="J24" s="172"/>
      <c r="K24" s="173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65" t="s">
        <v>12</v>
      </c>
    </row>
    <row r="26" spans="2:11" x14ac:dyDescent="0.3">
      <c r="B26" s="154" t="s">
        <v>83</v>
      </c>
      <c r="C26" s="167"/>
      <c r="D26" s="167"/>
      <c r="E26" s="167"/>
      <c r="F26" s="167">
        <v>6.3657407407407402E-4</v>
      </c>
      <c r="G26" s="167"/>
      <c r="H26" s="167"/>
      <c r="I26" s="167"/>
      <c r="J26" s="167"/>
      <c r="K26" s="168">
        <f t="shared" ref="K26:K31" si="2">SUM(C26:J26)</f>
        <v>6.3657407407407402E-4</v>
      </c>
    </row>
    <row r="27" spans="2:11" x14ac:dyDescent="0.3">
      <c r="B27" s="154" t="s">
        <v>84</v>
      </c>
      <c r="C27" s="167"/>
      <c r="D27" s="167">
        <v>1.0300925925925926E-3</v>
      </c>
      <c r="E27" s="167"/>
      <c r="F27" s="167">
        <v>2.8935185185185189E-4</v>
      </c>
      <c r="G27" s="167"/>
      <c r="H27" s="167"/>
      <c r="I27" s="167"/>
      <c r="J27" s="167"/>
      <c r="K27" s="168">
        <f t="shared" si="2"/>
        <v>1.3194444444444445E-3</v>
      </c>
    </row>
    <row r="28" spans="2:11" x14ac:dyDescent="0.3">
      <c r="B28" s="154" t="s">
        <v>85</v>
      </c>
      <c r="C28" s="167"/>
      <c r="D28" s="167">
        <v>1.0266203703703704E-2</v>
      </c>
      <c r="E28" s="167">
        <v>2.8356481481481479E-3</v>
      </c>
      <c r="F28" s="167">
        <v>5.9027777777777778E-4</v>
      </c>
      <c r="G28" s="167"/>
      <c r="H28" s="167"/>
      <c r="I28" s="167"/>
      <c r="J28" s="167"/>
      <c r="K28" s="168">
        <f t="shared" si="2"/>
        <v>1.369212962962963E-2</v>
      </c>
    </row>
    <row r="29" spans="2:11" x14ac:dyDescent="0.3">
      <c r="B29" s="154" t="s">
        <v>86</v>
      </c>
      <c r="C29" s="167">
        <v>3.4722222222222224E-4</v>
      </c>
      <c r="D29" s="167">
        <v>6.8287037037037025E-4</v>
      </c>
      <c r="E29" s="167"/>
      <c r="F29" s="167">
        <v>1.1921296296296296E-3</v>
      </c>
      <c r="G29" s="167">
        <v>1.9560185185185184E-3</v>
      </c>
      <c r="H29" s="167"/>
      <c r="I29" s="167">
        <v>5.4398148148148144E-4</v>
      </c>
      <c r="J29" s="167"/>
      <c r="K29" s="168">
        <f t="shared" si="2"/>
        <v>4.7222222222222214E-3</v>
      </c>
    </row>
    <row r="30" spans="2:11" x14ac:dyDescent="0.3">
      <c r="B30" s="154" t="s">
        <v>87</v>
      </c>
      <c r="C30" s="167">
        <v>2.3749999999999997E-2</v>
      </c>
      <c r="D30" s="167">
        <v>5.7106481481481473E-2</v>
      </c>
      <c r="E30" s="167">
        <v>6.1921296296296299E-3</v>
      </c>
      <c r="F30" s="167"/>
      <c r="G30" s="167">
        <v>3.3252314814814811E-2</v>
      </c>
      <c r="H30" s="167"/>
      <c r="I30" s="167">
        <v>1.3599537037037037E-2</v>
      </c>
      <c r="J30" s="167"/>
      <c r="K30" s="168">
        <f t="shared" si="2"/>
        <v>0.13390046296296296</v>
      </c>
    </row>
    <row r="31" spans="2:11" x14ac:dyDescent="0.3">
      <c r="B31" s="154" t="s">
        <v>88</v>
      </c>
      <c r="C31" s="167">
        <v>9.2708333333333341E-3</v>
      </c>
      <c r="D31" s="167">
        <v>2.2314814814814815E-2</v>
      </c>
      <c r="E31" s="167"/>
      <c r="F31" s="167"/>
      <c r="G31" s="167"/>
      <c r="H31" s="167"/>
      <c r="I31" s="167"/>
      <c r="J31" s="167"/>
      <c r="K31" s="168">
        <f t="shared" si="2"/>
        <v>3.1585648148148147E-2</v>
      </c>
    </row>
    <row r="32" spans="2:11" x14ac:dyDescent="0.3">
      <c r="B32" s="155" t="s">
        <v>11</v>
      </c>
      <c r="C32" s="109">
        <f>SUM(C26:C31)</f>
        <v>3.3368055555555554E-2</v>
      </c>
      <c r="D32" s="109">
        <f t="shared" ref="D32:I32" si="3">SUM(D26:D31)</f>
        <v>9.1400462962962961E-2</v>
      </c>
      <c r="E32" s="109">
        <f t="shared" si="3"/>
        <v>9.0277777777777769E-3</v>
      </c>
      <c r="F32" s="109">
        <f t="shared" si="3"/>
        <v>2.7083333333333334E-3</v>
      </c>
      <c r="G32" s="109">
        <f t="shared" si="3"/>
        <v>3.5208333333333328E-2</v>
      </c>
      <c r="H32" s="109"/>
      <c r="I32" s="109">
        <f t="shared" si="3"/>
        <v>1.4143518518518519E-2</v>
      </c>
      <c r="J32" s="118"/>
      <c r="K32" s="169">
        <f>SUM(K26:K31)</f>
        <v>0.18585648148148148</v>
      </c>
    </row>
    <row r="33" spans="2:11" x14ac:dyDescent="0.3">
      <c r="B33" s="155"/>
      <c r="C33" s="174"/>
      <c r="D33" s="174"/>
      <c r="E33" s="175"/>
      <c r="F33" s="175"/>
      <c r="G33" s="174"/>
      <c r="H33" s="174"/>
      <c r="I33" s="174"/>
      <c r="J33" s="174"/>
      <c r="K33" s="168"/>
    </row>
    <row r="34" spans="2:11" x14ac:dyDescent="0.3">
      <c r="B34" s="155" t="s">
        <v>14</v>
      </c>
      <c r="C34" s="118">
        <f>C23+C32</f>
        <v>0.10138888888888888</v>
      </c>
      <c r="D34" s="118">
        <f t="shared" ref="D34:I34" si="4">D23+D32</f>
        <v>0.19043981481481481</v>
      </c>
      <c r="E34" s="118">
        <f t="shared" si="4"/>
        <v>2.1562499999999998E-2</v>
      </c>
      <c r="F34" s="118">
        <f t="shared" si="4"/>
        <v>5.7928240740740738E-2</v>
      </c>
      <c r="G34" s="118">
        <f t="shared" si="4"/>
        <v>0.21773148148148147</v>
      </c>
      <c r="H34" s="118">
        <f t="shared" si="4"/>
        <v>3.291666666666667E-2</v>
      </c>
      <c r="I34" s="118">
        <f t="shared" si="4"/>
        <v>3.1053240740740742E-2</v>
      </c>
      <c r="J34" s="118"/>
      <c r="K34" s="176">
        <f t="shared" ref="K34" si="5">K32+K23</f>
        <v>0.65302083333333338</v>
      </c>
    </row>
    <row r="35" spans="2:11" x14ac:dyDescent="0.3">
      <c r="B35" s="155"/>
      <c r="C35" s="177"/>
      <c r="D35" s="177"/>
      <c r="E35" s="177"/>
      <c r="F35" s="177"/>
      <c r="G35" s="177"/>
      <c r="H35" s="177"/>
      <c r="I35" s="177"/>
      <c r="J35" s="178"/>
      <c r="K35" s="179"/>
    </row>
    <row r="36" spans="2:11" ht="66" customHeight="1" thickBot="1" x14ac:dyDescent="0.35">
      <c r="B36" s="274" t="s">
        <v>96</v>
      </c>
      <c r="C36" s="275"/>
      <c r="D36" s="275"/>
      <c r="E36" s="275"/>
      <c r="F36" s="275"/>
      <c r="G36" s="275"/>
      <c r="H36" s="275"/>
      <c r="I36" s="275"/>
      <c r="J36" s="275"/>
      <c r="K36" s="276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.6640625" style="142" customWidth="1"/>
    <col min="7" max="7" width="10.6640625" style="96" customWidth="1"/>
    <col min="8" max="8" width="10.6640625" style="142" customWidth="1"/>
    <col min="9" max="11" width="10.6640625" style="96" customWidth="1"/>
    <col min="12" max="16384" width="8.88671875" style="96"/>
  </cols>
  <sheetData>
    <row r="1" spans="2:13" s="124" customFormat="1" x14ac:dyDescent="0.3">
      <c r="C1" s="126"/>
      <c r="D1" s="126"/>
      <c r="E1" s="126"/>
      <c r="F1" s="126"/>
      <c r="H1" s="126"/>
    </row>
    <row r="2" spans="2:13" s="124" customFormat="1" ht="15" thickBot="1" x14ac:dyDescent="0.35">
      <c r="C2" s="126"/>
      <c r="D2" s="126"/>
      <c r="E2" s="126"/>
      <c r="F2" s="126"/>
      <c r="H2" s="126"/>
    </row>
    <row r="3" spans="2:13" s="124" customFormat="1" x14ac:dyDescent="0.3">
      <c r="B3" s="229" t="s">
        <v>150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3" s="124" customFormat="1" x14ac:dyDescent="0.3">
      <c r="B4" s="232" t="s">
        <v>185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3" s="124" customFormat="1" x14ac:dyDescent="0.3">
      <c r="B5" s="97"/>
      <c r="C5" s="235" t="s">
        <v>137</v>
      </c>
      <c r="D5" s="233"/>
      <c r="E5" s="236"/>
      <c r="F5" s="235" t="s">
        <v>138</v>
      </c>
      <c r="G5" s="233"/>
      <c r="H5" s="236"/>
      <c r="I5" s="233" t="s">
        <v>139</v>
      </c>
      <c r="J5" s="233"/>
      <c r="K5" s="234"/>
    </row>
    <row r="6" spans="2:13" s="124" customFormat="1" x14ac:dyDescent="0.3">
      <c r="B6" s="98" t="s">
        <v>65</v>
      </c>
      <c r="C6" s="190" t="s">
        <v>12</v>
      </c>
      <c r="D6" s="100" t="s">
        <v>13</v>
      </c>
      <c r="E6" s="191" t="s">
        <v>13</v>
      </c>
      <c r="F6" s="190" t="s">
        <v>12</v>
      </c>
      <c r="G6" s="100" t="s">
        <v>13</v>
      </c>
      <c r="H6" s="191" t="s">
        <v>13</v>
      </c>
      <c r="I6" s="188" t="s">
        <v>12</v>
      </c>
      <c r="J6" s="100" t="s">
        <v>13</v>
      </c>
      <c r="K6" s="189" t="s">
        <v>13</v>
      </c>
    </row>
    <row r="7" spans="2:13" s="124" customFormat="1" x14ac:dyDescent="0.3">
      <c r="B7" s="104" t="s">
        <v>66</v>
      </c>
      <c r="C7" s="49">
        <v>4.1238425925925928E-2</v>
      </c>
      <c r="D7" s="105">
        <f>C7/C$23</f>
        <v>0.5322677024200777</v>
      </c>
      <c r="E7" s="105">
        <f>C7/C$34</f>
        <v>0.15294471153846154</v>
      </c>
      <c r="F7" s="49">
        <v>1.6122685185185184E-2</v>
      </c>
      <c r="G7" s="105">
        <f>F7/F$23</f>
        <v>0.48017924853498795</v>
      </c>
      <c r="H7" s="105">
        <f>F7/F$34</f>
        <v>0.17227306455602276</v>
      </c>
      <c r="I7" s="49">
        <f>C7+F7</f>
        <v>5.7361111111111113E-2</v>
      </c>
      <c r="J7" s="105">
        <f>I7/I$23</f>
        <v>0.51651902032308505</v>
      </c>
      <c r="K7" s="209">
        <f>I7/I$34</f>
        <v>0.15792492511630871</v>
      </c>
      <c r="M7" s="151"/>
    </row>
    <row r="8" spans="2:13" s="124" customFormat="1" x14ac:dyDescent="0.3">
      <c r="B8" s="5" t="s">
        <v>186</v>
      </c>
      <c r="C8" s="49">
        <v>2.8124999999999999E-3</v>
      </c>
      <c r="D8" s="105">
        <f t="shared" ref="D8:D16" si="0">C8/C$23</f>
        <v>3.6301165222587389E-2</v>
      </c>
      <c r="E8" s="105">
        <f t="shared" ref="E8:E16" si="1">C8/C$34</f>
        <v>1.0430975274725272E-2</v>
      </c>
      <c r="F8" s="49">
        <v>3.1250000000000002E-3</v>
      </c>
      <c r="G8" s="105">
        <f t="shared" ref="G8:G12" si="2">F8/F$23</f>
        <v>9.3071354705274056E-2</v>
      </c>
      <c r="H8" s="105">
        <f t="shared" ref="H8:H12" si="3">F8/F$34</f>
        <v>3.3391046252782594E-2</v>
      </c>
      <c r="I8" s="49">
        <f t="shared" ref="I8:I22" si="4">C8+F8</f>
        <v>5.9375000000000001E-3</v>
      </c>
      <c r="J8" s="105">
        <f t="shared" ref="J8:J11" si="5">I8/I$23</f>
        <v>5.3465346534653471E-2</v>
      </c>
      <c r="K8" s="209">
        <f t="shared" ref="K8:K11" si="6">I8/I$34</f>
        <v>1.6346950481167546E-2</v>
      </c>
      <c r="M8" s="151"/>
    </row>
    <row r="9" spans="2:13" s="124" customFormat="1" x14ac:dyDescent="0.3">
      <c r="B9" s="104" t="s">
        <v>68</v>
      </c>
      <c r="C9" s="49">
        <v>9.6874999999999947E-3</v>
      </c>
      <c r="D9" s="105">
        <f t="shared" si="0"/>
        <v>0.12503734687780094</v>
      </c>
      <c r="E9" s="105">
        <f t="shared" si="1"/>
        <v>3.5928914835164812E-2</v>
      </c>
      <c r="F9" s="49">
        <v>3.6805555555555554E-3</v>
      </c>
      <c r="G9" s="105">
        <f t="shared" si="2"/>
        <v>0.10961737331954499</v>
      </c>
      <c r="H9" s="105">
        <f t="shared" si="3"/>
        <v>3.9327232253277271E-2</v>
      </c>
      <c r="I9" s="49">
        <f t="shared" si="4"/>
        <v>1.336805555555555E-2</v>
      </c>
      <c r="J9" s="105">
        <f t="shared" si="5"/>
        <v>0.12037519541427823</v>
      </c>
      <c r="K9" s="209">
        <f t="shared" si="6"/>
        <v>3.680453763303803E-2</v>
      </c>
      <c r="M9" s="151"/>
    </row>
    <row r="10" spans="2:13" s="124" customFormat="1" x14ac:dyDescent="0.3">
      <c r="B10" s="104" t="s">
        <v>69</v>
      </c>
      <c r="C10" s="49"/>
      <c r="D10" s="105"/>
      <c r="E10" s="105"/>
      <c r="F10" s="49">
        <v>2.6620370370370372E-4</v>
      </c>
      <c r="G10" s="105">
        <f t="shared" si="2"/>
        <v>7.9283005860048272E-3</v>
      </c>
      <c r="H10" s="105">
        <f t="shared" si="3"/>
        <v>2.8444224585703688E-3</v>
      </c>
      <c r="I10" s="49">
        <f t="shared" si="4"/>
        <v>2.6620370370370372E-4</v>
      </c>
      <c r="J10" s="105">
        <f t="shared" si="5"/>
        <v>2.3970818134445029E-3</v>
      </c>
      <c r="K10" s="209">
        <f t="shared" si="6"/>
        <v>7.3290421260595242E-4</v>
      </c>
      <c r="M10" s="151"/>
    </row>
    <row r="11" spans="2:13" s="124" customFormat="1" x14ac:dyDescent="0.3">
      <c r="B11" s="104" t="s">
        <v>70</v>
      </c>
      <c r="C11" s="49">
        <v>1.4374999999999997E-2</v>
      </c>
      <c r="D11" s="105">
        <f t="shared" si="0"/>
        <v>0.18553928891544663</v>
      </c>
      <c r="E11" s="105">
        <f t="shared" si="1"/>
        <v>5.331387362637361E-2</v>
      </c>
      <c r="F11" s="49">
        <v>4.2476851851851851E-3</v>
      </c>
      <c r="G11" s="105">
        <f t="shared" si="2"/>
        <v>0.12650810065494658</v>
      </c>
      <c r="H11" s="105">
        <f t="shared" si="3"/>
        <v>4.5387088795448928E-2</v>
      </c>
      <c r="I11" s="49">
        <f t="shared" si="4"/>
        <v>1.8622685185185183E-2</v>
      </c>
      <c r="J11" s="105">
        <f t="shared" si="5"/>
        <v>0.16769150599270452</v>
      </c>
      <c r="K11" s="209">
        <f t="shared" si="6"/>
        <v>5.127142948186858E-2</v>
      </c>
      <c r="M11" s="151"/>
    </row>
    <row r="12" spans="2:13" s="124" customFormat="1" x14ac:dyDescent="0.3">
      <c r="B12" s="104" t="s">
        <v>71</v>
      </c>
      <c r="C12" s="49">
        <v>8.0324074074074048E-3</v>
      </c>
      <c r="D12" s="105">
        <f t="shared" si="0"/>
        <v>0.10367493277561993</v>
      </c>
      <c r="E12" s="105">
        <f t="shared" si="1"/>
        <v>2.9790521978021966E-2</v>
      </c>
      <c r="F12" s="49">
        <v>3.2175925925925926E-3</v>
      </c>
      <c r="G12" s="105">
        <f t="shared" si="2"/>
        <v>9.5829024474319208E-2</v>
      </c>
      <c r="H12" s="105">
        <f t="shared" si="3"/>
        <v>3.4380410586198368E-2</v>
      </c>
      <c r="I12" s="49">
        <f t="shared" si="4"/>
        <v>1.1249999999999998E-2</v>
      </c>
      <c r="J12" s="105">
        <f>I12/I$23</f>
        <v>0.10130276185513287</v>
      </c>
      <c r="K12" s="209">
        <f>I12/I$34</f>
        <v>3.0973169332738505E-2</v>
      </c>
      <c r="M12" s="151"/>
    </row>
    <row r="13" spans="2:13" s="124" customFormat="1" x14ac:dyDescent="0.3">
      <c r="B13" s="104" t="s">
        <v>72</v>
      </c>
      <c r="C13" s="49"/>
      <c r="D13" s="105"/>
      <c r="E13" s="105"/>
      <c r="F13" s="49"/>
      <c r="G13" s="105"/>
      <c r="H13" s="105"/>
      <c r="I13" s="49"/>
      <c r="J13" s="105"/>
      <c r="K13" s="209"/>
      <c r="M13" s="151"/>
    </row>
    <row r="14" spans="2:13" s="124" customFormat="1" x14ac:dyDescent="0.3">
      <c r="B14" s="104" t="s">
        <v>73</v>
      </c>
      <c r="C14" s="49"/>
      <c r="D14" s="105"/>
      <c r="E14" s="105"/>
      <c r="F14" s="49"/>
      <c r="G14" s="105"/>
      <c r="H14" s="105"/>
      <c r="I14" s="49"/>
      <c r="J14" s="105"/>
      <c r="K14" s="107"/>
      <c r="M14" s="151"/>
    </row>
    <row r="15" spans="2:13" s="124" customFormat="1" x14ac:dyDescent="0.3">
      <c r="B15" s="104" t="s">
        <v>74</v>
      </c>
      <c r="C15" s="49" t="s">
        <v>130</v>
      </c>
      <c r="D15" s="105"/>
      <c r="E15" s="105"/>
      <c r="F15" s="49"/>
      <c r="G15" s="105"/>
      <c r="H15" s="105"/>
      <c r="I15" s="49"/>
      <c r="J15" s="105"/>
      <c r="K15" s="107"/>
      <c r="M15" s="151"/>
    </row>
    <row r="16" spans="2:13" s="124" customFormat="1" x14ac:dyDescent="0.3">
      <c r="B16" s="104" t="s">
        <v>75</v>
      </c>
      <c r="C16" s="49">
        <v>2.7777777777777778E-4</v>
      </c>
      <c r="D16" s="105">
        <f t="shared" si="0"/>
        <v>3.5853002688975202E-3</v>
      </c>
      <c r="E16" s="105">
        <f t="shared" si="1"/>
        <v>1.03021978021978E-3</v>
      </c>
      <c r="F16" s="49"/>
      <c r="G16" s="105"/>
      <c r="H16" s="105"/>
      <c r="I16" s="49">
        <f t="shared" si="4"/>
        <v>2.7777777777777778E-4</v>
      </c>
      <c r="J16" s="105">
        <f t="shared" ref="J16" si="7">I16/I$23</f>
        <v>2.5013027618551332E-3</v>
      </c>
      <c r="K16" s="209">
        <f t="shared" ref="K16" si="8">I16/I$34</f>
        <v>7.647696131540373E-4</v>
      </c>
      <c r="M16" s="151"/>
    </row>
    <row r="17" spans="2:14" s="124" customFormat="1" x14ac:dyDescent="0.3">
      <c r="B17" s="104" t="s">
        <v>76</v>
      </c>
      <c r="C17" s="49" t="s">
        <v>130</v>
      </c>
      <c r="D17" s="105"/>
      <c r="E17" s="105"/>
      <c r="F17" s="49"/>
      <c r="G17" s="105"/>
      <c r="H17" s="105"/>
      <c r="I17" s="49"/>
      <c r="J17" s="105"/>
      <c r="K17" s="107"/>
      <c r="M17" s="151"/>
    </row>
    <row r="18" spans="2:14" s="124" customFormat="1" x14ac:dyDescent="0.3">
      <c r="B18" s="104" t="s">
        <v>77</v>
      </c>
      <c r="C18" s="49" t="s">
        <v>130</v>
      </c>
      <c r="D18" s="105"/>
      <c r="E18" s="105"/>
      <c r="F18" s="49"/>
      <c r="G18" s="105"/>
      <c r="H18" s="105"/>
      <c r="I18" s="49"/>
      <c r="J18" s="105"/>
      <c r="K18" s="209"/>
      <c r="M18" s="151"/>
    </row>
    <row r="19" spans="2:14" s="124" customFormat="1" x14ac:dyDescent="0.3">
      <c r="B19" s="104" t="s">
        <v>78</v>
      </c>
      <c r="C19" s="49" t="s">
        <v>130</v>
      </c>
      <c r="D19" s="105"/>
      <c r="E19" s="105"/>
      <c r="F19" s="49" t="s">
        <v>130</v>
      </c>
      <c r="G19" s="105"/>
      <c r="H19" s="105"/>
      <c r="I19" s="49"/>
      <c r="J19" s="105"/>
      <c r="K19" s="107"/>
      <c r="M19" s="151"/>
    </row>
    <row r="20" spans="2:14" s="124" customFormat="1" x14ac:dyDescent="0.3">
      <c r="B20" s="104" t="s">
        <v>79</v>
      </c>
      <c r="C20" s="49" t="s">
        <v>130</v>
      </c>
      <c r="D20" s="105"/>
      <c r="E20" s="105"/>
      <c r="F20" s="49" t="s">
        <v>130</v>
      </c>
      <c r="G20" s="105"/>
      <c r="H20" s="105"/>
      <c r="I20" s="49"/>
      <c r="J20" s="105"/>
      <c r="K20" s="107"/>
      <c r="M20" s="151"/>
    </row>
    <row r="21" spans="2:14" s="124" customFormat="1" x14ac:dyDescent="0.3">
      <c r="B21" s="104" t="s">
        <v>80</v>
      </c>
      <c r="C21" s="49"/>
      <c r="D21" s="105"/>
      <c r="E21" s="105"/>
      <c r="F21" s="49">
        <v>6.9444444444444444E-5</v>
      </c>
      <c r="G21" s="105">
        <f t="shared" ref="G21:G22" si="9">F21/F$23</f>
        <v>2.0682523267838678E-3</v>
      </c>
      <c r="H21" s="105">
        <f t="shared" ref="H21:H22" si="10">F21/F$34</f>
        <v>7.4202325006183535E-4</v>
      </c>
      <c r="I21" s="49">
        <f t="shared" si="4"/>
        <v>6.9444444444444444E-5</v>
      </c>
      <c r="J21" s="105">
        <f t="shared" ref="J21:J22" si="11">I21/I$23</f>
        <v>6.253256904637833E-4</v>
      </c>
      <c r="K21" s="209">
        <f t="shared" ref="K21:K22" si="12">I21/I$34</f>
        <v>1.9119240328850933E-4</v>
      </c>
      <c r="M21" s="151"/>
    </row>
    <row r="22" spans="2:14" s="124" customFormat="1" x14ac:dyDescent="0.3">
      <c r="B22" s="104" t="s">
        <v>81</v>
      </c>
      <c r="C22" s="49">
        <v>1.0532407407407407E-3</v>
      </c>
      <c r="D22" s="105">
        <f t="shared" ref="D22" si="13">C22/C$23</f>
        <v>1.3594263519569763E-2</v>
      </c>
      <c r="E22" s="105">
        <f t="shared" ref="E22" si="14">C22/C$34</f>
        <v>3.9062499999999991E-3</v>
      </c>
      <c r="F22" s="49">
        <v>2.8472222222222219E-3</v>
      </c>
      <c r="G22" s="105">
        <f t="shared" si="9"/>
        <v>8.4798345398138575E-2</v>
      </c>
      <c r="H22" s="105">
        <f t="shared" si="10"/>
        <v>3.0422953252535245E-2</v>
      </c>
      <c r="I22" s="49">
        <f t="shared" si="4"/>
        <v>3.9004629629629623E-3</v>
      </c>
      <c r="J22" s="105">
        <f t="shared" si="11"/>
        <v>3.5122459614382491E-2</v>
      </c>
      <c r="K22" s="209">
        <f t="shared" si="12"/>
        <v>1.0738639984704606E-2</v>
      </c>
      <c r="M22" s="151"/>
    </row>
    <row r="23" spans="2:14" s="124" customFormat="1" x14ac:dyDescent="0.3">
      <c r="B23" s="108" t="s">
        <v>11</v>
      </c>
      <c r="C23" s="129">
        <f t="shared" ref="C23:K23" si="15">SUM(C7:C22)</f>
        <v>7.7476851851851852E-2</v>
      </c>
      <c r="D23" s="110">
        <f t="shared" si="15"/>
        <v>0.99999999999999967</v>
      </c>
      <c r="E23" s="111">
        <f t="shared" si="15"/>
        <v>0.28734546703296698</v>
      </c>
      <c r="F23" s="129">
        <f t="shared" si="15"/>
        <v>3.3576388888888885E-2</v>
      </c>
      <c r="G23" s="110">
        <f t="shared" si="15"/>
        <v>1</v>
      </c>
      <c r="H23" s="111">
        <f t="shared" si="15"/>
        <v>0.35876824140489738</v>
      </c>
      <c r="I23" s="129">
        <f t="shared" si="15"/>
        <v>0.11105324074074073</v>
      </c>
      <c r="J23" s="110">
        <f t="shared" si="15"/>
        <v>1.0000000000000002</v>
      </c>
      <c r="K23" s="112">
        <f t="shared" si="15"/>
        <v>0.3057485182588745</v>
      </c>
    </row>
    <row r="24" spans="2:14" s="124" customFormat="1" x14ac:dyDescent="0.3">
      <c r="B24" s="133"/>
      <c r="C24" s="134"/>
      <c r="D24" s="114"/>
      <c r="E24" s="114"/>
      <c r="F24" s="134"/>
      <c r="G24" s="114"/>
      <c r="H24" s="114"/>
      <c r="I24" s="134"/>
      <c r="J24" s="114"/>
      <c r="K24" s="115"/>
      <c r="L24" s="134"/>
      <c r="M24" s="134"/>
      <c r="N24" s="134"/>
    </row>
    <row r="25" spans="2:14" s="124" customFormat="1" x14ac:dyDescent="0.3">
      <c r="B25" s="98" t="s">
        <v>82</v>
      </c>
      <c r="C25" s="100" t="s">
        <v>12</v>
      </c>
      <c r="D25" s="116" t="s">
        <v>13</v>
      </c>
      <c r="E25" s="116" t="s">
        <v>13</v>
      </c>
      <c r="F25" s="100" t="s">
        <v>12</v>
      </c>
      <c r="G25" s="116" t="s">
        <v>13</v>
      </c>
      <c r="H25" s="116" t="s">
        <v>13</v>
      </c>
      <c r="I25" s="100" t="s">
        <v>12</v>
      </c>
      <c r="J25" s="116" t="s">
        <v>13</v>
      </c>
      <c r="K25" s="210" t="s">
        <v>13</v>
      </c>
    </row>
    <row r="26" spans="2:14" s="124" customFormat="1" x14ac:dyDescent="0.3">
      <c r="B26" s="104" t="s">
        <v>83</v>
      </c>
      <c r="C26" s="49">
        <v>7.7430555555555551E-3</v>
      </c>
      <c r="D26" s="106"/>
      <c r="E26" s="105">
        <f t="shared" ref="E26:E31" si="16">C26/C$34</f>
        <v>2.8717376373626369E-2</v>
      </c>
      <c r="F26" s="49">
        <v>3.472222222222222E-3</v>
      </c>
      <c r="G26" s="106"/>
      <c r="H26" s="105">
        <f t="shared" ref="H26:H31" si="17">F26/F$34</f>
        <v>3.7101162503091763E-2</v>
      </c>
      <c r="I26" s="49">
        <f t="shared" ref="I26:I31" si="18">C26+F26</f>
        <v>1.1215277777777777E-2</v>
      </c>
      <c r="J26" s="106"/>
      <c r="K26" s="209">
        <f t="shared" ref="K26:K31" si="19">I26/I$34</f>
        <v>3.0877573131094255E-2</v>
      </c>
      <c r="M26" s="151"/>
    </row>
    <row r="27" spans="2:14" s="124" customFormat="1" x14ac:dyDescent="0.3">
      <c r="B27" s="104" t="s">
        <v>84</v>
      </c>
      <c r="C27" s="49">
        <v>8.564814814814815E-4</v>
      </c>
      <c r="D27" s="106"/>
      <c r="E27" s="105">
        <f t="shared" si="16"/>
        <v>3.1765109890109886E-3</v>
      </c>
      <c r="F27" s="49">
        <v>5.2083333333333333E-4</v>
      </c>
      <c r="G27" s="106"/>
      <c r="H27" s="105">
        <f t="shared" si="17"/>
        <v>5.5651743754637651E-3</v>
      </c>
      <c r="I27" s="49">
        <f t="shared" si="18"/>
        <v>1.3773148148148147E-3</v>
      </c>
      <c r="J27" s="106"/>
      <c r="K27" s="209">
        <f t="shared" si="19"/>
        <v>3.7919826652221011E-3</v>
      </c>
      <c r="M27" s="151"/>
    </row>
    <row r="28" spans="2:14" s="124" customFormat="1" x14ac:dyDescent="0.3">
      <c r="B28" s="104" t="s">
        <v>85</v>
      </c>
      <c r="C28" s="49">
        <v>2.4305555555555555E-4</v>
      </c>
      <c r="D28" s="106"/>
      <c r="E28" s="105">
        <f t="shared" si="16"/>
        <v>9.0144230769230753E-4</v>
      </c>
      <c r="F28" s="49">
        <v>2.0833333333333333E-3</v>
      </c>
      <c r="G28" s="106"/>
      <c r="H28" s="105">
        <f t="shared" si="17"/>
        <v>2.226069750185506E-2</v>
      </c>
      <c r="I28" s="49">
        <f t="shared" si="18"/>
        <v>2.3263888888888887E-3</v>
      </c>
      <c r="J28" s="106"/>
      <c r="K28" s="209">
        <f t="shared" si="19"/>
        <v>6.4049455101650617E-3</v>
      </c>
      <c r="M28" s="151"/>
    </row>
    <row r="29" spans="2:14" s="124" customFormat="1" x14ac:dyDescent="0.3">
      <c r="B29" s="104" t="s">
        <v>86</v>
      </c>
      <c r="C29" s="49">
        <v>5.1828703703703703E-2</v>
      </c>
      <c r="D29" s="106"/>
      <c r="E29" s="105">
        <f t="shared" si="16"/>
        <v>0.19222184065934064</v>
      </c>
      <c r="F29" s="49">
        <v>2.5555555555555557E-2</v>
      </c>
      <c r="G29" s="106"/>
      <c r="H29" s="105">
        <f t="shared" si="17"/>
        <v>0.27306455602275542</v>
      </c>
      <c r="I29" s="49">
        <f t="shared" si="18"/>
        <v>7.7384259259259264E-2</v>
      </c>
      <c r="J29" s="106"/>
      <c r="K29" s="209">
        <f t="shared" si="19"/>
        <v>0.21305206806449556</v>
      </c>
      <c r="M29" s="151"/>
    </row>
    <row r="30" spans="2:14" s="124" customFormat="1" x14ac:dyDescent="0.3">
      <c r="B30" s="104" t="s">
        <v>87</v>
      </c>
      <c r="C30" s="49">
        <v>8.7361111111111139E-2</v>
      </c>
      <c r="D30" s="106"/>
      <c r="E30" s="105">
        <f t="shared" si="16"/>
        <v>0.32400412087912095</v>
      </c>
      <c r="F30" s="49">
        <v>2.5486111111111116E-2</v>
      </c>
      <c r="G30" s="106"/>
      <c r="H30" s="105">
        <f t="shared" si="17"/>
        <v>0.27232253277269364</v>
      </c>
      <c r="I30" s="49">
        <f t="shared" si="18"/>
        <v>0.11284722222222225</v>
      </c>
      <c r="J30" s="106"/>
      <c r="K30" s="209">
        <f t="shared" si="19"/>
        <v>0.31068765534382775</v>
      </c>
      <c r="M30" s="151"/>
    </row>
    <row r="31" spans="2:14" s="124" customFormat="1" x14ac:dyDescent="0.3">
      <c r="B31" s="104" t="s">
        <v>88</v>
      </c>
      <c r="C31" s="49">
        <v>4.4120370370370372E-2</v>
      </c>
      <c r="D31" s="106"/>
      <c r="E31" s="105">
        <f t="shared" si="16"/>
        <v>0.16363324175824173</v>
      </c>
      <c r="F31" s="49">
        <v>2.8935185185185184E-3</v>
      </c>
      <c r="G31" s="106"/>
      <c r="H31" s="105">
        <f t="shared" si="17"/>
        <v>3.0917635419243136E-2</v>
      </c>
      <c r="I31" s="49">
        <f t="shared" si="18"/>
        <v>4.701388888888889E-2</v>
      </c>
      <c r="J31" s="106"/>
      <c r="K31" s="209">
        <f t="shared" si="19"/>
        <v>0.12943725702632081</v>
      </c>
      <c r="M31" s="151"/>
    </row>
    <row r="32" spans="2:14" s="124" customFormat="1" x14ac:dyDescent="0.3">
      <c r="B32" s="108" t="s">
        <v>11</v>
      </c>
      <c r="C32" s="137">
        <f>SUM(C26:C31)</f>
        <v>0.19215277777777778</v>
      </c>
      <c r="D32" s="118"/>
      <c r="E32" s="110">
        <f>SUM(E26:E31)</f>
        <v>0.71265453296703307</v>
      </c>
      <c r="F32" s="137">
        <f>SUM(F26:F31)</f>
        <v>6.0011574074074078E-2</v>
      </c>
      <c r="G32" s="118"/>
      <c r="H32" s="110">
        <f>SUM(H26:H31)</f>
        <v>0.64123175859510273</v>
      </c>
      <c r="I32" s="137">
        <f>SUM(I26:I31)</f>
        <v>0.25216435185185188</v>
      </c>
      <c r="J32" s="118"/>
      <c r="K32" s="123">
        <f>SUM(K26:K31)</f>
        <v>0.6942514817411255</v>
      </c>
      <c r="M32" s="151"/>
    </row>
    <row r="33" spans="2:14" s="124" customFormat="1" x14ac:dyDescent="0.3">
      <c r="B33" s="139"/>
      <c r="C33" s="140"/>
      <c r="D33" s="120"/>
      <c r="E33" s="120"/>
      <c r="F33" s="140"/>
      <c r="G33" s="120"/>
      <c r="H33" s="120"/>
      <c r="I33" s="140"/>
      <c r="J33" s="120"/>
      <c r="K33" s="121"/>
      <c r="L33" s="140"/>
      <c r="M33" s="140"/>
      <c r="N33" s="140"/>
    </row>
    <row r="34" spans="2:14" s="124" customFormat="1" x14ac:dyDescent="0.3">
      <c r="B34" s="108" t="s">
        <v>14</v>
      </c>
      <c r="C34" s="137">
        <f>C23+C32</f>
        <v>0.26962962962962966</v>
      </c>
      <c r="D34" s="122"/>
      <c r="E34" s="110">
        <f>E23+E32</f>
        <v>1</v>
      </c>
      <c r="F34" s="137">
        <f>F23+F32</f>
        <v>9.3587962962962956E-2</v>
      </c>
      <c r="G34" s="122"/>
      <c r="H34" s="110">
        <f>H23+H32</f>
        <v>1</v>
      </c>
      <c r="I34" s="137">
        <f>I23+I32</f>
        <v>0.36321759259259262</v>
      </c>
      <c r="J34" s="122"/>
      <c r="K34" s="123">
        <f>K23+K32</f>
        <v>1</v>
      </c>
      <c r="L34" s="140"/>
      <c r="M34" s="140"/>
      <c r="N34" s="140"/>
    </row>
    <row r="35" spans="2:14" s="124" customFormat="1" ht="66" customHeight="1" thickBot="1" x14ac:dyDescent="0.35">
      <c r="B35" s="226" t="s">
        <v>140</v>
      </c>
      <c r="C35" s="227"/>
      <c r="D35" s="227"/>
      <c r="E35" s="227"/>
      <c r="F35" s="227"/>
      <c r="G35" s="227"/>
      <c r="H35" s="228"/>
      <c r="I35" s="227"/>
      <c r="J35" s="227"/>
      <c r="K35" s="228"/>
    </row>
    <row r="36" spans="2:14" s="124" customFormat="1" x14ac:dyDescent="0.3">
      <c r="C36" s="126"/>
      <c r="D36" s="126"/>
      <c r="E36" s="126"/>
      <c r="F36" s="126"/>
      <c r="H36" s="126"/>
    </row>
    <row r="37" spans="2:14" s="124" customFormat="1" x14ac:dyDescent="0.3">
      <c r="C37" s="126"/>
      <c r="D37" s="126"/>
      <c r="E37" s="126"/>
      <c r="F37" s="126"/>
      <c r="H37" s="126"/>
    </row>
    <row r="38" spans="2:14" s="124" customFormat="1" x14ac:dyDescent="0.3">
      <c r="C38" s="126"/>
      <c r="D38" s="126"/>
      <c r="E38" s="126"/>
      <c r="F38" s="126"/>
      <c r="H38" s="126"/>
    </row>
    <row r="39" spans="2:14" s="124" customFormat="1" x14ac:dyDescent="0.3">
      <c r="C39" s="126"/>
      <c r="D39" s="126"/>
      <c r="E39" s="126"/>
      <c r="F39" s="126"/>
      <c r="H39" s="126"/>
    </row>
    <row r="40" spans="2:14" s="124" customFormat="1" x14ac:dyDescent="0.3">
      <c r="C40" s="126"/>
      <c r="D40" s="126"/>
      <c r="E40" s="126"/>
      <c r="F40" s="126"/>
      <c r="H40" s="126"/>
    </row>
    <row r="41" spans="2:14" s="124" customFormat="1" x14ac:dyDescent="0.3">
      <c r="C41" s="126"/>
      <c r="D41" s="126"/>
      <c r="E41" s="126"/>
      <c r="F41" s="126"/>
      <c r="H41" s="126"/>
    </row>
    <row r="42" spans="2:14" s="124" customFormat="1" x14ac:dyDescent="0.3">
      <c r="C42" s="126"/>
      <c r="D42" s="126"/>
      <c r="E42" s="126"/>
      <c r="F42" s="126"/>
      <c r="H42" s="126"/>
    </row>
    <row r="43" spans="2:14" s="124" customFormat="1" x14ac:dyDescent="0.3">
      <c r="C43" s="126"/>
      <c r="D43" s="126"/>
      <c r="E43" s="126"/>
      <c r="F43" s="126"/>
      <c r="H43" s="126"/>
    </row>
    <row r="44" spans="2:14" s="124" customFormat="1" x14ac:dyDescent="0.3">
      <c r="C44" s="126"/>
      <c r="D44" s="126"/>
      <c r="E44" s="126"/>
      <c r="F44" s="126"/>
      <c r="H44" s="126"/>
    </row>
    <row r="45" spans="2:14" s="124" customFormat="1" x14ac:dyDescent="0.3">
      <c r="C45" s="126"/>
      <c r="D45" s="126"/>
      <c r="E45" s="126"/>
      <c r="F45" s="126"/>
      <c r="H45" s="126"/>
    </row>
    <row r="46" spans="2:14" s="124" customFormat="1" x14ac:dyDescent="0.3">
      <c r="C46" s="126"/>
      <c r="D46" s="126"/>
      <c r="E46" s="126"/>
      <c r="F46" s="126"/>
      <c r="H46" s="126"/>
    </row>
    <row r="47" spans="2:14" s="124" customFormat="1" x14ac:dyDescent="0.3">
      <c r="C47" s="126"/>
      <c r="D47" s="126"/>
      <c r="E47" s="126"/>
      <c r="F47" s="126"/>
      <c r="H47" s="126"/>
    </row>
    <row r="48" spans="2:14" s="124" customFormat="1" x14ac:dyDescent="0.3">
      <c r="C48" s="126"/>
      <c r="D48" s="126"/>
      <c r="E48" s="126"/>
      <c r="F48" s="126"/>
      <c r="H48" s="126"/>
    </row>
    <row r="49" spans="3:8" s="124" customFormat="1" x14ac:dyDescent="0.3">
      <c r="C49" s="126"/>
      <c r="D49" s="126"/>
      <c r="E49" s="126"/>
      <c r="F49" s="126"/>
      <c r="H49" s="126"/>
    </row>
    <row r="50" spans="3:8" s="124" customFormat="1" x14ac:dyDescent="0.3">
      <c r="C50" s="126"/>
      <c r="D50" s="126"/>
      <c r="E50" s="126"/>
      <c r="F50" s="126"/>
      <c r="H50" s="126"/>
    </row>
    <row r="51" spans="3:8" s="124" customFormat="1" x14ac:dyDescent="0.3">
      <c r="C51" s="126"/>
      <c r="D51" s="126"/>
      <c r="E51" s="126"/>
      <c r="F51" s="126"/>
      <c r="H51" s="126"/>
    </row>
    <row r="52" spans="3:8" s="124" customFormat="1" x14ac:dyDescent="0.3">
      <c r="C52" s="126"/>
      <c r="D52" s="126"/>
      <c r="E52" s="126"/>
      <c r="F52" s="126"/>
      <c r="H52" s="126"/>
    </row>
    <row r="53" spans="3:8" s="124" customFormat="1" x14ac:dyDescent="0.3">
      <c r="C53" s="126"/>
      <c r="D53" s="126"/>
      <c r="E53" s="126"/>
      <c r="F53" s="126"/>
      <c r="H53" s="126"/>
    </row>
    <row r="54" spans="3:8" s="124" customFormat="1" x14ac:dyDescent="0.3">
      <c r="C54" s="126"/>
      <c r="D54" s="126"/>
      <c r="E54" s="126"/>
      <c r="F54" s="126"/>
      <c r="H54" s="126"/>
    </row>
    <row r="55" spans="3:8" s="124" customFormat="1" x14ac:dyDescent="0.3">
      <c r="C55" s="126"/>
      <c r="D55" s="126"/>
      <c r="E55" s="126"/>
      <c r="F55" s="126"/>
      <c r="H55" s="126"/>
    </row>
    <row r="56" spans="3:8" s="124" customFormat="1" x14ac:dyDescent="0.3">
      <c r="C56" s="126"/>
      <c r="D56" s="126"/>
      <c r="E56" s="126"/>
      <c r="F56" s="126"/>
      <c r="H56" s="126"/>
    </row>
    <row r="57" spans="3:8" s="124" customFormat="1" x14ac:dyDescent="0.3">
      <c r="C57" s="126"/>
      <c r="D57" s="126"/>
      <c r="E57" s="126"/>
      <c r="F57" s="126"/>
      <c r="H57" s="126"/>
    </row>
    <row r="58" spans="3:8" s="124" customFormat="1" x14ac:dyDescent="0.3">
      <c r="C58" s="126"/>
      <c r="D58" s="126"/>
      <c r="E58" s="126"/>
      <c r="F58" s="126"/>
      <c r="H58" s="126"/>
    </row>
    <row r="59" spans="3:8" s="124" customFormat="1" x14ac:dyDescent="0.3">
      <c r="C59" s="126"/>
      <c r="D59" s="126"/>
      <c r="E59" s="126"/>
      <c r="F59" s="126"/>
      <c r="H59" s="126"/>
    </row>
    <row r="60" spans="3:8" s="124" customFormat="1" x14ac:dyDescent="0.3">
      <c r="C60" s="126"/>
      <c r="D60" s="126"/>
      <c r="E60" s="126"/>
      <c r="F60" s="126"/>
      <c r="H60" s="126"/>
    </row>
    <row r="61" spans="3:8" s="124" customFormat="1" x14ac:dyDescent="0.3">
      <c r="C61" s="126"/>
      <c r="D61" s="126"/>
      <c r="E61" s="126"/>
      <c r="F61" s="126"/>
      <c r="H61" s="126"/>
    </row>
    <row r="62" spans="3:8" s="124" customFormat="1" x14ac:dyDescent="0.3">
      <c r="C62" s="126"/>
      <c r="D62" s="126"/>
      <c r="E62" s="126"/>
      <c r="F62" s="126"/>
      <c r="H62" s="126"/>
    </row>
    <row r="63" spans="3:8" s="124" customFormat="1" x14ac:dyDescent="0.3">
      <c r="C63" s="126"/>
      <c r="D63" s="126"/>
      <c r="E63" s="126"/>
      <c r="F63" s="126"/>
      <c r="H63" s="126"/>
    </row>
    <row r="64" spans="3:8" s="124" customFormat="1" x14ac:dyDescent="0.3">
      <c r="C64" s="126"/>
      <c r="D64" s="126"/>
      <c r="E64" s="126"/>
      <c r="F64" s="126"/>
      <c r="H64" s="126"/>
    </row>
    <row r="65" spans="3:8" s="124" customFormat="1" x14ac:dyDescent="0.3">
      <c r="C65" s="126"/>
      <c r="D65" s="126"/>
      <c r="E65" s="126"/>
      <c r="F65" s="126"/>
      <c r="H65" s="126"/>
    </row>
    <row r="66" spans="3:8" s="124" customFormat="1" x14ac:dyDescent="0.3">
      <c r="C66" s="126"/>
      <c r="D66" s="126"/>
      <c r="E66" s="126"/>
      <c r="F66" s="126"/>
      <c r="H66" s="126"/>
    </row>
    <row r="67" spans="3:8" s="124" customFormat="1" x14ac:dyDescent="0.3">
      <c r="C67" s="126"/>
      <c r="D67" s="126"/>
      <c r="E67" s="126"/>
      <c r="F67" s="126"/>
      <c r="H67" s="126"/>
    </row>
    <row r="68" spans="3:8" s="124" customFormat="1" x14ac:dyDescent="0.3">
      <c r="C68" s="126"/>
      <c r="D68" s="126"/>
      <c r="E68" s="126"/>
      <c r="F68" s="126"/>
      <c r="H68" s="126"/>
    </row>
    <row r="69" spans="3:8" s="124" customFormat="1" x14ac:dyDescent="0.3">
      <c r="C69" s="126"/>
      <c r="D69" s="126"/>
      <c r="E69" s="126"/>
      <c r="F69" s="126"/>
      <c r="H69" s="126"/>
    </row>
    <row r="70" spans="3:8" s="124" customFormat="1" x14ac:dyDescent="0.3">
      <c r="C70" s="126"/>
      <c r="D70" s="126"/>
      <c r="E70" s="126"/>
      <c r="F70" s="126"/>
      <c r="H70" s="126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opLeftCell="A4" zoomScale="110" zoomScaleNormal="110"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40" t="s">
        <v>171</v>
      </c>
      <c r="C3" s="241"/>
      <c r="D3" s="241"/>
      <c r="E3" s="241"/>
      <c r="F3" s="241"/>
      <c r="G3" s="241"/>
      <c r="H3" s="241"/>
      <c r="I3" s="241"/>
      <c r="J3" s="241"/>
      <c r="K3" s="242"/>
    </row>
    <row r="4" spans="2:11" x14ac:dyDescent="0.3">
      <c r="B4" s="273" t="s">
        <v>185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166" customFormat="1" x14ac:dyDescent="0.3">
      <c r="B5" s="164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65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65" t="s">
        <v>12</v>
      </c>
    </row>
    <row r="7" spans="2:11" x14ac:dyDescent="0.3">
      <c r="B7" s="154" t="s">
        <v>66</v>
      </c>
      <c r="C7" s="167"/>
      <c r="D7" s="167">
        <v>4.5370370370370365E-3</v>
      </c>
      <c r="E7" s="167">
        <v>6.0428240740740741E-2</v>
      </c>
      <c r="F7" s="167">
        <v>1.4814814814814814E-3</v>
      </c>
      <c r="G7" s="167">
        <v>1.0636574074074074E-2</v>
      </c>
      <c r="H7" s="167"/>
      <c r="I7" s="167"/>
      <c r="J7" s="167"/>
      <c r="K7" s="168">
        <f>SUM(C7:J7)</f>
        <v>7.7083333333333337E-2</v>
      </c>
    </row>
    <row r="8" spans="2:11" x14ac:dyDescent="0.3">
      <c r="B8" s="154" t="s">
        <v>67</v>
      </c>
      <c r="C8" s="167"/>
      <c r="D8" s="167"/>
      <c r="E8" s="167">
        <v>1.7488425925925928E-2</v>
      </c>
      <c r="F8" s="167"/>
      <c r="G8" s="167"/>
      <c r="H8" s="167"/>
      <c r="I8" s="167"/>
      <c r="J8" s="167"/>
      <c r="K8" s="168">
        <f t="shared" ref="K8:K22" si="0">SUM(C8:J8)</f>
        <v>1.7488425925925928E-2</v>
      </c>
    </row>
    <row r="9" spans="2:11" x14ac:dyDescent="0.3">
      <c r="B9" s="154" t="s">
        <v>68</v>
      </c>
      <c r="C9" s="167"/>
      <c r="D9" s="167"/>
      <c r="E9" s="167">
        <v>2.1979166666666668E-2</v>
      </c>
      <c r="F9" s="167"/>
      <c r="G9" s="167"/>
      <c r="H9" s="167"/>
      <c r="I9" s="167"/>
      <c r="J9" s="167"/>
      <c r="K9" s="168">
        <f t="shared" si="0"/>
        <v>2.1979166666666668E-2</v>
      </c>
    </row>
    <row r="10" spans="2:11" x14ac:dyDescent="0.3">
      <c r="B10" s="154" t="s">
        <v>69</v>
      </c>
      <c r="C10" s="167"/>
      <c r="D10" s="167"/>
      <c r="E10" s="167">
        <v>2.2951388888888889E-2</v>
      </c>
      <c r="F10" s="167"/>
      <c r="G10" s="167"/>
      <c r="H10" s="167"/>
      <c r="I10" s="167"/>
      <c r="J10" s="167"/>
      <c r="K10" s="168">
        <f t="shared" si="0"/>
        <v>2.2951388888888889E-2</v>
      </c>
    </row>
    <row r="11" spans="2:11" x14ac:dyDescent="0.3">
      <c r="B11" s="154" t="s">
        <v>70</v>
      </c>
      <c r="C11" s="167"/>
      <c r="D11" s="167"/>
      <c r="E11" s="167">
        <v>3.7268518518518519E-3</v>
      </c>
      <c r="F11" s="167"/>
      <c r="G11" s="167">
        <v>2.4537037037037036E-3</v>
      </c>
      <c r="H11" s="167"/>
      <c r="I11" s="167"/>
      <c r="J11" s="167"/>
      <c r="K11" s="168">
        <f t="shared" si="0"/>
        <v>6.1805555555555555E-3</v>
      </c>
    </row>
    <row r="12" spans="2:11" x14ac:dyDescent="0.3">
      <c r="B12" s="154" t="s">
        <v>71</v>
      </c>
      <c r="C12" s="167"/>
      <c r="D12" s="167"/>
      <c r="E12" s="167"/>
      <c r="F12" s="167">
        <v>1.6087962962962963E-3</v>
      </c>
      <c r="G12" s="167"/>
      <c r="H12" s="167"/>
      <c r="I12" s="167"/>
      <c r="J12" s="167"/>
      <c r="K12" s="168">
        <f t="shared" si="0"/>
        <v>1.6087962962962963E-3</v>
      </c>
    </row>
    <row r="13" spans="2:11" x14ac:dyDescent="0.3">
      <c r="B13" s="154" t="s">
        <v>72</v>
      </c>
      <c r="C13" s="167"/>
      <c r="D13" s="167"/>
      <c r="E13" s="167">
        <v>9.2592592592592587E-3</v>
      </c>
      <c r="F13" s="167"/>
      <c r="G13" s="167"/>
      <c r="H13" s="167"/>
      <c r="I13" s="167"/>
      <c r="J13" s="167"/>
      <c r="K13" s="168">
        <f t="shared" si="0"/>
        <v>9.2592592592592587E-3</v>
      </c>
    </row>
    <row r="14" spans="2:11" x14ac:dyDescent="0.3">
      <c r="B14" s="154" t="s">
        <v>73</v>
      </c>
      <c r="C14" s="167"/>
      <c r="D14" s="167"/>
      <c r="E14" s="167"/>
      <c r="F14" s="167"/>
      <c r="G14" s="167"/>
      <c r="H14" s="167"/>
      <c r="I14" s="167"/>
      <c r="J14" s="167"/>
      <c r="K14" s="168"/>
    </row>
    <row r="15" spans="2:11" x14ac:dyDescent="0.3">
      <c r="B15" s="154" t="s">
        <v>74</v>
      </c>
      <c r="C15" s="167"/>
      <c r="D15" s="167"/>
      <c r="E15" s="167"/>
      <c r="F15" s="167"/>
      <c r="G15" s="167"/>
      <c r="H15" s="167"/>
      <c r="I15" s="167"/>
      <c r="J15" s="167"/>
      <c r="K15" s="168"/>
    </row>
    <row r="16" spans="2:11" x14ac:dyDescent="0.3">
      <c r="B16" s="154" t="s">
        <v>75</v>
      </c>
      <c r="C16" s="167"/>
      <c r="D16" s="167"/>
      <c r="E16" s="167">
        <v>4.0509259259259257E-3</v>
      </c>
      <c r="F16" s="167"/>
      <c r="G16" s="167"/>
      <c r="H16" s="167"/>
      <c r="I16" s="167"/>
      <c r="J16" s="167"/>
      <c r="K16" s="168">
        <f t="shared" si="0"/>
        <v>4.0509259259259257E-3</v>
      </c>
    </row>
    <row r="17" spans="2:11" x14ac:dyDescent="0.3">
      <c r="B17" s="154" t="s">
        <v>76</v>
      </c>
      <c r="C17" s="167"/>
      <c r="D17" s="167"/>
      <c r="E17" s="167"/>
      <c r="F17" s="167"/>
      <c r="G17" s="167"/>
      <c r="H17" s="167"/>
      <c r="I17" s="167"/>
      <c r="J17" s="167"/>
      <c r="K17" s="168"/>
    </row>
    <row r="18" spans="2:11" x14ac:dyDescent="0.3">
      <c r="B18" s="154" t="s">
        <v>77</v>
      </c>
      <c r="C18" s="167"/>
      <c r="D18" s="167"/>
      <c r="E18" s="167">
        <v>9.6990740740740735E-3</v>
      </c>
      <c r="F18" s="167"/>
      <c r="G18" s="167"/>
      <c r="H18" s="167"/>
      <c r="I18" s="167"/>
      <c r="J18" s="167"/>
      <c r="K18" s="168">
        <f t="shared" si="0"/>
        <v>9.6990740740740735E-3</v>
      </c>
    </row>
    <row r="19" spans="2:11" x14ac:dyDescent="0.3">
      <c r="B19" s="154" t="s">
        <v>78</v>
      </c>
      <c r="C19" s="167"/>
      <c r="D19" s="167"/>
      <c r="E19" s="167"/>
      <c r="F19" s="167"/>
      <c r="G19" s="167"/>
      <c r="H19" s="167"/>
      <c r="I19" s="167"/>
      <c r="J19" s="167"/>
      <c r="K19" s="168"/>
    </row>
    <row r="20" spans="2:11" x14ac:dyDescent="0.3">
      <c r="B20" s="154" t="s">
        <v>79</v>
      </c>
      <c r="C20" s="167"/>
      <c r="D20" s="167"/>
      <c r="E20" s="167"/>
      <c r="F20" s="167"/>
      <c r="G20" s="167"/>
      <c r="H20" s="167"/>
      <c r="I20" s="167"/>
      <c r="J20" s="167"/>
      <c r="K20" s="168"/>
    </row>
    <row r="21" spans="2:11" x14ac:dyDescent="0.3">
      <c r="B21" s="154" t="s">
        <v>80</v>
      </c>
      <c r="C21" s="167"/>
      <c r="D21" s="167"/>
      <c r="E21" s="167"/>
      <c r="F21" s="167"/>
      <c r="G21" s="167"/>
      <c r="H21" s="167"/>
      <c r="I21" s="167"/>
      <c r="J21" s="167"/>
      <c r="K21" s="168"/>
    </row>
    <row r="22" spans="2:11" x14ac:dyDescent="0.3">
      <c r="B22" s="154" t="s">
        <v>81</v>
      </c>
      <c r="C22" s="167"/>
      <c r="D22" s="167"/>
      <c r="E22" s="167">
        <v>2.7627314814814813E-2</v>
      </c>
      <c r="F22" s="167">
        <v>2.1064814814814813E-3</v>
      </c>
      <c r="G22" s="167">
        <v>1.7824074074074072E-3</v>
      </c>
      <c r="H22" s="167"/>
      <c r="I22" s="167"/>
      <c r="J22" s="167"/>
      <c r="K22" s="168">
        <f t="shared" si="0"/>
        <v>3.1516203703703699E-2</v>
      </c>
    </row>
    <row r="23" spans="2:11" x14ac:dyDescent="0.3">
      <c r="B23" s="155" t="s">
        <v>11</v>
      </c>
      <c r="C23" s="109"/>
      <c r="D23" s="109">
        <f t="shared" ref="D23:G23" si="1">SUM(D7:D22)</f>
        <v>4.5370370370370365E-3</v>
      </c>
      <c r="E23" s="109">
        <f t="shared" si="1"/>
        <v>0.17721064814814813</v>
      </c>
      <c r="F23" s="109">
        <f t="shared" si="1"/>
        <v>5.1967592592592586E-3</v>
      </c>
      <c r="G23" s="109">
        <f t="shared" si="1"/>
        <v>1.4872685185185185E-2</v>
      </c>
      <c r="H23" s="109"/>
      <c r="I23" s="109"/>
      <c r="J23" s="118"/>
      <c r="K23" s="169">
        <f>SUM(K7:K22)</f>
        <v>0.20181712962962961</v>
      </c>
    </row>
    <row r="24" spans="2:11" x14ac:dyDescent="0.3">
      <c r="B24" s="170"/>
      <c r="C24" s="171"/>
      <c r="D24" s="171"/>
      <c r="E24" s="171"/>
      <c r="F24" s="171"/>
      <c r="G24" s="171"/>
      <c r="H24" s="171"/>
      <c r="I24" s="171"/>
      <c r="J24" s="172"/>
      <c r="K24" s="173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65" t="s">
        <v>12</v>
      </c>
    </row>
    <row r="26" spans="2:11" x14ac:dyDescent="0.3">
      <c r="B26" s="154" t="s">
        <v>83</v>
      </c>
      <c r="C26" s="167"/>
      <c r="D26" s="167"/>
      <c r="E26" s="167"/>
      <c r="F26" s="167"/>
      <c r="G26" s="167"/>
      <c r="H26" s="167"/>
      <c r="I26" s="167"/>
      <c r="J26" s="167"/>
      <c r="K26" s="168"/>
    </row>
    <row r="27" spans="2:11" x14ac:dyDescent="0.3">
      <c r="B27" s="154" t="s">
        <v>84</v>
      </c>
      <c r="C27" s="167"/>
      <c r="D27" s="167"/>
      <c r="E27" s="167"/>
      <c r="F27" s="167"/>
      <c r="G27" s="167"/>
      <c r="H27" s="167"/>
      <c r="I27" s="167"/>
      <c r="J27" s="167"/>
      <c r="K27" s="168"/>
    </row>
    <row r="28" spans="2:11" x14ac:dyDescent="0.3">
      <c r="B28" s="154" t="s">
        <v>85</v>
      </c>
      <c r="C28" s="167"/>
      <c r="D28" s="167"/>
      <c r="E28" s="167"/>
      <c r="F28" s="167"/>
      <c r="G28" s="167"/>
      <c r="H28" s="167"/>
      <c r="I28" s="167"/>
      <c r="J28" s="167"/>
      <c r="K28" s="168"/>
    </row>
    <row r="29" spans="2:11" x14ac:dyDescent="0.3">
      <c r="B29" s="154" t="s">
        <v>86</v>
      </c>
      <c r="C29" s="167"/>
      <c r="D29" s="167"/>
      <c r="E29" s="167"/>
      <c r="F29" s="167"/>
      <c r="G29" s="167"/>
      <c r="H29" s="167"/>
      <c r="I29" s="167"/>
      <c r="J29" s="167"/>
      <c r="K29" s="168"/>
    </row>
    <row r="30" spans="2:11" x14ac:dyDescent="0.3">
      <c r="B30" s="154" t="s">
        <v>87</v>
      </c>
      <c r="C30" s="167"/>
      <c r="D30" s="167"/>
      <c r="E30" s="167">
        <v>2.0833333333333332E-4</v>
      </c>
      <c r="F30" s="167"/>
      <c r="G30" s="167"/>
      <c r="H30" s="167"/>
      <c r="I30" s="167"/>
      <c r="J30" s="167"/>
      <c r="K30" s="168">
        <f t="shared" ref="K30" si="2">SUM(C30:J30)</f>
        <v>2.0833333333333332E-4</v>
      </c>
    </row>
    <row r="31" spans="2:11" x14ac:dyDescent="0.3">
      <c r="B31" s="154" t="s">
        <v>88</v>
      </c>
      <c r="C31" s="167"/>
      <c r="D31" s="167"/>
      <c r="E31" s="167"/>
      <c r="F31" s="167"/>
      <c r="G31" s="167"/>
      <c r="H31" s="167"/>
      <c r="I31" s="167"/>
      <c r="J31" s="167"/>
      <c r="K31" s="168"/>
    </row>
    <row r="32" spans="2:11" x14ac:dyDescent="0.3">
      <c r="B32" s="155" t="s">
        <v>11</v>
      </c>
      <c r="C32" s="109"/>
      <c r="D32" s="109"/>
      <c r="E32" s="109">
        <f>SUM(E26:E31)</f>
        <v>2.0833333333333332E-4</v>
      </c>
      <c r="F32" s="109"/>
      <c r="G32" s="109"/>
      <c r="H32" s="109"/>
      <c r="I32" s="109"/>
      <c r="J32" s="118"/>
      <c r="K32" s="169">
        <f>SUM(K26:K31)</f>
        <v>2.0833333333333332E-4</v>
      </c>
    </row>
    <row r="33" spans="2:11" x14ac:dyDescent="0.3">
      <c r="B33" s="155"/>
      <c r="C33" s="174"/>
      <c r="D33" s="174"/>
      <c r="E33" s="175"/>
      <c r="F33" s="175"/>
      <c r="G33" s="174"/>
      <c r="H33" s="174"/>
      <c r="I33" s="174"/>
      <c r="J33" s="174"/>
      <c r="K33" s="168"/>
    </row>
    <row r="34" spans="2:11" x14ac:dyDescent="0.3">
      <c r="B34" s="155" t="s">
        <v>14</v>
      </c>
      <c r="C34" s="118"/>
      <c r="D34" s="118">
        <f t="shared" ref="D34:G34" si="3">D32+D23</f>
        <v>4.5370370370370365E-3</v>
      </c>
      <c r="E34" s="118">
        <f>E32+E23</f>
        <v>0.17741898148148147</v>
      </c>
      <c r="F34" s="118">
        <f t="shared" si="3"/>
        <v>5.1967592592592586E-3</v>
      </c>
      <c r="G34" s="118">
        <f t="shared" si="3"/>
        <v>1.4872685185185185E-2</v>
      </c>
      <c r="H34" s="118"/>
      <c r="I34" s="118"/>
      <c r="J34" s="118"/>
      <c r="K34" s="176">
        <f>K32+K23</f>
        <v>0.20202546296296295</v>
      </c>
    </row>
    <row r="35" spans="2:11" x14ac:dyDescent="0.3">
      <c r="B35" s="155"/>
      <c r="C35" s="177"/>
      <c r="D35" s="177"/>
      <c r="E35" s="177"/>
      <c r="F35" s="177"/>
      <c r="G35" s="177"/>
      <c r="H35" s="177"/>
      <c r="I35" s="177"/>
      <c r="J35" s="178"/>
      <c r="K35" s="179"/>
    </row>
    <row r="36" spans="2:11" ht="66" customHeight="1" thickBot="1" x14ac:dyDescent="0.35">
      <c r="B36" s="274" t="s">
        <v>96</v>
      </c>
      <c r="C36" s="275"/>
      <c r="D36" s="275"/>
      <c r="E36" s="275"/>
      <c r="F36" s="275"/>
      <c r="G36" s="275"/>
      <c r="H36" s="275"/>
      <c r="I36" s="275"/>
      <c r="J36" s="275"/>
      <c r="K36" s="276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opLeftCell="A4" zoomScale="110" zoomScaleNormal="110"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40" t="s">
        <v>172</v>
      </c>
      <c r="C3" s="241"/>
      <c r="D3" s="241"/>
      <c r="E3" s="241"/>
      <c r="F3" s="241"/>
      <c r="G3" s="241"/>
      <c r="H3" s="241"/>
      <c r="I3" s="241"/>
      <c r="J3" s="241"/>
      <c r="K3" s="242"/>
    </row>
    <row r="4" spans="2:11" x14ac:dyDescent="0.3">
      <c r="B4" s="273" t="s">
        <v>185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166" customFormat="1" x14ac:dyDescent="0.3">
      <c r="B5" s="164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65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65" t="s">
        <v>12</v>
      </c>
    </row>
    <row r="7" spans="2:11" x14ac:dyDescent="0.3">
      <c r="B7" s="154" t="s">
        <v>66</v>
      </c>
      <c r="C7" s="167"/>
      <c r="D7" s="167">
        <v>9.4444444444444445E-3</v>
      </c>
      <c r="E7" s="167"/>
      <c r="F7" s="167"/>
      <c r="G7" s="167"/>
      <c r="H7" s="167"/>
      <c r="I7" s="167"/>
      <c r="J7" s="167"/>
      <c r="K7" s="168">
        <f>SUM(C7:J7)</f>
        <v>9.4444444444444445E-3</v>
      </c>
    </row>
    <row r="8" spans="2:11" x14ac:dyDescent="0.3">
      <c r="B8" s="154" t="s">
        <v>67</v>
      </c>
      <c r="C8" s="167"/>
      <c r="D8" s="167"/>
      <c r="E8" s="167"/>
      <c r="F8" s="167"/>
      <c r="G8" s="167"/>
      <c r="H8" s="167"/>
      <c r="I8" s="167"/>
      <c r="J8" s="167"/>
      <c r="K8" s="168"/>
    </row>
    <row r="9" spans="2:11" x14ac:dyDescent="0.3">
      <c r="B9" s="154" t="s">
        <v>68</v>
      </c>
      <c r="C9" s="167"/>
      <c r="D9" s="167"/>
      <c r="E9" s="167"/>
      <c r="F9" s="167">
        <v>2.4074074074074076E-3</v>
      </c>
      <c r="G9" s="167"/>
      <c r="H9" s="167"/>
      <c r="I9" s="167"/>
      <c r="J9" s="167"/>
      <c r="K9" s="168">
        <f t="shared" ref="K9:K17" si="0">SUM(C9:J9)</f>
        <v>2.4074074074074076E-3</v>
      </c>
    </row>
    <row r="10" spans="2:11" x14ac:dyDescent="0.3">
      <c r="B10" s="154" t="s">
        <v>69</v>
      </c>
      <c r="C10" s="167"/>
      <c r="D10" s="167"/>
      <c r="E10" s="167"/>
      <c r="F10" s="167"/>
      <c r="G10" s="167"/>
      <c r="H10" s="167"/>
      <c r="I10" s="167"/>
      <c r="J10" s="167"/>
      <c r="K10" s="168"/>
    </row>
    <row r="11" spans="2:11" x14ac:dyDescent="0.3">
      <c r="B11" s="154" t="s">
        <v>70</v>
      </c>
      <c r="C11" s="167"/>
      <c r="D11" s="167"/>
      <c r="E11" s="167"/>
      <c r="F11" s="167"/>
      <c r="G11" s="167"/>
      <c r="H11" s="167"/>
      <c r="I11" s="167"/>
      <c r="J11" s="167"/>
      <c r="K11" s="168"/>
    </row>
    <row r="12" spans="2:11" x14ac:dyDescent="0.3">
      <c r="B12" s="154" t="s">
        <v>71</v>
      </c>
      <c r="C12" s="167"/>
      <c r="D12" s="167"/>
      <c r="E12" s="167"/>
      <c r="F12" s="167"/>
      <c r="G12" s="167"/>
      <c r="H12" s="167"/>
      <c r="I12" s="167"/>
      <c r="J12" s="167"/>
      <c r="K12" s="168"/>
    </row>
    <row r="13" spans="2:11" x14ac:dyDescent="0.3">
      <c r="B13" s="154" t="s">
        <v>72</v>
      </c>
      <c r="C13" s="167"/>
      <c r="D13" s="167"/>
      <c r="E13" s="167"/>
      <c r="F13" s="167"/>
      <c r="G13" s="167"/>
      <c r="H13" s="167"/>
      <c r="I13" s="167"/>
      <c r="J13" s="167"/>
      <c r="K13" s="168"/>
    </row>
    <row r="14" spans="2:11" x14ac:dyDescent="0.3">
      <c r="B14" s="154" t="s">
        <v>73</v>
      </c>
      <c r="C14" s="167"/>
      <c r="D14" s="167"/>
      <c r="E14" s="167"/>
      <c r="F14" s="167"/>
      <c r="G14" s="167"/>
      <c r="H14" s="167"/>
      <c r="I14" s="167"/>
      <c r="J14" s="167"/>
      <c r="K14" s="168"/>
    </row>
    <row r="15" spans="2:11" x14ac:dyDescent="0.3">
      <c r="B15" s="154" t="s">
        <v>74</v>
      </c>
      <c r="C15" s="167"/>
      <c r="D15" s="167"/>
      <c r="E15" s="167"/>
      <c r="F15" s="167"/>
      <c r="G15" s="167"/>
      <c r="H15" s="167"/>
      <c r="I15" s="167"/>
      <c r="J15" s="167"/>
      <c r="K15" s="168"/>
    </row>
    <row r="16" spans="2:11" x14ac:dyDescent="0.3">
      <c r="B16" s="154" t="s">
        <v>75</v>
      </c>
      <c r="C16" s="167"/>
      <c r="D16" s="167"/>
      <c r="E16" s="167"/>
      <c r="F16" s="167"/>
      <c r="G16" s="167"/>
      <c r="H16" s="167"/>
      <c r="I16" s="167"/>
      <c r="J16" s="167"/>
      <c r="K16" s="168"/>
    </row>
    <row r="17" spans="2:11" x14ac:dyDescent="0.3">
      <c r="B17" s="154" t="s">
        <v>76</v>
      </c>
      <c r="C17" s="167"/>
      <c r="D17" s="167">
        <v>1.7592592592592592E-3</v>
      </c>
      <c r="E17" s="167"/>
      <c r="F17" s="167"/>
      <c r="G17" s="167"/>
      <c r="H17" s="167"/>
      <c r="I17" s="167"/>
      <c r="J17" s="167"/>
      <c r="K17" s="168">
        <f t="shared" si="0"/>
        <v>1.7592592592592592E-3</v>
      </c>
    </row>
    <row r="18" spans="2:11" x14ac:dyDescent="0.3">
      <c r="B18" s="154" t="s">
        <v>77</v>
      </c>
      <c r="C18" s="167"/>
      <c r="D18" s="167"/>
      <c r="E18" s="167"/>
      <c r="F18" s="167"/>
      <c r="G18" s="167"/>
      <c r="H18" s="167"/>
      <c r="I18" s="167"/>
      <c r="J18" s="167"/>
      <c r="K18" s="168"/>
    </row>
    <row r="19" spans="2:11" x14ac:dyDescent="0.3">
      <c r="B19" s="154" t="s">
        <v>78</v>
      </c>
      <c r="C19" s="167"/>
      <c r="D19" s="167"/>
      <c r="E19" s="167"/>
      <c r="F19" s="167"/>
      <c r="G19" s="167"/>
      <c r="H19" s="167"/>
      <c r="I19" s="167"/>
      <c r="J19" s="167"/>
      <c r="K19" s="168"/>
    </row>
    <row r="20" spans="2:11" x14ac:dyDescent="0.3">
      <c r="B20" s="154" t="s">
        <v>79</v>
      </c>
      <c r="C20" s="167"/>
      <c r="D20" s="167"/>
      <c r="E20" s="167"/>
      <c r="F20" s="167"/>
      <c r="G20" s="167"/>
      <c r="H20" s="167"/>
      <c r="I20" s="167"/>
      <c r="J20" s="167"/>
      <c r="K20" s="168"/>
    </row>
    <row r="21" spans="2:11" x14ac:dyDescent="0.3">
      <c r="B21" s="154" t="s">
        <v>80</v>
      </c>
      <c r="C21" s="167"/>
      <c r="D21" s="167"/>
      <c r="E21" s="167"/>
      <c r="F21" s="167"/>
      <c r="G21" s="167"/>
      <c r="H21" s="167"/>
      <c r="I21" s="167"/>
      <c r="J21" s="167"/>
      <c r="K21" s="168"/>
    </row>
    <row r="22" spans="2:11" x14ac:dyDescent="0.3">
      <c r="B22" s="154" t="s">
        <v>81</v>
      </c>
      <c r="C22" s="167"/>
      <c r="D22" s="167">
        <v>4.9421296296296297E-3</v>
      </c>
      <c r="E22" s="167"/>
      <c r="F22" s="167"/>
      <c r="G22" s="167"/>
      <c r="H22" s="167"/>
      <c r="I22" s="167"/>
      <c r="J22" s="167"/>
      <c r="K22" s="168">
        <f t="shared" ref="K22" si="1">SUM(C22:J22)</f>
        <v>4.9421296296296297E-3</v>
      </c>
    </row>
    <row r="23" spans="2:11" x14ac:dyDescent="0.3">
      <c r="B23" s="155" t="s">
        <v>11</v>
      </c>
      <c r="C23" s="109"/>
      <c r="D23" s="109">
        <f t="shared" ref="D23:F23" si="2">SUM(D7:D22)</f>
        <v>1.6145833333333331E-2</v>
      </c>
      <c r="E23" s="109"/>
      <c r="F23" s="109">
        <f t="shared" si="2"/>
        <v>2.4074074074074076E-3</v>
      </c>
      <c r="G23" s="109"/>
      <c r="H23" s="109"/>
      <c r="I23" s="109"/>
      <c r="J23" s="118"/>
      <c r="K23" s="169">
        <f>SUM(K7:K22)</f>
        <v>1.8553240740740742E-2</v>
      </c>
    </row>
    <row r="24" spans="2:11" x14ac:dyDescent="0.3">
      <c r="B24" s="170"/>
      <c r="C24" s="171"/>
      <c r="D24" s="171"/>
      <c r="E24" s="171"/>
      <c r="F24" s="171"/>
      <c r="G24" s="171"/>
      <c r="H24" s="171"/>
      <c r="I24" s="171"/>
      <c r="J24" s="172"/>
      <c r="K24" s="173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65" t="s">
        <v>12</v>
      </c>
    </row>
    <row r="26" spans="2:11" x14ac:dyDescent="0.3">
      <c r="B26" s="154" t="s">
        <v>83</v>
      </c>
      <c r="C26" s="167"/>
      <c r="D26" s="167"/>
      <c r="E26" s="167"/>
      <c r="F26" s="167"/>
      <c r="G26" s="167"/>
      <c r="H26" s="167"/>
      <c r="I26" s="167"/>
      <c r="J26" s="167"/>
      <c r="K26" s="168"/>
    </row>
    <row r="27" spans="2:11" x14ac:dyDescent="0.3">
      <c r="B27" s="154" t="s">
        <v>84</v>
      </c>
      <c r="C27" s="167"/>
      <c r="D27" s="167"/>
      <c r="E27" s="167"/>
      <c r="F27" s="167"/>
      <c r="G27" s="167"/>
      <c r="H27" s="167"/>
      <c r="I27" s="167"/>
      <c r="J27" s="167"/>
      <c r="K27" s="168"/>
    </row>
    <row r="28" spans="2:11" x14ac:dyDescent="0.3">
      <c r="B28" s="154" t="s">
        <v>85</v>
      </c>
      <c r="C28" s="167"/>
      <c r="D28" s="167"/>
      <c r="E28" s="167"/>
      <c r="F28" s="167"/>
      <c r="G28" s="167">
        <v>6.8287037037037025E-4</v>
      </c>
      <c r="H28" s="167"/>
      <c r="I28" s="167"/>
      <c r="J28" s="167"/>
      <c r="K28" s="168">
        <f t="shared" ref="K28:K30" si="3">SUM(C28:J28)</f>
        <v>6.8287037037037025E-4</v>
      </c>
    </row>
    <row r="29" spans="2:11" x14ac:dyDescent="0.3">
      <c r="B29" s="154" t="s">
        <v>86</v>
      </c>
      <c r="C29" s="167"/>
      <c r="D29" s="167"/>
      <c r="E29" s="167"/>
      <c r="F29" s="167"/>
      <c r="G29" s="167"/>
      <c r="H29" s="167"/>
      <c r="I29" s="167"/>
      <c r="J29" s="167"/>
      <c r="K29" s="168"/>
    </row>
    <row r="30" spans="2:11" x14ac:dyDescent="0.3">
      <c r="B30" s="154" t="s">
        <v>87</v>
      </c>
      <c r="C30" s="167"/>
      <c r="D30" s="167">
        <v>5.0115740740740737E-3</v>
      </c>
      <c r="E30" s="167"/>
      <c r="F30" s="167">
        <v>1.6319444444444445E-3</v>
      </c>
      <c r="G30" s="167"/>
      <c r="H30" s="167"/>
      <c r="I30" s="167"/>
      <c r="J30" s="167"/>
      <c r="K30" s="168">
        <f t="shared" si="3"/>
        <v>6.6435185185185182E-3</v>
      </c>
    </row>
    <row r="31" spans="2:11" x14ac:dyDescent="0.3">
      <c r="B31" s="154" t="s">
        <v>88</v>
      </c>
      <c r="C31" s="167"/>
      <c r="D31" s="196">
        <v>2.3611111111111111E-3</v>
      </c>
      <c r="E31" s="167"/>
      <c r="F31" s="167"/>
      <c r="G31" s="167"/>
      <c r="H31" s="167"/>
      <c r="I31" s="167"/>
      <c r="J31" s="167"/>
      <c r="K31" s="168">
        <f t="shared" ref="K31" si="4">SUM(C31:J31)</f>
        <v>2.3611111111111111E-3</v>
      </c>
    </row>
    <row r="32" spans="2:11" x14ac:dyDescent="0.3">
      <c r="B32" s="155" t="s">
        <v>11</v>
      </c>
      <c r="C32" s="109"/>
      <c r="D32" s="109">
        <f>SUM(D26:D31)</f>
        <v>7.3726851851851852E-3</v>
      </c>
      <c r="E32" s="109"/>
      <c r="F32" s="109">
        <f t="shared" ref="F32:G32" si="5">SUM(F26:F31)</f>
        <v>1.6319444444444445E-3</v>
      </c>
      <c r="G32" s="109">
        <f t="shared" si="5"/>
        <v>6.8287037037037025E-4</v>
      </c>
      <c r="H32" s="109"/>
      <c r="I32" s="109"/>
      <c r="J32" s="118"/>
      <c r="K32" s="169">
        <f>SUM(K26:K31)</f>
        <v>9.6874999999999999E-3</v>
      </c>
    </row>
    <row r="33" spans="2:11" x14ac:dyDescent="0.3">
      <c r="B33" s="155"/>
      <c r="C33" s="174"/>
      <c r="D33" s="174"/>
      <c r="E33" s="175"/>
      <c r="F33" s="175"/>
      <c r="G33" s="174"/>
      <c r="H33" s="174"/>
      <c r="I33" s="174"/>
      <c r="J33" s="174"/>
      <c r="K33" s="168"/>
    </row>
    <row r="34" spans="2:11" x14ac:dyDescent="0.3">
      <c r="B34" s="155" t="s">
        <v>14</v>
      </c>
      <c r="C34" s="118"/>
      <c r="D34" s="118">
        <f t="shared" ref="D34:G34" si="6">D32+D23</f>
        <v>2.3518518518518515E-2</v>
      </c>
      <c r="E34" s="118"/>
      <c r="F34" s="118">
        <f t="shared" si="6"/>
        <v>4.0393518518518521E-3</v>
      </c>
      <c r="G34" s="118">
        <f t="shared" si="6"/>
        <v>6.8287037037037025E-4</v>
      </c>
      <c r="H34" s="118"/>
      <c r="I34" s="118"/>
      <c r="J34" s="118"/>
      <c r="K34" s="176">
        <f>K32+K23</f>
        <v>2.824074074074074E-2</v>
      </c>
    </row>
    <row r="35" spans="2:11" x14ac:dyDescent="0.3">
      <c r="B35" s="155"/>
      <c r="C35" s="177"/>
      <c r="D35" s="177"/>
      <c r="E35" s="177"/>
      <c r="F35" s="177"/>
      <c r="G35" s="177"/>
      <c r="H35" s="177"/>
      <c r="I35" s="177"/>
      <c r="J35" s="178"/>
      <c r="K35" s="179"/>
    </row>
    <row r="36" spans="2:11" ht="66" customHeight="1" thickBot="1" x14ac:dyDescent="0.35">
      <c r="B36" s="274" t="s">
        <v>96</v>
      </c>
      <c r="C36" s="275"/>
      <c r="D36" s="275"/>
      <c r="E36" s="275"/>
      <c r="F36" s="275"/>
      <c r="G36" s="275"/>
      <c r="H36" s="275"/>
      <c r="I36" s="275"/>
      <c r="J36" s="275"/>
      <c r="K36" s="276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opLeftCell="A4" zoomScale="110" zoomScaleNormal="110"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40" t="s">
        <v>173</v>
      </c>
      <c r="C3" s="241"/>
      <c r="D3" s="241"/>
      <c r="E3" s="241"/>
      <c r="F3" s="241"/>
      <c r="G3" s="241"/>
      <c r="H3" s="241"/>
      <c r="I3" s="241"/>
      <c r="J3" s="241"/>
      <c r="K3" s="242"/>
    </row>
    <row r="4" spans="2:11" x14ac:dyDescent="0.3">
      <c r="B4" s="273" t="s">
        <v>185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166" customFormat="1" x14ac:dyDescent="0.3">
      <c r="B5" s="164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65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65" t="s">
        <v>12</v>
      </c>
    </row>
    <row r="7" spans="2:11" x14ac:dyDescent="0.3">
      <c r="B7" s="154" t="s">
        <v>66</v>
      </c>
      <c r="C7" s="167">
        <v>3.5601851851851857E-2</v>
      </c>
      <c r="D7" s="167">
        <v>5.3842592592592581E-2</v>
      </c>
      <c r="E7" s="167">
        <v>9.2129629629629627E-3</v>
      </c>
      <c r="F7" s="167">
        <v>5.8912037037037041E-3</v>
      </c>
      <c r="G7" s="167">
        <v>5.8101851851851856E-3</v>
      </c>
      <c r="H7" s="167">
        <v>1.1585648148148147E-2</v>
      </c>
      <c r="I7" s="167"/>
      <c r="J7" s="167"/>
      <c r="K7" s="168">
        <f>SUM(C7:J7)</f>
        <v>0.12194444444444444</v>
      </c>
    </row>
    <row r="8" spans="2:11" x14ac:dyDescent="0.3">
      <c r="B8" s="154" t="s">
        <v>67</v>
      </c>
      <c r="C8" s="167">
        <v>4.2592592592592595E-3</v>
      </c>
      <c r="D8" s="167"/>
      <c r="E8" s="167"/>
      <c r="F8" s="167"/>
      <c r="G8" s="167"/>
      <c r="H8" s="167">
        <v>4.9884259259259257E-3</v>
      </c>
      <c r="I8" s="167"/>
      <c r="J8" s="167"/>
      <c r="K8" s="168">
        <f t="shared" ref="K8:K22" si="0">SUM(C8:J8)</f>
        <v>9.2476851851851852E-3</v>
      </c>
    </row>
    <row r="9" spans="2:11" x14ac:dyDescent="0.3">
      <c r="B9" s="154" t="s">
        <v>68</v>
      </c>
      <c r="C9" s="167">
        <v>6.192129629629629E-3</v>
      </c>
      <c r="D9" s="167">
        <v>8.6574074074074071E-3</v>
      </c>
      <c r="E9" s="167"/>
      <c r="F9" s="167"/>
      <c r="G9" s="167">
        <v>1.7766203703703701E-2</v>
      </c>
      <c r="H9" s="167">
        <v>1.1111111111111109E-3</v>
      </c>
      <c r="I9" s="167"/>
      <c r="J9" s="167"/>
      <c r="K9" s="168">
        <f t="shared" si="0"/>
        <v>3.3726851851851848E-2</v>
      </c>
    </row>
    <row r="10" spans="2:11" x14ac:dyDescent="0.3">
      <c r="B10" s="154" t="s">
        <v>69</v>
      </c>
      <c r="C10" s="167"/>
      <c r="D10" s="167">
        <v>8.773148148148148E-3</v>
      </c>
      <c r="E10" s="167">
        <v>8.4490740740740739E-4</v>
      </c>
      <c r="F10" s="167">
        <v>3.5185185185185185E-3</v>
      </c>
      <c r="G10" s="167"/>
      <c r="H10" s="167">
        <v>5.4398148148148144E-4</v>
      </c>
      <c r="I10" s="167"/>
      <c r="J10" s="167"/>
      <c r="K10" s="168">
        <f t="shared" si="0"/>
        <v>1.3680555555555555E-2</v>
      </c>
    </row>
    <row r="11" spans="2:11" x14ac:dyDescent="0.3">
      <c r="B11" s="154" t="s">
        <v>70</v>
      </c>
      <c r="C11" s="167">
        <v>7.0601851851851858E-4</v>
      </c>
      <c r="D11" s="167">
        <v>2.0162037037037034E-2</v>
      </c>
      <c r="E11" s="167"/>
      <c r="F11" s="167"/>
      <c r="G11" s="167">
        <v>4.1539351851851848E-2</v>
      </c>
      <c r="H11" s="167">
        <v>2.1064814814814817E-3</v>
      </c>
      <c r="I11" s="167"/>
      <c r="J11" s="167"/>
      <c r="K11" s="168">
        <f t="shared" si="0"/>
        <v>6.4513888888888885E-2</v>
      </c>
    </row>
    <row r="12" spans="2:11" x14ac:dyDescent="0.3">
      <c r="B12" s="154" t="s">
        <v>71</v>
      </c>
      <c r="C12" s="167">
        <v>7.4189814814814813E-3</v>
      </c>
      <c r="D12" s="167"/>
      <c r="E12" s="167">
        <v>4.7800925925925927E-3</v>
      </c>
      <c r="F12" s="167"/>
      <c r="G12" s="167">
        <v>3.4722222222222224E-4</v>
      </c>
      <c r="H12" s="167">
        <v>4.0277777777777777E-3</v>
      </c>
      <c r="I12" s="167"/>
      <c r="J12" s="167"/>
      <c r="K12" s="168">
        <f t="shared" si="0"/>
        <v>1.6574074074074074E-2</v>
      </c>
    </row>
    <row r="13" spans="2:11" x14ac:dyDescent="0.3">
      <c r="B13" s="154" t="s">
        <v>72</v>
      </c>
      <c r="C13" s="167"/>
      <c r="D13" s="167"/>
      <c r="E13" s="167"/>
      <c r="F13" s="167"/>
      <c r="G13" s="167"/>
      <c r="H13" s="167"/>
      <c r="I13" s="167"/>
      <c r="J13" s="167"/>
      <c r="K13" s="168"/>
    </row>
    <row r="14" spans="2:11" x14ac:dyDescent="0.3">
      <c r="B14" s="154" t="s">
        <v>73</v>
      </c>
      <c r="C14" s="167"/>
      <c r="D14" s="167"/>
      <c r="E14" s="167"/>
      <c r="F14" s="167"/>
      <c r="G14" s="167"/>
      <c r="H14" s="167"/>
      <c r="I14" s="167"/>
      <c r="J14" s="167"/>
      <c r="K14" s="168"/>
    </row>
    <row r="15" spans="2:11" x14ac:dyDescent="0.3">
      <c r="B15" s="154" t="s">
        <v>74</v>
      </c>
      <c r="C15" s="167"/>
      <c r="D15" s="167"/>
      <c r="E15" s="167"/>
      <c r="F15" s="167"/>
      <c r="G15" s="167">
        <v>2.8703703703703708E-3</v>
      </c>
      <c r="H15" s="167"/>
      <c r="I15" s="167"/>
      <c r="J15" s="167"/>
      <c r="K15" s="168">
        <f t="shared" si="0"/>
        <v>2.8703703703703708E-3</v>
      </c>
    </row>
    <row r="16" spans="2:11" x14ac:dyDescent="0.3">
      <c r="B16" s="154" t="s">
        <v>75</v>
      </c>
      <c r="C16" s="167"/>
      <c r="D16" s="167">
        <v>1.3981481481481482E-2</v>
      </c>
      <c r="E16" s="167"/>
      <c r="F16" s="167"/>
      <c r="G16" s="167"/>
      <c r="H16" s="167"/>
      <c r="I16" s="167"/>
      <c r="J16" s="167"/>
      <c r="K16" s="168">
        <f t="shared" si="0"/>
        <v>1.3981481481481482E-2</v>
      </c>
    </row>
    <row r="17" spans="2:11" x14ac:dyDescent="0.3">
      <c r="B17" s="154" t="s">
        <v>76</v>
      </c>
      <c r="C17" s="167"/>
      <c r="D17" s="167"/>
      <c r="E17" s="167">
        <v>6.9444444444444447E-4</v>
      </c>
      <c r="F17" s="167"/>
      <c r="G17" s="167"/>
      <c r="H17" s="167"/>
      <c r="I17" s="167"/>
      <c r="J17" s="167"/>
      <c r="K17" s="168">
        <f t="shared" si="0"/>
        <v>6.9444444444444447E-4</v>
      </c>
    </row>
    <row r="18" spans="2:11" x14ac:dyDescent="0.3">
      <c r="B18" s="154" t="s">
        <v>77</v>
      </c>
      <c r="C18" s="167"/>
      <c r="D18" s="167"/>
      <c r="E18" s="167"/>
      <c r="F18" s="167"/>
      <c r="G18" s="167"/>
      <c r="H18" s="167"/>
      <c r="I18" s="167"/>
      <c r="J18" s="167"/>
      <c r="K18" s="168"/>
    </row>
    <row r="19" spans="2:11" x14ac:dyDescent="0.3">
      <c r="B19" s="154" t="s">
        <v>78</v>
      </c>
      <c r="C19" s="167"/>
      <c r="D19" s="167"/>
      <c r="E19" s="167"/>
      <c r="F19" s="167"/>
      <c r="G19" s="167"/>
      <c r="H19" s="167"/>
      <c r="I19" s="167"/>
      <c r="J19" s="167"/>
      <c r="K19" s="168"/>
    </row>
    <row r="20" spans="2:11" x14ac:dyDescent="0.3">
      <c r="B20" s="154" t="s">
        <v>79</v>
      </c>
      <c r="C20" s="167"/>
      <c r="D20" s="167"/>
      <c r="E20" s="167"/>
      <c r="F20" s="167"/>
      <c r="G20" s="167"/>
      <c r="H20" s="167"/>
      <c r="I20" s="167"/>
      <c r="J20" s="167"/>
      <c r="K20" s="168"/>
    </row>
    <row r="21" spans="2:11" x14ac:dyDescent="0.3">
      <c r="B21" s="154" t="s">
        <v>80</v>
      </c>
      <c r="C21" s="167"/>
      <c r="D21" s="167"/>
      <c r="E21" s="167"/>
      <c r="F21" s="167">
        <v>6.5393518518518517E-3</v>
      </c>
      <c r="G21" s="167"/>
      <c r="H21" s="167"/>
      <c r="I21" s="167"/>
      <c r="J21" s="167"/>
      <c r="K21" s="168">
        <f t="shared" si="0"/>
        <v>6.5393518518518517E-3</v>
      </c>
    </row>
    <row r="22" spans="2:11" x14ac:dyDescent="0.3">
      <c r="B22" s="154" t="s">
        <v>81</v>
      </c>
      <c r="C22" s="167">
        <v>1.3622685185185186E-2</v>
      </c>
      <c r="D22" s="167">
        <v>2.4247685185185185E-2</v>
      </c>
      <c r="E22" s="167">
        <v>4.7222222222222223E-3</v>
      </c>
      <c r="F22" s="167">
        <v>6.8402777777777776E-3</v>
      </c>
      <c r="G22" s="167">
        <v>1.0092592592592594E-2</v>
      </c>
      <c r="H22" s="167">
        <v>6.9328703703703714E-3</v>
      </c>
      <c r="I22" s="167"/>
      <c r="J22" s="167"/>
      <c r="K22" s="168">
        <f t="shared" si="0"/>
        <v>6.6458333333333341E-2</v>
      </c>
    </row>
    <row r="23" spans="2:11" x14ac:dyDescent="0.3">
      <c r="B23" s="155" t="s">
        <v>11</v>
      </c>
      <c r="C23" s="109">
        <f>SUM(C7:C22)</f>
        <v>6.7800925925925931E-2</v>
      </c>
      <c r="D23" s="109">
        <f t="shared" ref="D23:H23" si="1">SUM(D7:D22)</f>
        <v>0.12966435185185185</v>
      </c>
      <c r="E23" s="109">
        <f t="shared" si="1"/>
        <v>2.0254629629629629E-2</v>
      </c>
      <c r="F23" s="109">
        <f t="shared" si="1"/>
        <v>2.2789351851851852E-2</v>
      </c>
      <c r="G23" s="109">
        <f t="shared" si="1"/>
        <v>7.8425925925925927E-2</v>
      </c>
      <c r="H23" s="109">
        <f t="shared" si="1"/>
        <v>3.1296296296296301E-2</v>
      </c>
      <c r="I23" s="109"/>
      <c r="J23" s="118"/>
      <c r="K23" s="169">
        <f>SUM(K7:K22)</f>
        <v>0.35023148148148142</v>
      </c>
    </row>
    <row r="24" spans="2:11" x14ac:dyDescent="0.3">
      <c r="B24" s="170"/>
      <c r="C24" s="171"/>
      <c r="D24" s="171"/>
      <c r="E24" s="171"/>
      <c r="F24" s="171"/>
      <c r="G24" s="171"/>
      <c r="H24" s="171"/>
      <c r="I24" s="171"/>
      <c r="J24" s="172"/>
      <c r="K24" s="173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65" t="s">
        <v>12</v>
      </c>
    </row>
    <row r="26" spans="2:11" x14ac:dyDescent="0.3">
      <c r="B26" s="154" t="s">
        <v>83</v>
      </c>
      <c r="C26" s="167"/>
      <c r="D26" s="167"/>
      <c r="E26" s="167">
        <v>2.4305555555555552E-4</v>
      </c>
      <c r="F26" s="167"/>
      <c r="G26" s="167"/>
      <c r="H26" s="167">
        <v>5.7870370370370366E-5</v>
      </c>
      <c r="I26" s="167"/>
      <c r="J26" s="167"/>
      <c r="K26" s="168">
        <f t="shared" ref="K26:K31" si="2">SUM(C26:J26)</f>
        <v>3.0092592592592589E-4</v>
      </c>
    </row>
    <row r="27" spans="2:11" x14ac:dyDescent="0.3">
      <c r="B27" s="154" t="s">
        <v>84</v>
      </c>
      <c r="C27" s="167"/>
      <c r="D27" s="167"/>
      <c r="E27" s="167"/>
      <c r="F27" s="167"/>
      <c r="G27" s="167"/>
      <c r="H27" s="167"/>
      <c r="I27" s="167"/>
      <c r="J27" s="167"/>
      <c r="K27" s="168"/>
    </row>
    <row r="28" spans="2:11" x14ac:dyDescent="0.3">
      <c r="B28" s="154" t="s">
        <v>85</v>
      </c>
      <c r="C28" s="167"/>
      <c r="D28" s="167"/>
      <c r="E28" s="167"/>
      <c r="F28" s="167"/>
      <c r="G28" s="167"/>
      <c r="H28" s="167">
        <v>1.5046296296296297E-4</v>
      </c>
      <c r="I28" s="167"/>
      <c r="J28" s="167"/>
      <c r="K28" s="168">
        <f t="shared" si="2"/>
        <v>1.5046296296296297E-4</v>
      </c>
    </row>
    <row r="29" spans="2:11" x14ac:dyDescent="0.3">
      <c r="B29" s="154" t="s">
        <v>86</v>
      </c>
      <c r="C29" s="167">
        <v>1.2268518518518518E-3</v>
      </c>
      <c r="D29" s="167">
        <v>1.8634259259259259E-3</v>
      </c>
      <c r="E29" s="167">
        <v>1.0879629629629629E-3</v>
      </c>
      <c r="F29" s="167">
        <v>4.8611111111111104E-4</v>
      </c>
      <c r="G29" s="167">
        <v>7.1759259259259259E-4</v>
      </c>
      <c r="H29" s="167">
        <v>3.7731481481481483E-3</v>
      </c>
      <c r="I29" s="167"/>
      <c r="J29" s="167"/>
      <c r="K29" s="168">
        <f t="shared" si="2"/>
        <v>9.1550925925925931E-3</v>
      </c>
    </row>
    <row r="30" spans="2:11" x14ac:dyDescent="0.3">
      <c r="B30" s="154" t="s">
        <v>87</v>
      </c>
      <c r="C30" s="167">
        <v>9.6875000000000017E-3</v>
      </c>
      <c r="D30" s="167">
        <v>3.1122685185185187E-2</v>
      </c>
      <c r="E30" s="167">
        <v>1.0995370370370371E-3</v>
      </c>
      <c r="F30" s="167">
        <v>1.2268518518518518E-3</v>
      </c>
      <c r="G30" s="167">
        <v>2.0833333333333335E-4</v>
      </c>
      <c r="H30" s="167">
        <v>4.0162037037037033E-3</v>
      </c>
      <c r="I30" s="167"/>
      <c r="J30" s="167"/>
      <c r="K30" s="168">
        <f t="shared" si="2"/>
        <v>4.7361111111111111E-2</v>
      </c>
    </row>
    <row r="31" spans="2:11" x14ac:dyDescent="0.3">
      <c r="B31" s="154" t="s">
        <v>88</v>
      </c>
      <c r="C31" s="167"/>
      <c r="D31" s="167"/>
      <c r="E31" s="167">
        <v>1.3888888888888889E-3</v>
      </c>
      <c r="F31" s="167"/>
      <c r="G31" s="167"/>
      <c r="H31" s="167"/>
      <c r="I31" s="167"/>
      <c r="J31" s="167"/>
      <c r="K31" s="168">
        <f t="shared" si="2"/>
        <v>1.3888888888888889E-3</v>
      </c>
    </row>
    <row r="32" spans="2:11" x14ac:dyDescent="0.3">
      <c r="B32" s="155" t="s">
        <v>11</v>
      </c>
      <c r="C32" s="109">
        <f>SUM(C26:C31)</f>
        <v>1.0914351851851854E-2</v>
      </c>
      <c r="D32" s="109">
        <f t="shared" ref="D32:H32" si="3">SUM(D26:D31)</f>
        <v>3.2986111111111112E-2</v>
      </c>
      <c r="E32" s="109">
        <f t="shared" si="3"/>
        <v>3.8194444444444448E-3</v>
      </c>
      <c r="F32" s="109">
        <f t="shared" si="3"/>
        <v>1.7129629629629628E-3</v>
      </c>
      <c r="G32" s="109">
        <f t="shared" si="3"/>
        <v>9.2592592592592596E-4</v>
      </c>
      <c r="H32" s="109">
        <f t="shared" si="3"/>
        <v>7.9976851851851841E-3</v>
      </c>
      <c r="I32" s="109"/>
      <c r="J32" s="118"/>
      <c r="K32" s="169">
        <f>SUM(K26:K31)</f>
        <v>5.8356481481481481E-2</v>
      </c>
    </row>
    <row r="33" spans="2:11" x14ac:dyDescent="0.3">
      <c r="B33" s="155"/>
      <c r="C33" s="174"/>
      <c r="D33" s="174"/>
      <c r="E33" s="175"/>
      <c r="F33" s="175"/>
      <c r="G33" s="174"/>
      <c r="H33" s="174"/>
      <c r="I33" s="174"/>
      <c r="J33" s="174"/>
      <c r="K33" s="168"/>
    </row>
    <row r="34" spans="2:11" x14ac:dyDescent="0.3">
      <c r="B34" s="155" t="s">
        <v>14</v>
      </c>
      <c r="C34" s="118">
        <f>C23+C32</f>
        <v>7.8715277777777787E-2</v>
      </c>
      <c r="D34" s="118">
        <f t="shared" ref="D34:G34" si="4">D23+D32</f>
        <v>0.16265046296296296</v>
      </c>
      <c r="E34" s="118">
        <f t="shared" si="4"/>
        <v>2.4074074074074074E-2</v>
      </c>
      <c r="F34" s="118">
        <f t="shared" si="4"/>
        <v>2.4502314814814814E-2</v>
      </c>
      <c r="G34" s="118">
        <f t="shared" si="4"/>
        <v>7.9351851851851854E-2</v>
      </c>
      <c r="H34" s="118">
        <f t="shared" ref="H34" si="5">H23+H32</f>
        <v>3.9293981481481485E-2</v>
      </c>
      <c r="I34" s="118"/>
      <c r="J34" s="118"/>
      <c r="K34" s="176">
        <f t="shared" ref="K34" si="6">K32+K23</f>
        <v>0.4085879629629629</v>
      </c>
    </row>
    <row r="35" spans="2:11" x14ac:dyDescent="0.3">
      <c r="B35" s="155"/>
      <c r="C35" s="177"/>
      <c r="D35" s="177"/>
      <c r="E35" s="177"/>
      <c r="F35" s="177"/>
      <c r="G35" s="177"/>
      <c r="H35" s="177"/>
      <c r="I35" s="177"/>
      <c r="J35" s="178"/>
      <c r="K35" s="179"/>
    </row>
    <row r="36" spans="2:11" ht="66" customHeight="1" thickBot="1" x14ac:dyDescent="0.35">
      <c r="B36" s="274" t="s">
        <v>96</v>
      </c>
      <c r="C36" s="275"/>
      <c r="D36" s="275"/>
      <c r="E36" s="275"/>
      <c r="F36" s="275"/>
      <c r="G36" s="275"/>
      <c r="H36" s="275"/>
      <c r="I36" s="275"/>
      <c r="J36" s="275"/>
      <c r="K36" s="276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110" zoomScaleNormal="110" zoomScaleSheetLayoutView="11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40" t="s">
        <v>174</v>
      </c>
      <c r="C3" s="241"/>
      <c r="D3" s="241"/>
      <c r="E3" s="241"/>
      <c r="F3" s="241"/>
      <c r="G3" s="241"/>
      <c r="H3" s="241"/>
      <c r="I3" s="241"/>
      <c r="J3" s="241"/>
      <c r="K3" s="242"/>
    </row>
    <row r="4" spans="2:11" x14ac:dyDescent="0.3">
      <c r="B4" s="273" t="s">
        <v>185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166" customFormat="1" x14ac:dyDescent="0.3">
      <c r="B5" s="164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65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65" t="s">
        <v>12</v>
      </c>
    </row>
    <row r="7" spans="2:11" x14ac:dyDescent="0.3">
      <c r="B7" s="154" t="s">
        <v>66</v>
      </c>
      <c r="C7" s="180"/>
      <c r="D7" s="180"/>
      <c r="E7" s="180"/>
      <c r="F7" s="180"/>
      <c r="G7" s="180"/>
      <c r="H7" s="180"/>
      <c r="I7" s="180"/>
      <c r="J7" s="180"/>
      <c r="K7" s="181"/>
    </row>
    <row r="8" spans="2:11" x14ac:dyDescent="0.3">
      <c r="B8" s="154" t="s">
        <v>67</v>
      </c>
      <c r="C8" s="180"/>
      <c r="D8" s="180"/>
      <c r="E8" s="180"/>
      <c r="F8" s="180"/>
      <c r="G8" s="180"/>
      <c r="H8" s="180"/>
      <c r="I8" s="180"/>
      <c r="J8" s="180"/>
      <c r="K8" s="181"/>
    </row>
    <row r="9" spans="2:11" x14ac:dyDescent="0.3">
      <c r="B9" s="154" t="s">
        <v>68</v>
      </c>
      <c r="C9" s="180"/>
      <c r="D9" s="180"/>
      <c r="E9" s="180"/>
      <c r="F9" s="180"/>
      <c r="G9" s="180"/>
      <c r="H9" s="180"/>
      <c r="I9" s="180"/>
      <c r="J9" s="180"/>
      <c r="K9" s="181"/>
    </row>
    <row r="10" spans="2:11" x14ac:dyDescent="0.3">
      <c r="B10" s="154" t="s">
        <v>69</v>
      </c>
      <c r="C10" s="180"/>
      <c r="D10" s="180"/>
      <c r="E10" s="180"/>
      <c r="F10" s="180"/>
      <c r="G10" s="180"/>
      <c r="H10" s="180"/>
      <c r="I10" s="180"/>
      <c r="J10" s="180"/>
      <c r="K10" s="181"/>
    </row>
    <row r="11" spans="2:11" x14ac:dyDescent="0.3">
      <c r="B11" s="154" t="s">
        <v>70</v>
      </c>
      <c r="C11" s="180"/>
      <c r="D11" s="180"/>
      <c r="E11" s="180"/>
      <c r="F11" s="180"/>
      <c r="G11" s="180"/>
      <c r="H11" s="180"/>
      <c r="I11" s="180"/>
      <c r="J11" s="180"/>
      <c r="K11" s="181"/>
    </row>
    <row r="12" spans="2:11" x14ac:dyDescent="0.3">
      <c r="B12" s="154" t="s">
        <v>71</v>
      </c>
      <c r="C12" s="180"/>
      <c r="D12" s="180"/>
      <c r="E12" s="180"/>
      <c r="F12" s="180"/>
      <c r="G12" s="180"/>
      <c r="H12" s="180"/>
      <c r="I12" s="180"/>
      <c r="J12" s="180"/>
      <c r="K12" s="181"/>
    </row>
    <row r="13" spans="2:11" x14ac:dyDescent="0.3">
      <c r="B13" s="154" t="s">
        <v>72</v>
      </c>
      <c r="C13" s="180"/>
      <c r="D13" s="180"/>
      <c r="E13" s="180"/>
      <c r="F13" s="180"/>
      <c r="G13" s="180"/>
      <c r="H13" s="180"/>
      <c r="I13" s="180"/>
      <c r="J13" s="180"/>
      <c r="K13" s="181"/>
    </row>
    <row r="14" spans="2:11" x14ac:dyDescent="0.3">
      <c r="B14" s="154" t="s">
        <v>73</v>
      </c>
      <c r="C14" s="180"/>
      <c r="D14" s="180"/>
      <c r="E14" s="180"/>
      <c r="F14" s="180"/>
      <c r="G14" s="180"/>
      <c r="H14" s="180"/>
      <c r="I14" s="180"/>
      <c r="J14" s="180"/>
      <c r="K14" s="181"/>
    </row>
    <row r="15" spans="2:11" x14ac:dyDescent="0.3">
      <c r="B15" s="154" t="s">
        <v>74</v>
      </c>
      <c r="C15" s="180"/>
      <c r="D15" s="180"/>
      <c r="E15" s="180"/>
      <c r="F15" s="180"/>
      <c r="G15" s="180"/>
      <c r="H15" s="180"/>
      <c r="I15" s="180"/>
      <c r="J15" s="180"/>
      <c r="K15" s="181"/>
    </row>
    <row r="16" spans="2:11" x14ac:dyDescent="0.3">
      <c r="B16" s="154" t="s">
        <v>75</v>
      </c>
      <c r="C16" s="180"/>
      <c r="D16" s="180"/>
      <c r="E16" s="180"/>
      <c r="F16" s="180"/>
      <c r="G16" s="180"/>
      <c r="H16" s="180"/>
      <c r="I16" s="180"/>
      <c r="J16" s="180"/>
      <c r="K16" s="181"/>
    </row>
    <row r="17" spans="2:11" x14ac:dyDescent="0.3">
      <c r="B17" s="154" t="s">
        <v>76</v>
      </c>
      <c r="C17" s="180"/>
      <c r="D17" s="180"/>
      <c r="E17" s="180"/>
      <c r="F17" s="180"/>
      <c r="G17" s="180"/>
      <c r="H17" s="180"/>
      <c r="I17" s="180"/>
      <c r="J17" s="180"/>
      <c r="K17" s="181"/>
    </row>
    <row r="18" spans="2:11" x14ac:dyDescent="0.3">
      <c r="B18" s="154" t="s">
        <v>77</v>
      </c>
      <c r="C18" s="180"/>
      <c r="D18" s="180"/>
      <c r="E18" s="180"/>
      <c r="F18" s="180"/>
      <c r="G18" s="180"/>
      <c r="H18" s="180"/>
      <c r="I18" s="180"/>
      <c r="J18" s="180"/>
      <c r="K18" s="181"/>
    </row>
    <row r="19" spans="2:11" x14ac:dyDescent="0.3">
      <c r="B19" s="154" t="s">
        <v>78</v>
      </c>
      <c r="C19" s="180"/>
      <c r="D19" s="180"/>
      <c r="E19" s="180"/>
      <c r="F19" s="180"/>
      <c r="G19" s="180"/>
      <c r="H19" s="180"/>
      <c r="I19" s="180"/>
      <c r="J19" s="180"/>
      <c r="K19" s="181"/>
    </row>
    <row r="20" spans="2:11" x14ac:dyDescent="0.3">
      <c r="B20" s="154" t="s">
        <v>79</v>
      </c>
      <c r="C20" s="180"/>
      <c r="D20" s="180"/>
      <c r="E20" s="180"/>
      <c r="F20" s="180"/>
      <c r="G20" s="180"/>
      <c r="H20" s="180"/>
      <c r="I20" s="180"/>
      <c r="J20" s="180"/>
      <c r="K20" s="181"/>
    </row>
    <row r="21" spans="2:11" x14ac:dyDescent="0.3">
      <c r="B21" s="154" t="s">
        <v>80</v>
      </c>
      <c r="C21" s="180"/>
      <c r="D21" s="180"/>
      <c r="E21" s="180"/>
      <c r="F21" s="180"/>
      <c r="G21" s="180"/>
      <c r="H21" s="180"/>
      <c r="I21" s="180"/>
      <c r="J21" s="180"/>
      <c r="K21" s="181"/>
    </row>
    <row r="22" spans="2:11" x14ac:dyDescent="0.3">
      <c r="B22" s="154" t="s">
        <v>81</v>
      </c>
      <c r="C22" s="180"/>
      <c r="D22" s="180"/>
      <c r="E22" s="180"/>
      <c r="F22" s="180"/>
      <c r="G22" s="180"/>
      <c r="H22" s="180"/>
      <c r="I22" s="180"/>
      <c r="J22" s="180"/>
      <c r="K22" s="181"/>
    </row>
    <row r="23" spans="2:11" x14ac:dyDescent="0.3">
      <c r="B23" s="155" t="s">
        <v>11</v>
      </c>
      <c r="C23" s="109"/>
      <c r="D23" s="109"/>
      <c r="E23" s="109"/>
      <c r="F23" s="109"/>
      <c r="G23" s="109"/>
      <c r="H23" s="109"/>
      <c r="I23" s="109"/>
      <c r="J23" s="118"/>
      <c r="K23" s="169"/>
    </row>
    <row r="24" spans="2:11" x14ac:dyDescent="0.3">
      <c r="B24" s="170"/>
      <c r="C24" s="182"/>
      <c r="D24" s="182"/>
      <c r="E24" s="182"/>
      <c r="F24" s="182"/>
      <c r="G24" s="182"/>
      <c r="H24" s="182"/>
      <c r="I24" s="182"/>
      <c r="J24" s="183"/>
      <c r="K24" s="184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65" t="s">
        <v>12</v>
      </c>
    </row>
    <row r="26" spans="2:11" x14ac:dyDescent="0.3">
      <c r="B26" s="154" t="s">
        <v>83</v>
      </c>
      <c r="C26" s="180"/>
      <c r="D26" s="180"/>
      <c r="E26" s="180"/>
      <c r="F26" s="180"/>
      <c r="G26" s="180"/>
      <c r="H26" s="180"/>
      <c r="I26" s="180"/>
      <c r="J26" s="185"/>
      <c r="K26" s="181"/>
    </row>
    <row r="27" spans="2:11" x14ac:dyDescent="0.3">
      <c r="B27" s="154" t="s">
        <v>84</v>
      </c>
      <c r="C27" s="180"/>
      <c r="D27" s="180"/>
      <c r="E27" s="180"/>
      <c r="F27" s="180"/>
      <c r="G27" s="180"/>
      <c r="H27" s="180"/>
      <c r="I27" s="180"/>
      <c r="J27" s="186"/>
      <c r="K27" s="181"/>
    </row>
    <row r="28" spans="2:11" x14ac:dyDescent="0.3">
      <c r="B28" s="154" t="s">
        <v>85</v>
      </c>
      <c r="C28" s="180"/>
      <c r="D28" s="180"/>
      <c r="E28" s="180"/>
      <c r="F28" s="180"/>
      <c r="G28" s="180"/>
      <c r="H28" s="180"/>
      <c r="I28" s="116"/>
      <c r="J28" s="116"/>
      <c r="K28" s="181"/>
    </row>
    <row r="29" spans="2:11" x14ac:dyDescent="0.3">
      <c r="B29" s="154" t="s">
        <v>86</v>
      </c>
      <c r="C29" s="180"/>
      <c r="D29" s="180"/>
      <c r="E29" s="180"/>
      <c r="F29" s="180"/>
      <c r="G29" s="180"/>
      <c r="H29" s="180"/>
      <c r="I29" s="187"/>
      <c r="J29" s="180"/>
      <c r="K29" s="181"/>
    </row>
    <row r="30" spans="2:11" x14ac:dyDescent="0.3">
      <c r="B30" s="154" t="s">
        <v>87</v>
      </c>
      <c r="C30" s="180"/>
      <c r="D30" s="180"/>
      <c r="E30" s="180"/>
      <c r="F30" s="180"/>
      <c r="G30" s="180"/>
      <c r="H30" s="180"/>
      <c r="I30" s="180"/>
      <c r="J30" s="180"/>
      <c r="K30" s="181"/>
    </row>
    <row r="31" spans="2:11" x14ac:dyDescent="0.3">
      <c r="B31" s="154" t="s">
        <v>88</v>
      </c>
      <c r="C31" s="180"/>
      <c r="D31" s="180"/>
      <c r="E31" s="180"/>
      <c r="F31" s="180"/>
      <c r="G31" s="180"/>
      <c r="H31" s="180"/>
      <c r="I31" s="180"/>
      <c r="J31" s="180"/>
      <c r="K31" s="181"/>
    </row>
    <row r="32" spans="2:11" x14ac:dyDescent="0.3">
      <c r="B32" s="155" t="s">
        <v>11</v>
      </c>
      <c r="C32" s="109"/>
      <c r="D32" s="109"/>
      <c r="E32" s="109"/>
      <c r="F32" s="109"/>
      <c r="G32" s="109"/>
      <c r="H32" s="109"/>
      <c r="I32" s="109"/>
      <c r="J32" s="118"/>
      <c r="K32" s="169"/>
    </row>
    <row r="33" spans="2:11" x14ac:dyDescent="0.3">
      <c r="B33" s="155"/>
      <c r="C33" s="174"/>
      <c r="D33" s="174"/>
      <c r="E33" s="175"/>
      <c r="F33" s="175"/>
      <c r="G33" s="174"/>
      <c r="H33" s="174"/>
      <c r="I33" s="174"/>
      <c r="J33" s="174"/>
      <c r="K33" s="168"/>
    </row>
    <row r="34" spans="2:11" x14ac:dyDescent="0.3">
      <c r="B34" s="155" t="s">
        <v>14</v>
      </c>
      <c r="C34" s="118"/>
      <c r="D34" s="118"/>
      <c r="E34" s="118"/>
      <c r="F34" s="118"/>
      <c r="G34" s="118"/>
      <c r="H34" s="118"/>
      <c r="I34" s="118"/>
      <c r="J34" s="118"/>
      <c r="K34" s="176"/>
    </row>
    <row r="35" spans="2:11" x14ac:dyDescent="0.3">
      <c r="B35" s="155"/>
      <c r="C35" s="177"/>
      <c r="D35" s="177"/>
      <c r="E35" s="177"/>
      <c r="F35" s="177"/>
      <c r="G35" s="177"/>
      <c r="H35" s="177"/>
      <c r="I35" s="177"/>
      <c r="J35" s="178"/>
      <c r="K35" s="179"/>
    </row>
    <row r="36" spans="2:11" ht="66" customHeight="1" thickBot="1" x14ac:dyDescent="0.35">
      <c r="B36" s="274" t="s">
        <v>96</v>
      </c>
      <c r="C36" s="275"/>
      <c r="D36" s="275"/>
      <c r="E36" s="275"/>
      <c r="F36" s="275"/>
      <c r="G36" s="275"/>
      <c r="H36" s="275"/>
      <c r="I36" s="275"/>
      <c r="J36" s="275"/>
      <c r="K36" s="276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opLeftCell="A3" zoomScale="110" zoomScaleNormal="110" zoomScaleSheetLayoutView="11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40" t="s">
        <v>175</v>
      </c>
      <c r="C3" s="241"/>
      <c r="D3" s="241"/>
      <c r="E3" s="241"/>
      <c r="F3" s="241"/>
      <c r="G3" s="241"/>
      <c r="H3" s="241"/>
      <c r="I3" s="241"/>
      <c r="J3" s="241"/>
      <c r="K3" s="242"/>
    </row>
    <row r="4" spans="2:11" x14ac:dyDescent="0.3">
      <c r="B4" s="273" t="s">
        <v>185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166" customFormat="1" x14ac:dyDescent="0.3">
      <c r="B5" s="164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65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65" t="s">
        <v>12</v>
      </c>
    </row>
    <row r="7" spans="2:11" x14ac:dyDescent="0.3">
      <c r="B7" s="154" t="s">
        <v>66</v>
      </c>
      <c r="C7" s="180"/>
      <c r="D7" s="180"/>
      <c r="E7" s="180"/>
      <c r="F7" s="180"/>
      <c r="G7" s="180"/>
      <c r="H7" s="180"/>
      <c r="I7" s="180"/>
      <c r="J7" s="180"/>
      <c r="K7" s="181"/>
    </row>
    <row r="8" spans="2:11" x14ac:dyDescent="0.3">
      <c r="B8" s="154" t="s">
        <v>67</v>
      </c>
      <c r="C8" s="180"/>
      <c r="D8" s="180"/>
      <c r="E8" s="180"/>
      <c r="F8" s="180"/>
      <c r="G8" s="180"/>
      <c r="H8" s="180"/>
      <c r="I8" s="180"/>
      <c r="J8" s="180"/>
      <c r="K8" s="181"/>
    </row>
    <row r="9" spans="2:11" x14ac:dyDescent="0.3">
      <c r="B9" s="154" t="s">
        <v>68</v>
      </c>
      <c r="C9" s="180"/>
      <c r="D9" s="180"/>
      <c r="E9" s="180"/>
      <c r="F9" s="180"/>
      <c r="G9" s="180"/>
      <c r="H9" s="180"/>
      <c r="I9" s="180"/>
      <c r="J9" s="180"/>
      <c r="K9" s="181"/>
    </row>
    <row r="10" spans="2:11" x14ac:dyDescent="0.3">
      <c r="B10" s="154" t="s">
        <v>69</v>
      </c>
      <c r="C10" s="180"/>
      <c r="D10" s="180"/>
      <c r="E10" s="180"/>
      <c r="F10" s="180"/>
      <c r="G10" s="180"/>
      <c r="H10" s="180"/>
      <c r="I10" s="180"/>
      <c r="J10" s="180"/>
      <c r="K10" s="181"/>
    </row>
    <row r="11" spans="2:11" x14ac:dyDescent="0.3">
      <c r="B11" s="154" t="s">
        <v>70</v>
      </c>
      <c r="C11" s="180"/>
      <c r="D11" s="180"/>
      <c r="E11" s="180"/>
      <c r="F11" s="180"/>
      <c r="G11" s="180"/>
      <c r="H11" s="180"/>
      <c r="I11" s="180"/>
      <c r="J11" s="180"/>
      <c r="K11" s="181"/>
    </row>
    <row r="12" spans="2:11" x14ac:dyDescent="0.3">
      <c r="B12" s="154" t="s">
        <v>71</v>
      </c>
      <c r="C12" s="180"/>
      <c r="D12" s="180"/>
      <c r="E12" s="180"/>
      <c r="F12" s="180"/>
      <c r="G12" s="180"/>
      <c r="H12" s="180"/>
      <c r="I12" s="180"/>
      <c r="J12" s="180"/>
      <c r="K12" s="181"/>
    </row>
    <row r="13" spans="2:11" x14ac:dyDescent="0.3">
      <c r="B13" s="154" t="s">
        <v>72</v>
      </c>
      <c r="C13" s="180"/>
      <c r="D13" s="180"/>
      <c r="E13" s="180"/>
      <c r="F13" s="180"/>
      <c r="G13" s="180"/>
      <c r="H13" s="180"/>
      <c r="I13" s="180"/>
      <c r="J13" s="180"/>
      <c r="K13" s="181"/>
    </row>
    <row r="14" spans="2:11" x14ac:dyDescent="0.3">
      <c r="B14" s="154" t="s">
        <v>73</v>
      </c>
      <c r="C14" s="180"/>
      <c r="D14" s="180"/>
      <c r="E14" s="180"/>
      <c r="F14" s="180"/>
      <c r="G14" s="180"/>
      <c r="H14" s="180"/>
      <c r="I14" s="180"/>
      <c r="J14" s="180"/>
      <c r="K14" s="181"/>
    </row>
    <row r="15" spans="2:11" x14ac:dyDescent="0.3">
      <c r="B15" s="154" t="s">
        <v>74</v>
      </c>
      <c r="C15" s="180"/>
      <c r="D15" s="180"/>
      <c r="E15" s="180"/>
      <c r="F15" s="180"/>
      <c r="G15" s="180"/>
      <c r="H15" s="180"/>
      <c r="I15" s="180"/>
      <c r="J15" s="180"/>
      <c r="K15" s="181"/>
    </row>
    <row r="16" spans="2:11" x14ac:dyDescent="0.3">
      <c r="B16" s="154" t="s">
        <v>75</v>
      </c>
      <c r="C16" s="180"/>
      <c r="D16" s="180"/>
      <c r="E16" s="180"/>
      <c r="F16" s="180"/>
      <c r="G16" s="180"/>
      <c r="H16" s="180"/>
      <c r="I16" s="180"/>
      <c r="J16" s="180"/>
      <c r="K16" s="181"/>
    </row>
    <row r="17" spans="2:11" x14ac:dyDescent="0.3">
      <c r="B17" s="154" t="s">
        <v>76</v>
      </c>
      <c r="C17" s="180"/>
      <c r="D17" s="180"/>
      <c r="E17" s="180"/>
      <c r="F17" s="180"/>
      <c r="G17" s="180"/>
      <c r="H17" s="180"/>
      <c r="I17" s="180"/>
      <c r="J17" s="180"/>
      <c r="K17" s="181"/>
    </row>
    <row r="18" spans="2:11" x14ac:dyDescent="0.3">
      <c r="B18" s="154" t="s">
        <v>77</v>
      </c>
      <c r="C18" s="180"/>
      <c r="D18" s="180"/>
      <c r="E18" s="180"/>
      <c r="F18" s="180"/>
      <c r="G18" s="180"/>
      <c r="H18" s="180"/>
      <c r="I18" s="180"/>
      <c r="J18" s="180"/>
      <c r="K18" s="181"/>
    </row>
    <row r="19" spans="2:11" x14ac:dyDescent="0.3">
      <c r="B19" s="154" t="s">
        <v>78</v>
      </c>
      <c r="C19" s="180"/>
      <c r="D19" s="180"/>
      <c r="E19" s="180"/>
      <c r="F19" s="180"/>
      <c r="G19" s="180"/>
      <c r="H19" s="180"/>
      <c r="I19" s="180"/>
      <c r="J19" s="180"/>
      <c r="K19" s="181"/>
    </row>
    <row r="20" spans="2:11" x14ac:dyDescent="0.3">
      <c r="B20" s="154" t="s">
        <v>79</v>
      </c>
      <c r="C20" s="180"/>
      <c r="D20" s="180"/>
      <c r="E20" s="180"/>
      <c r="F20" s="180"/>
      <c r="G20" s="180"/>
      <c r="H20" s="180"/>
      <c r="I20" s="180"/>
      <c r="J20" s="180"/>
      <c r="K20" s="181"/>
    </row>
    <row r="21" spans="2:11" x14ac:dyDescent="0.3">
      <c r="B21" s="154" t="s">
        <v>80</v>
      </c>
      <c r="C21" s="180"/>
      <c r="D21" s="180"/>
      <c r="E21" s="180"/>
      <c r="F21" s="180"/>
      <c r="G21" s="180"/>
      <c r="H21" s="180"/>
      <c r="I21" s="180"/>
      <c r="J21" s="180"/>
      <c r="K21" s="181"/>
    </row>
    <row r="22" spans="2:11" x14ac:dyDescent="0.3">
      <c r="B22" s="154" t="s">
        <v>81</v>
      </c>
      <c r="C22" s="180"/>
      <c r="D22" s="180"/>
      <c r="E22" s="180"/>
      <c r="F22" s="180"/>
      <c r="G22" s="180"/>
      <c r="H22" s="180"/>
      <c r="I22" s="180"/>
      <c r="J22" s="180"/>
      <c r="K22" s="181"/>
    </row>
    <row r="23" spans="2:11" x14ac:dyDescent="0.3">
      <c r="B23" s="155" t="s">
        <v>11</v>
      </c>
      <c r="C23" s="109"/>
      <c r="D23" s="109"/>
      <c r="E23" s="109"/>
      <c r="F23" s="109"/>
      <c r="G23" s="109"/>
      <c r="H23" s="109"/>
      <c r="I23" s="109"/>
      <c r="J23" s="118"/>
      <c r="K23" s="169"/>
    </row>
    <row r="24" spans="2:11" x14ac:dyDescent="0.3">
      <c r="B24" s="170"/>
      <c r="C24" s="182"/>
      <c r="D24" s="182"/>
      <c r="E24" s="182"/>
      <c r="F24" s="182"/>
      <c r="G24" s="182"/>
      <c r="H24" s="182"/>
      <c r="I24" s="182"/>
      <c r="J24" s="183"/>
      <c r="K24" s="184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65" t="s">
        <v>12</v>
      </c>
    </row>
    <row r="26" spans="2:11" x14ac:dyDescent="0.3">
      <c r="B26" s="154" t="s">
        <v>83</v>
      </c>
      <c r="C26" s="180"/>
      <c r="D26" s="180"/>
      <c r="E26" s="180"/>
      <c r="F26" s="180"/>
      <c r="G26" s="180"/>
      <c r="H26" s="180"/>
      <c r="I26" s="180"/>
      <c r="J26" s="185"/>
      <c r="K26" s="181"/>
    </row>
    <row r="27" spans="2:11" x14ac:dyDescent="0.3">
      <c r="B27" s="154" t="s">
        <v>84</v>
      </c>
      <c r="C27" s="180"/>
      <c r="D27" s="180"/>
      <c r="E27" s="180"/>
      <c r="F27" s="180"/>
      <c r="G27" s="180"/>
      <c r="H27" s="180"/>
      <c r="I27" s="180"/>
      <c r="J27" s="186"/>
      <c r="K27" s="181"/>
    </row>
    <row r="28" spans="2:11" x14ac:dyDescent="0.3">
      <c r="B28" s="154" t="s">
        <v>85</v>
      </c>
      <c r="C28" s="180"/>
      <c r="D28" s="180"/>
      <c r="E28" s="180"/>
      <c r="F28" s="180"/>
      <c r="G28" s="180"/>
      <c r="H28" s="180"/>
      <c r="I28" s="116"/>
      <c r="J28" s="116"/>
      <c r="K28" s="181"/>
    </row>
    <row r="29" spans="2:11" x14ac:dyDescent="0.3">
      <c r="B29" s="154" t="s">
        <v>86</v>
      </c>
      <c r="C29" s="180"/>
      <c r="D29" s="180"/>
      <c r="E29" s="180"/>
      <c r="F29" s="180"/>
      <c r="G29" s="180"/>
      <c r="H29" s="180"/>
      <c r="I29" s="187"/>
      <c r="J29" s="180"/>
      <c r="K29" s="181"/>
    </row>
    <row r="30" spans="2:11" x14ac:dyDescent="0.3">
      <c r="B30" s="154" t="s">
        <v>87</v>
      </c>
      <c r="C30" s="180"/>
      <c r="D30" s="180"/>
      <c r="E30" s="180"/>
      <c r="F30" s="180"/>
      <c r="G30" s="180"/>
      <c r="H30" s="180"/>
      <c r="I30" s="180"/>
      <c r="J30" s="180"/>
      <c r="K30" s="181"/>
    </row>
    <row r="31" spans="2:11" x14ac:dyDescent="0.3">
      <c r="B31" s="154" t="s">
        <v>88</v>
      </c>
      <c r="C31" s="180"/>
      <c r="D31" s="180"/>
      <c r="E31" s="180"/>
      <c r="F31" s="180"/>
      <c r="G31" s="180"/>
      <c r="H31" s="180"/>
      <c r="I31" s="180"/>
      <c r="J31" s="180"/>
      <c r="K31" s="181"/>
    </row>
    <row r="32" spans="2:11" x14ac:dyDescent="0.3">
      <c r="B32" s="155" t="s">
        <v>11</v>
      </c>
      <c r="C32" s="109"/>
      <c r="D32" s="109"/>
      <c r="E32" s="109"/>
      <c r="F32" s="109"/>
      <c r="G32" s="109"/>
      <c r="H32" s="109"/>
      <c r="I32" s="109"/>
      <c r="J32" s="118"/>
      <c r="K32" s="169"/>
    </row>
    <row r="33" spans="2:11" x14ac:dyDescent="0.3">
      <c r="B33" s="155"/>
      <c r="C33" s="174"/>
      <c r="D33" s="174"/>
      <c r="E33" s="175"/>
      <c r="F33" s="175"/>
      <c r="G33" s="174"/>
      <c r="H33" s="174"/>
      <c r="I33" s="174"/>
      <c r="J33" s="174"/>
      <c r="K33" s="168"/>
    </row>
    <row r="34" spans="2:11" x14ac:dyDescent="0.3">
      <c r="B34" s="155" t="s">
        <v>14</v>
      </c>
      <c r="C34" s="118"/>
      <c r="D34" s="118"/>
      <c r="E34" s="118"/>
      <c r="F34" s="118"/>
      <c r="G34" s="118"/>
      <c r="H34" s="118"/>
      <c r="I34" s="118"/>
      <c r="J34" s="118"/>
      <c r="K34" s="176"/>
    </row>
    <row r="35" spans="2:11" x14ac:dyDescent="0.3">
      <c r="B35" s="155"/>
      <c r="C35" s="177"/>
      <c r="D35" s="177"/>
      <c r="E35" s="177"/>
      <c r="F35" s="177"/>
      <c r="G35" s="177"/>
      <c r="H35" s="177"/>
      <c r="I35" s="177"/>
      <c r="J35" s="178"/>
      <c r="K35" s="179"/>
    </row>
    <row r="36" spans="2:11" ht="66" customHeight="1" thickBot="1" x14ac:dyDescent="0.35">
      <c r="B36" s="274" t="s">
        <v>96</v>
      </c>
      <c r="C36" s="275"/>
      <c r="D36" s="275"/>
      <c r="E36" s="275"/>
      <c r="F36" s="275"/>
      <c r="G36" s="275"/>
      <c r="H36" s="275"/>
      <c r="I36" s="275"/>
      <c r="J36" s="275"/>
      <c r="K36" s="276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110" zoomScaleNormal="110"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40" t="s">
        <v>176</v>
      </c>
      <c r="C3" s="241"/>
      <c r="D3" s="241"/>
      <c r="E3" s="241"/>
      <c r="F3" s="241"/>
      <c r="G3" s="241"/>
      <c r="H3" s="241"/>
      <c r="I3" s="241"/>
      <c r="J3" s="241"/>
      <c r="K3" s="242"/>
    </row>
    <row r="4" spans="2:11" x14ac:dyDescent="0.3">
      <c r="B4" s="273" t="s">
        <v>185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166" customFormat="1" x14ac:dyDescent="0.3">
      <c r="B5" s="164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65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65" t="s">
        <v>12</v>
      </c>
    </row>
    <row r="7" spans="2:11" x14ac:dyDescent="0.3">
      <c r="B7" s="154" t="s">
        <v>66</v>
      </c>
      <c r="C7" s="167">
        <v>3.2407407407407406E-4</v>
      </c>
      <c r="D7" s="167"/>
      <c r="E7" s="167"/>
      <c r="F7" s="167"/>
      <c r="G7" s="167"/>
      <c r="H7" s="167"/>
      <c r="I7" s="167"/>
      <c r="J7" s="167"/>
      <c r="K7" s="168">
        <f>SUM(C7:J7)</f>
        <v>3.2407407407407406E-4</v>
      </c>
    </row>
    <row r="8" spans="2:11" x14ac:dyDescent="0.3">
      <c r="B8" s="154" t="s">
        <v>67</v>
      </c>
      <c r="C8" s="167"/>
      <c r="D8" s="167"/>
      <c r="E8" s="167"/>
      <c r="F8" s="167"/>
      <c r="G8" s="167"/>
      <c r="H8" s="167"/>
      <c r="I8" s="167"/>
      <c r="J8" s="167"/>
      <c r="K8" s="168"/>
    </row>
    <row r="9" spans="2:11" x14ac:dyDescent="0.3">
      <c r="B9" s="154" t="s">
        <v>68</v>
      </c>
      <c r="C9" s="167">
        <v>2.6620370370370372E-4</v>
      </c>
      <c r="D9" s="167"/>
      <c r="E9" s="167"/>
      <c r="F9" s="167"/>
      <c r="G9" s="167"/>
      <c r="H9" s="167"/>
      <c r="I9" s="167"/>
      <c r="J9" s="167"/>
      <c r="K9" s="168">
        <f t="shared" ref="K9" si="0">SUM(C9:J9)</f>
        <v>2.6620370370370372E-4</v>
      </c>
    </row>
    <row r="10" spans="2:11" x14ac:dyDescent="0.3">
      <c r="B10" s="154" t="s">
        <v>69</v>
      </c>
      <c r="C10" s="167"/>
      <c r="D10" s="167"/>
      <c r="E10" s="167"/>
      <c r="F10" s="167"/>
      <c r="G10" s="167"/>
      <c r="H10" s="167"/>
      <c r="I10" s="167"/>
      <c r="J10" s="167"/>
      <c r="K10" s="168"/>
    </row>
    <row r="11" spans="2:11" x14ac:dyDescent="0.3">
      <c r="B11" s="154" t="s">
        <v>70</v>
      </c>
      <c r="C11" s="167"/>
      <c r="D11" s="167"/>
      <c r="E11" s="167"/>
      <c r="F11" s="167"/>
      <c r="G11" s="167"/>
      <c r="H11" s="167"/>
      <c r="I11" s="167"/>
      <c r="J11" s="167"/>
      <c r="K11" s="168"/>
    </row>
    <row r="12" spans="2:11" x14ac:dyDescent="0.3">
      <c r="B12" s="154" t="s">
        <v>71</v>
      </c>
      <c r="C12" s="167"/>
      <c r="D12" s="167"/>
      <c r="E12" s="167"/>
      <c r="F12" s="167"/>
      <c r="G12" s="167"/>
      <c r="H12" s="167"/>
      <c r="I12" s="167"/>
      <c r="J12" s="167"/>
      <c r="K12" s="168"/>
    </row>
    <row r="13" spans="2:11" x14ac:dyDescent="0.3">
      <c r="B13" s="154" t="s">
        <v>72</v>
      </c>
      <c r="C13" s="167"/>
      <c r="D13" s="167"/>
      <c r="E13" s="167"/>
      <c r="F13" s="167"/>
      <c r="G13" s="167"/>
      <c r="H13" s="167"/>
      <c r="I13" s="167"/>
      <c r="J13" s="167"/>
      <c r="K13" s="168"/>
    </row>
    <row r="14" spans="2:11" x14ac:dyDescent="0.3">
      <c r="B14" s="154" t="s">
        <v>73</v>
      </c>
      <c r="C14" s="167"/>
      <c r="D14" s="167"/>
      <c r="E14" s="167"/>
      <c r="F14" s="167"/>
      <c r="G14" s="167"/>
      <c r="H14" s="167"/>
      <c r="I14" s="167"/>
      <c r="J14" s="167"/>
      <c r="K14" s="168"/>
    </row>
    <row r="15" spans="2:11" x14ac:dyDescent="0.3">
      <c r="B15" s="154" t="s">
        <v>74</v>
      </c>
      <c r="C15" s="167"/>
      <c r="D15" s="167"/>
      <c r="E15" s="167"/>
      <c r="F15" s="167"/>
      <c r="G15" s="167"/>
      <c r="H15" s="167"/>
      <c r="I15" s="167"/>
      <c r="J15" s="167"/>
      <c r="K15" s="168"/>
    </row>
    <row r="16" spans="2:11" x14ac:dyDescent="0.3">
      <c r="B16" s="154" t="s">
        <v>75</v>
      </c>
      <c r="C16" s="167"/>
      <c r="D16" s="167"/>
      <c r="E16" s="167"/>
      <c r="F16" s="167"/>
      <c r="G16" s="167"/>
      <c r="H16" s="167"/>
      <c r="I16" s="167"/>
      <c r="J16" s="167"/>
      <c r="K16" s="168"/>
    </row>
    <row r="17" spans="2:11" x14ac:dyDescent="0.3">
      <c r="B17" s="154" t="s">
        <v>76</v>
      </c>
      <c r="C17" s="167"/>
      <c r="D17" s="167"/>
      <c r="E17" s="167"/>
      <c r="F17" s="167"/>
      <c r="G17" s="167"/>
      <c r="H17" s="167"/>
      <c r="I17" s="167"/>
      <c r="J17" s="167"/>
      <c r="K17" s="168"/>
    </row>
    <row r="18" spans="2:11" x14ac:dyDescent="0.3">
      <c r="B18" s="154" t="s">
        <v>77</v>
      </c>
      <c r="C18" s="167"/>
      <c r="D18" s="167"/>
      <c r="E18" s="167"/>
      <c r="F18" s="167"/>
      <c r="G18" s="167"/>
      <c r="H18" s="167"/>
      <c r="I18" s="167"/>
      <c r="J18" s="167"/>
      <c r="K18" s="168"/>
    </row>
    <row r="19" spans="2:11" x14ac:dyDescent="0.3">
      <c r="B19" s="154" t="s">
        <v>78</v>
      </c>
      <c r="C19" s="167"/>
      <c r="D19" s="167"/>
      <c r="E19" s="167"/>
      <c r="F19" s="167"/>
      <c r="G19" s="167"/>
      <c r="H19" s="167"/>
      <c r="I19" s="167"/>
      <c r="J19" s="167"/>
      <c r="K19" s="168"/>
    </row>
    <row r="20" spans="2:11" x14ac:dyDescent="0.3">
      <c r="B20" s="154" t="s">
        <v>79</v>
      </c>
      <c r="C20" s="167"/>
      <c r="D20" s="167"/>
      <c r="E20" s="167"/>
      <c r="F20" s="167"/>
      <c r="G20" s="167"/>
      <c r="H20" s="167"/>
      <c r="I20" s="167"/>
      <c r="J20" s="167"/>
      <c r="K20" s="168"/>
    </row>
    <row r="21" spans="2:11" x14ac:dyDescent="0.3">
      <c r="B21" s="154" t="s">
        <v>80</v>
      </c>
      <c r="C21" s="167"/>
      <c r="D21" s="167"/>
      <c r="E21" s="167"/>
      <c r="F21" s="167"/>
      <c r="G21" s="167"/>
      <c r="H21" s="167"/>
      <c r="I21" s="167"/>
      <c r="J21" s="167"/>
      <c r="K21" s="168"/>
    </row>
    <row r="22" spans="2:11" x14ac:dyDescent="0.3">
      <c r="B22" s="154" t="s">
        <v>81</v>
      </c>
      <c r="C22" s="167"/>
      <c r="D22" s="167"/>
      <c r="E22" s="167"/>
      <c r="F22" s="167"/>
      <c r="G22" s="167"/>
      <c r="H22" s="167"/>
      <c r="I22" s="167"/>
      <c r="J22" s="167"/>
      <c r="K22" s="168"/>
    </row>
    <row r="23" spans="2:11" x14ac:dyDescent="0.3">
      <c r="B23" s="155" t="s">
        <v>11</v>
      </c>
      <c r="C23" s="109">
        <f>SUM(C7:C22)</f>
        <v>5.9027777777777778E-4</v>
      </c>
      <c r="D23" s="109"/>
      <c r="E23" s="109"/>
      <c r="F23" s="109"/>
      <c r="G23" s="109"/>
      <c r="H23" s="109"/>
      <c r="I23" s="109"/>
      <c r="J23" s="118"/>
      <c r="K23" s="169">
        <f>SUM(K7:K22)</f>
        <v>5.9027777777777778E-4</v>
      </c>
    </row>
    <row r="24" spans="2:11" x14ac:dyDescent="0.3">
      <c r="B24" s="170"/>
      <c r="C24" s="171"/>
      <c r="D24" s="171"/>
      <c r="E24" s="171"/>
      <c r="F24" s="171"/>
      <c r="G24" s="171"/>
      <c r="H24" s="171"/>
      <c r="I24" s="171"/>
      <c r="J24" s="172"/>
      <c r="K24" s="173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65" t="s">
        <v>12</v>
      </c>
    </row>
    <row r="26" spans="2:11" x14ac:dyDescent="0.3">
      <c r="B26" s="154" t="s">
        <v>83</v>
      </c>
      <c r="C26" s="167">
        <v>3.0092592592592595E-4</v>
      </c>
      <c r="D26" s="167"/>
      <c r="E26" s="167"/>
      <c r="F26" s="167"/>
      <c r="G26" s="167"/>
      <c r="H26" s="167"/>
      <c r="I26" s="167"/>
      <c r="J26" s="167"/>
      <c r="K26" s="168">
        <f t="shared" ref="K26:K30" si="1">SUM(C26:J26)</f>
        <v>3.0092592592592595E-4</v>
      </c>
    </row>
    <row r="27" spans="2:11" x14ac:dyDescent="0.3">
      <c r="B27" s="154" t="s">
        <v>84</v>
      </c>
      <c r="C27" s="167">
        <v>1.5046296296296297E-4</v>
      </c>
      <c r="D27" s="167"/>
      <c r="E27" s="167"/>
      <c r="F27" s="167"/>
      <c r="G27" s="167"/>
      <c r="H27" s="167"/>
      <c r="I27" s="167"/>
      <c r="J27" s="167"/>
      <c r="K27" s="168">
        <f t="shared" si="1"/>
        <v>1.5046296296296297E-4</v>
      </c>
    </row>
    <row r="28" spans="2:11" x14ac:dyDescent="0.3">
      <c r="B28" s="154" t="s">
        <v>85</v>
      </c>
      <c r="C28" s="167"/>
      <c r="D28" s="167"/>
      <c r="E28" s="167"/>
      <c r="F28" s="167"/>
      <c r="G28" s="167"/>
      <c r="H28" s="167"/>
      <c r="I28" s="167"/>
      <c r="J28" s="167"/>
      <c r="K28" s="168"/>
    </row>
    <row r="29" spans="2:11" x14ac:dyDescent="0.3">
      <c r="B29" s="154" t="s">
        <v>86</v>
      </c>
      <c r="C29" s="167">
        <v>6.018518518518519E-4</v>
      </c>
      <c r="D29" s="167"/>
      <c r="E29" s="167"/>
      <c r="F29" s="167"/>
      <c r="G29" s="167"/>
      <c r="H29" s="167"/>
      <c r="I29" s="167"/>
      <c r="J29" s="167"/>
      <c r="K29" s="168">
        <f t="shared" ref="K29" si="2">SUM(C29:J29)</f>
        <v>6.018518518518519E-4</v>
      </c>
    </row>
    <row r="30" spans="2:11" x14ac:dyDescent="0.3">
      <c r="B30" s="154" t="s">
        <v>87</v>
      </c>
      <c r="C30" s="167">
        <v>1.1574074074074073E-4</v>
      </c>
      <c r="D30" s="167"/>
      <c r="E30" s="167"/>
      <c r="F30" s="167"/>
      <c r="G30" s="167"/>
      <c r="H30" s="167"/>
      <c r="I30" s="167"/>
      <c r="J30" s="167"/>
      <c r="K30" s="168">
        <f t="shared" si="1"/>
        <v>1.1574074074074073E-4</v>
      </c>
    </row>
    <row r="31" spans="2:11" x14ac:dyDescent="0.3">
      <c r="B31" s="154" t="s">
        <v>88</v>
      </c>
      <c r="C31" s="167"/>
      <c r="D31" s="167"/>
      <c r="E31" s="167"/>
      <c r="F31" s="167"/>
      <c r="G31" s="167"/>
      <c r="H31" s="167"/>
      <c r="I31" s="167"/>
      <c r="J31" s="167"/>
      <c r="K31" s="168"/>
    </row>
    <row r="32" spans="2:11" x14ac:dyDescent="0.3">
      <c r="B32" s="155" t="s">
        <v>11</v>
      </c>
      <c r="C32" s="109">
        <f>SUM(C26:C31)</f>
        <v>1.1689814814814816E-3</v>
      </c>
      <c r="D32" s="109"/>
      <c r="E32" s="109"/>
      <c r="F32" s="109"/>
      <c r="G32" s="109"/>
      <c r="H32" s="109"/>
      <c r="I32" s="109"/>
      <c r="J32" s="118"/>
      <c r="K32" s="169">
        <f>SUM(K26:K31)</f>
        <v>1.1689814814814816E-3</v>
      </c>
    </row>
    <row r="33" spans="2:11" x14ac:dyDescent="0.3">
      <c r="B33" s="155"/>
      <c r="C33" s="174"/>
      <c r="D33" s="174"/>
      <c r="E33" s="175"/>
      <c r="F33" s="175"/>
      <c r="G33" s="174"/>
      <c r="H33" s="174"/>
      <c r="I33" s="174"/>
      <c r="J33" s="174"/>
      <c r="K33" s="168"/>
    </row>
    <row r="34" spans="2:11" x14ac:dyDescent="0.3">
      <c r="B34" s="155" t="s">
        <v>14</v>
      </c>
      <c r="C34" s="118">
        <f t="shared" ref="C34" si="3">C32+C23</f>
        <v>1.7592592592592595E-3</v>
      </c>
      <c r="D34" s="118"/>
      <c r="E34" s="118"/>
      <c r="F34" s="118"/>
      <c r="G34" s="118"/>
      <c r="H34" s="118"/>
      <c r="I34" s="118"/>
      <c r="J34" s="118"/>
      <c r="K34" s="176">
        <f>K32+K23</f>
        <v>1.7592592592592595E-3</v>
      </c>
    </row>
    <row r="35" spans="2:11" x14ac:dyDescent="0.3">
      <c r="B35" s="155"/>
      <c r="C35" s="177"/>
      <c r="D35" s="177"/>
      <c r="E35" s="177"/>
      <c r="F35" s="177"/>
      <c r="G35" s="177"/>
      <c r="H35" s="177"/>
      <c r="I35" s="177"/>
      <c r="J35" s="178"/>
      <c r="K35" s="179"/>
    </row>
    <row r="36" spans="2:11" ht="66" customHeight="1" thickBot="1" x14ac:dyDescent="0.35">
      <c r="B36" s="274" t="s">
        <v>96</v>
      </c>
      <c r="C36" s="275"/>
      <c r="D36" s="275"/>
      <c r="E36" s="275"/>
      <c r="F36" s="275"/>
      <c r="G36" s="275"/>
      <c r="H36" s="275"/>
      <c r="I36" s="275"/>
      <c r="J36" s="275"/>
      <c r="K36" s="276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110" zoomScaleNormal="110"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40" t="s">
        <v>177</v>
      </c>
      <c r="C3" s="241"/>
      <c r="D3" s="241"/>
      <c r="E3" s="241"/>
      <c r="F3" s="241"/>
      <c r="G3" s="241"/>
      <c r="H3" s="241"/>
      <c r="I3" s="241"/>
      <c r="J3" s="241"/>
      <c r="K3" s="242"/>
    </row>
    <row r="4" spans="2:11" x14ac:dyDescent="0.3">
      <c r="B4" s="273" t="s">
        <v>185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166" customFormat="1" x14ac:dyDescent="0.3">
      <c r="B5" s="164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65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65" t="s">
        <v>12</v>
      </c>
    </row>
    <row r="7" spans="2:11" x14ac:dyDescent="0.3">
      <c r="B7" s="154" t="s">
        <v>66</v>
      </c>
      <c r="C7" s="167">
        <v>2.6041666666666665E-3</v>
      </c>
      <c r="D7" s="167"/>
      <c r="E7" s="167"/>
      <c r="F7" s="167"/>
      <c r="G7" s="167"/>
      <c r="H7" s="167"/>
      <c r="I7" s="167"/>
      <c r="J7" s="167"/>
      <c r="K7" s="168">
        <f t="shared" ref="K7:K22" si="0">SUM(C7:J7)</f>
        <v>2.6041666666666665E-3</v>
      </c>
    </row>
    <row r="8" spans="2:11" x14ac:dyDescent="0.3">
      <c r="B8" s="154" t="s">
        <v>67</v>
      </c>
      <c r="C8" s="167"/>
      <c r="D8" s="167"/>
      <c r="E8" s="167"/>
      <c r="F8" s="167"/>
      <c r="G8" s="167"/>
      <c r="H8" s="167"/>
      <c r="I8" s="167"/>
      <c r="J8" s="167"/>
      <c r="K8" s="168"/>
    </row>
    <row r="9" spans="2:11" x14ac:dyDescent="0.3">
      <c r="B9" s="154" t="s">
        <v>68</v>
      </c>
      <c r="C9" s="167">
        <v>3.4027777777777784E-3</v>
      </c>
      <c r="D9" s="167"/>
      <c r="E9" s="167"/>
      <c r="F9" s="167"/>
      <c r="G9" s="167"/>
      <c r="H9" s="167"/>
      <c r="I9" s="167"/>
      <c r="J9" s="167"/>
      <c r="K9" s="168">
        <f t="shared" si="0"/>
        <v>3.4027777777777784E-3</v>
      </c>
    </row>
    <row r="10" spans="2:11" x14ac:dyDescent="0.3">
      <c r="B10" s="154" t="s">
        <v>69</v>
      </c>
      <c r="C10" s="167"/>
      <c r="D10" s="167"/>
      <c r="E10" s="167"/>
      <c r="F10" s="167"/>
      <c r="G10" s="167"/>
      <c r="H10" s="167"/>
      <c r="I10" s="167"/>
      <c r="J10" s="167"/>
      <c r="K10" s="168"/>
    </row>
    <row r="11" spans="2:11" x14ac:dyDescent="0.3">
      <c r="B11" s="154" t="s">
        <v>70</v>
      </c>
      <c r="C11" s="167">
        <v>8.1365740740740738E-3</v>
      </c>
      <c r="D11" s="167"/>
      <c r="E11" s="167"/>
      <c r="F11" s="167"/>
      <c r="G11" s="167"/>
      <c r="H11" s="167"/>
      <c r="I11" s="167"/>
      <c r="J11" s="167"/>
      <c r="K11" s="168">
        <f t="shared" si="0"/>
        <v>8.1365740740740738E-3</v>
      </c>
    </row>
    <row r="12" spans="2:11" x14ac:dyDescent="0.3">
      <c r="B12" s="154" t="s">
        <v>71</v>
      </c>
      <c r="C12" s="167"/>
      <c r="D12" s="167"/>
      <c r="E12" s="167"/>
      <c r="F12" s="167"/>
      <c r="G12" s="167"/>
      <c r="H12" s="167"/>
      <c r="I12" s="167"/>
      <c r="J12" s="167"/>
      <c r="K12" s="168"/>
    </row>
    <row r="13" spans="2:11" x14ac:dyDescent="0.3">
      <c r="B13" s="154" t="s">
        <v>72</v>
      </c>
      <c r="C13" s="167"/>
      <c r="D13" s="167"/>
      <c r="E13" s="167"/>
      <c r="F13" s="167"/>
      <c r="G13" s="167"/>
      <c r="H13" s="167"/>
      <c r="I13" s="167"/>
      <c r="J13" s="167"/>
      <c r="K13" s="168"/>
    </row>
    <row r="14" spans="2:11" x14ac:dyDescent="0.3">
      <c r="B14" s="154" t="s">
        <v>73</v>
      </c>
      <c r="C14" s="167"/>
      <c r="D14" s="167"/>
      <c r="E14" s="167"/>
      <c r="F14" s="167"/>
      <c r="G14" s="167"/>
      <c r="H14" s="167"/>
      <c r="I14" s="167"/>
      <c r="J14" s="167"/>
      <c r="K14" s="168"/>
    </row>
    <row r="15" spans="2:11" x14ac:dyDescent="0.3">
      <c r="B15" s="154" t="s">
        <v>74</v>
      </c>
      <c r="C15" s="167"/>
      <c r="D15" s="167"/>
      <c r="E15" s="167"/>
      <c r="F15" s="167"/>
      <c r="G15" s="167"/>
      <c r="H15" s="167"/>
      <c r="I15" s="167"/>
      <c r="J15" s="167"/>
      <c r="K15" s="168"/>
    </row>
    <row r="16" spans="2:11" x14ac:dyDescent="0.3">
      <c r="B16" s="154" t="s">
        <v>75</v>
      </c>
      <c r="C16" s="167"/>
      <c r="D16" s="167"/>
      <c r="E16" s="167"/>
      <c r="F16" s="167"/>
      <c r="G16" s="167"/>
      <c r="H16" s="167"/>
      <c r="I16" s="167"/>
      <c r="J16" s="167"/>
      <c r="K16" s="168"/>
    </row>
    <row r="17" spans="2:11" x14ac:dyDescent="0.3">
      <c r="B17" s="154" t="s">
        <v>76</v>
      </c>
      <c r="C17" s="167"/>
      <c r="D17" s="167"/>
      <c r="E17" s="167"/>
      <c r="F17" s="167"/>
      <c r="G17" s="167"/>
      <c r="H17" s="167"/>
      <c r="I17" s="167"/>
      <c r="J17" s="167"/>
      <c r="K17" s="168"/>
    </row>
    <row r="18" spans="2:11" x14ac:dyDescent="0.3">
      <c r="B18" s="154" t="s">
        <v>77</v>
      </c>
      <c r="C18" s="167"/>
      <c r="D18" s="167"/>
      <c r="E18" s="167"/>
      <c r="F18" s="167"/>
      <c r="G18" s="167"/>
      <c r="H18" s="167"/>
      <c r="I18" s="167"/>
      <c r="J18" s="167"/>
      <c r="K18" s="168"/>
    </row>
    <row r="19" spans="2:11" x14ac:dyDescent="0.3">
      <c r="B19" s="154" t="s">
        <v>78</v>
      </c>
      <c r="C19" s="167"/>
      <c r="D19" s="167"/>
      <c r="E19" s="167"/>
      <c r="F19" s="167"/>
      <c r="G19" s="167"/>
      <c r="H19" s="167"/>
      <c r="I19" s="167"/>
      <c r="J19" s="167"/>
      <c r="K19" s="168"/>
    </row>
    <row r="20" spans="2:11" x14ac:dyDescent="0.3">
      <c r="B20" s="154" t="s">
        <v>79</v>
      </c>
      <c r="C20" s="167"/>
      <c r="D20" s="167"/>
      <c r="E20" s="167"/>
      <c r="F20" s="167"/>
      <c r="G20" s="167"/>
      <c r="H20" s="167"/>
      <c r="I20" s="167"/>
      <c r="J20" s="167"/>
      <c r="K20" s="168"/>
    </row>
    <row r="21" spans="2:11" x14ac:dyDescent="0.3">
      <c r="B21" s="154" t="s">
        <v>80</v>
      </c>
      <c r="C21" s="167"/>
      <c r="D21" s="167"/>
      <c r="E21" s="167"/>
      <c r="F21" s="167"/>
      <c r="G21" s="167"/>
      <c r="H21" s="167"/>
      <c r="I21" s="167"/>
      <c r="J21" s="167"/>
      <c r="K21" s="168"/>
    </row>
    <row r="22" spans="2:11" x14ac:dyDescent="0.3">
      <c r="B22" s="154" t="s">
        <v>81</v>
      </c>
      <c r="C22" s="167">
        <v>3.1597222222222222E-3</v>
      </c>
      <c r="D22" s="167"/>
      <c r="E22" s="167"/>
      <c r="F22" s="167"/>
      <c r="G22" s="167"/>
      <c r="H22" s="167"/>
      <c r="I22" s="167"/>
      <c r="J22" s="167"/>
      <c r="K22" s="168">
        <f t="shared" si="0"/>
        <v>3.1597222222222222E-3</v>
      </c>
    </row>
    <row r="23" spans="2:11" x14ac:dyDescent="0.3">
      <c r="B23" s="155" t="s">
        <v>11</v>
      </c>
      <c r="C23" s="109">
        <f>SUM(C7:C22)</f>
        <v>1.7303240740740741E-2</v>
      </c>
      <c r="D23" s="109"/>
      <c r="E23" s="109"/>
      <c r="F23" s="109"/>
      <c r="G23" s="109"/>
      <c r="H23" s="109"/>
      <c r="I23" s="109"/>
      <c r="J23" s="118"/>
      <c r="K23" s="169">
        <f>SUM(K7:K22)</f>
        <v>1.7303240740740741E-2</v>
      </c>
    </row>
    <row r="24" spans="2:11" x14ac:dyDescent="0.3">
      <c r="B24" s="170"/>
      <c r="C24" s="171"/>
      <c r="D24" s="171"/>
      <c r="E24" s="171"/>
      <c r="F24" s="171"/>
      <c r="G24" s="171"/>
      <c r="H24" s="171"/>
      <c r="I24" s="171"/>
      <c r="J24" s="172"/>
      <c r="K24" s="173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65" t="s">
        <v>12</v>
      </c>
    </row>
    <row r="26" spans="2:11" x14ac:dyDescent="0.3">
      <c r="B26" s="154" t="s">
        <v>83</v>
      </c>
      <c r="C26" s="167">
        <v>7.9861111111111105E-4</v>
      </c>
      <c r="D26" s="167"/>
      <c r="E26" s="167"/>
      <c r="F26" s="167"/>
      <c r="G26" s="167"/>
      <c r="H26" s="167"/>
      <c r="I26" s="167"/>
      <c r="J26" s="167"/>
      <c r="K26" s="168">
        <f t="shared" ref="K26" si="1">SUM(C26:J26)</f>
        <v>7.9861111111111105E-4</v>
      </c>
    </row>
    <row r="27" spans="2:11" x14ac:dyDescent="0.3">
      <c r="B27" s="154" t="s">
        <v>84</v>
      </c>
      <c r="C27" s="167"/>
      <c r="D27" s="167"/>
      <c r="E27" s="167"/>
      <c r="F27" s="167"/>
      <c r="G27" s="167"/>
      <c r="H27" s="167"/>
      <c r="I27" s="167"/>
      <c r="J27" s="167"/>
      <c r="K27" s="168"/>
    </row>
    <row r="28" spans="2:11" x14ac:dyDescent="0.3">
      <c r="B28" s="154" t="s">
        <v>85</v>
      </c>
      <c r="C28" s="167"/>
      <c r="D28" s="167"/>
      <c r="E28" s="167"/>
      <c r="F28" s="167"/>
      <c r="G28" s="167"/>
      <c r="H28" s="167"/>
      <c r="I28" s="167"/>
      <c r="J28" s="167"/>
      <c r="K28" s="168"/>
    </row>
    <row r="29" spans="2:11" x14ac:dyDescent="0.3">
      <c r="B29" s="154" t="s">
        <v>86</v>
      </c>
      <c r="C29" s="167"/>
      <c r="D29" s="167"/>
      <c r="E29" s="167"/>
      <c r="F29" s="167"/>
      <c r="G29" s="167"/>
      <c r="H29" s="167"/>
      <c r="I29" s="167"/>
      <c r="J29" s="167"/>
      <c r="K29" s="168"/>
    </row>
    <row r="30" spans="2:11" x14ac:dyDescent="0.3">
      <c r="B30" s="154" t="s">
        <v>87</v>
      </c>
      <c r="C30" s="167">
        <v>2.5763888888888888E-2</v>
      </c>
      <c r="D30" s="167"/>
      <c r="E30" s="167"/>
      <c r="F30" s="167"/>
      <c r="G30" s="167"/>
      <c r="H30" s="167"/>
      <c r="I30" s="167"/>
      <c r="J30" s="167"/>
      <c r="K30" s="168">
        <f t="shared" ref="K30" si="2">SUM(C30:J30)</f>
        <v>2.5763888888888888E-2</v>
      </c>
    </row>
    <row r="31" spans="2:11" x14ac:dyDescent="0.3">
      <c r="B31" s="154" t="s">
        <v>88</v>
      </c>
      <c r="C31" s="167"/>
      <c r="D31" s="167"/>
      <c r="E31" s="167"/>
      <c r="F31" s="167"/>
      <c r="G31" s="167"/>
      <c r="H31" s="167"/>
      <c r="I31" s="167"/>
      <c r="J31" s="167"/>
      <c r="K31" s="168"/>
    </row>
    <row r="32" spans="2:11" x14ac:dyDescent="0.3">
      <c r="B32" s="155" t="s">
        <v>11</v>
      </c>
      <c r="C32" s="109">
        <f>SUM(C26:C31)</f>
        <v>2.6562499999999999E-2</v>
      </c>
      <c r="D32" s="109"/>
      <c r="E32" s="109"/>
      <c r="F32" s="109"/>
      <c r="G32" s="109"/>
      <c r="H32" s="109"/>
      <c r="I32" s="109"/>
      <c r="J32" s="118"/>
      <c r="K32" s="169">
        <f>SUM(K26:K31)</f>
        <v>2.6562499999999999E-2</v>
      </c>
    </row>
    <row r="33" spans="2:11" x14ac:dyDescent="0.3">
      <c r="B33" s="155"/>
      <c r="C33" s="174"/>
      <c r="D33" s="174"/>
      <c r="E33" s="175"/>
      <c r="F33" s="175"/>
      <c r="G33" s="174"/>
      <c r="H33" s="174"/>
      <c r="I33" s="174"/>
      <c r="J33" s="174"/>
      <c r="K33" s="168"/>
    </row>
    <row r="34" spans="2:11" x14ac:dyDescent="0.3">
      <c r="B34" s="155" t="s">
        <v>14</v>
      </c>
      <c r="C34" s="118">
        <f t="shared" ref="C34" si="3">C32+C23</f>
        <v>4.386574074074074E-2</v>
      </c>
      <c r="D34" s="118"/>
      <c r="E34" s="118"/>
      <c r="F34" s="118"/>
      <c r="G34" s="118"/>
      <c r="H34" s="118"/>
      <c r="I34" s="118"/>
      <c r="J34" s="118"/>
      <c r="K34" s="176">
        <f>K32+K23</f>
        <v>4.386574074074074E-2</v>
      </c>
    </row>
    <row r="35" spans="2:11" x14ac:dyDescent="0.3">
      <c r="B35" s="155"/>
      <c r="C35" s="177"/>
      <c r="D35" s="177"/>
      <c r="E35" s="177"/>
      <c r="F35" s="177"/>
      <c r="G35" s="177"/>
      <c r="H35" s="177"/>
      <c r="I35" s="177"/>
      <c r="J35" s="178"/>
      <c r="K35" s="179"/>
    </row>
    <row r="36" spans="2:11" ht="66" customHeight="1" thickBot="1" x14ac:dyDescent="0.35">
      <c r="B36" s="274" t="s">
        <v>96</v>
      </c>
      <c r="C36" s="275"/>
      <c r="D36" s="275"/>
      <c r="E36" s="275"/>
      <c r="F36" s="275"/>
      <c r="G36" s="275"/>
      <c r="H36" s="275"/>
      <c r="I36" s="275"/>
      <c r="J36" s="275"/>
      <c r="K36" s="276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opLeftCell="A3" zoomScale="110" zoomScaleNormal="110" zoomScaleSheetLayoutView="11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40" t="s">
        <v>178</v>
      </c>
      <c r="C3" s="241"/>
      <c r="D3" s="241"/>
      <c r="E3" s="241"/>
      <c r="F3" s="241"/>
      <c r="G3" s="241"/>
      <c r="H3" s="241"/>
      <c r="I3" s="241"/>
      <c r="J3" s="241"/>
      <c r="K3" s="242"/>
    </row>
    <row r="4" spans="2:11" x14ac:dyDescent="0.3">
      <c r="B4" s="273" t="s">
        <v>185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166" customFormat="1" x14ac:dyDescent="0.3">
      <c r="B5" s="164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65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65" t="s">
        <v>12</v>
      </c>
    </row>
    <row r="7" spans="2:11" x14ac:dyDescent="0.3">
      <c r="B7" s="154" t="s">
        <v>66</v>
      </c>
      <c r="C7" s="180"/>
      <c r="D7" s="180"/>
      <c r="E7" s="180"/>
      <c r="F7" s="180"/>
      <c r="G7" s="180"/>
      <c r="H7" s="180"/>
      <c r="I7" s="180"/>
      <c r="J7" s="180"/>
      <c r="K7" s="181"/>
    </row>
    <row r="8" spans="2:11" x14ac:dyDescent="0.3">
      <c r="B8" s="154" t="s">
        <v>67</v>
      </c>
      <c r="C8" s="180"/>
      <c r="D8" s="180"/>
      <c r="E8" s="180"/>
      <c r="F8" s="180"/>
      <c r="G8" s="180"/>
      <c r="H8" s="180"/>
      <c r="I8" s="180"/>
      <c r="J8" s="180"/>
      <c r="K8" s="181"/>
    </row>
    <row r="9" spans="2:11" x14ac:dyDescent="0.3">
      <c r="B9" s="154" t="s">
        <v>68</v>
      </c>
      <c r="C9" s="180"/>
      <c r="D9" s="180"/>
      <c r="E9" s="180"/>
      <c r="F9" s="180"/>
      <c r="G9" s="180"/>
      <c r="H9" s="180"/>
      <c r="I9" s="180"/>
      <c r="J9" s="180"/>
      <c r="K9" s="181"/>
    </row>
    <row r="10" spans="2:11" x14ac:dyDescent="0.3">
      <c r="B10" s="154" t="s">
        <v>69</v>
      </c>
      <c r="C10" s="180"/>
      <c r="D10" s="180"/>
      <c r="E10" s="180"/>
      <c r="F10" s="180"/>
      <c r="G10" s="180"/>
      <c r="H10" s="180"/>
      <c r="I10" s="180"/>
      <c r="J10" s="180"/>
      <c r="K10" s="181"/>
    </row>
    <row r="11" spans="2:11" x14ac:dyDescent="0.3">
      <c r="B11" s="154" t="s">
        <v>70</v>
      </c>
      <c r="C11" s="180"/>
      <c r="D11" s="180"/>
      <c r="E11" s="180"/>
      <c r="F11" s="180"/>
      <c r="G11" s="180"/>
      <c r="H11" s="180"/>
      <c r="I11" s="180"/>
      <c r="J11" s="180"/>
      <c r="K11" s="181"/>
    </row>
    <row r="12" spans="2:11" x14ac:dyDescent="0.3">
      <c r="B12" s="154" t="s">
        <v>71</v>
      </c>
      <c r="C12" s="180"/>
      <c r="D12" s="180"/>
      <c r="E12" s="180"/>
      <c r="F12" s="180"/>
      <c r="G12" s="180"/>
      <c r="H12" s="180"/>
      <c r="I12" s="180"/>
      <c r="J12" s="180"/>
      <c r="K12" s="181"/>
    </row>
    <row r="13" spans="2:11" x14ac:dyDescent="0.3">
      <c r="B13" s="154" t="s">
        <v>72</v>
      </c>
      <c r="C13" s="180"/>
      <c r="D13" s="180"/>
      <c r="E13" s="180"/>
      <c r="F13" s="180"/>
      <c r="G13" s="180"/>
      <c r="H13" s="180"/>
      <c r="I13" s="180"/>
      <c r="J13" s="180"/>
      <c r="K13" s="181"/>
    </row>
    <row r="14" spans="2:11" x14ac:dyDescent="0.3">
      <c r="B14" s="154" t="s">
        <v>73</v>
      </c>
      <c r="C14" s="180"/>
      <c r="D14" s="180"/>
      <c r="E14" s="180"/>
      <c r="F14" s="180"/>
      <c r="G14" s="180"/>
      <c r="H14" s="180"/>
      <c r="I14" s="180"/>
      <c r="J14" s="180"/>
      <c r="K14" s="181"/>
    </row>
    <row r="15" spans="2:11" x14ac:dyDescent="0.3">
      <c r="B15" s="154" t="s">
        <v>74</v>
      </c>
      <c r="C15" s="180"/>
      <c r="D15" s="180"/>
      <c r="E15" s="180"/>
      <c r="F15" s="180"/>
      <c r="G15" s="180"/>
      <c r="H15" s="180"/>
      <c r="I15" s="180"/>
      <c r="J15" s="180"/>
      <c r="K15" s="181"/>
    </row>
    <row r="16" spans="2:11" x14ac:dyDescent="0.3">
      <c r="B16" s="154" t="s">
        <v>75</v>
      </c>
      <c r="C16" s="180"/>
      <c r="D16" s="180"/>
      <c r="E16" s="180"/>
      <c r="F16" s="180"/>
      <c r="G16" s="180"/>
      <c r="H16" s="180"/>
      <c r="I16" s="180"/>
      <c r="J16" s="180"/>
      <c r="K16" s="181"/>
    </row>
    <row r="17" spans="2:11" x14ac:dyDescent="0.3">
      <c r="B17" s="154" t="s">
        <v>76</v>
      </c>
      <c r="C17" s="180"/>
      <c r="D17" s="180"/>
      <c r="E17" s="180"/>
      <c r="F17" s="180"/>
      <c r="G17" s="180"/>
      <c r="H17" s="180"/>
      <c r="I17" s="180"/>
      <c r="J17" s="180"/>
      <c r="K17" s="181"/>
    </row>
    <row r="18" spans="2:11" x14ac:dyDescent="0.3">
      <c r="B18" s="154" t="s">
        <v>77</v>
      </c>
      <c r="C18" s="180"/>
      <c r="D18" s="180"/>
      <c r="E18" s="180"/>
      <c r="F18" s="180"/>
      <c r="G18" s="180"/>
      <c r="H18" s="180"/>
      <c r="I18" s="180"/>
      <c r="J18" s="180"/>
      <c r="K18" s="181"/>
    </row>
    <row r="19" spans="2:11" x14ac:dyDescent="0.3">
      <c r="B19" s="154" t="s">
        <v>78</v>
      </c>
      <c r="C19" s="180"/>
      <c r="D19" s="180"/>
      <c r="E19" s="180"/>
      <c r="F19" s="180"/>
      <c r="G19" s="180"/>
      <c r="H19" s="180"/>
      <c r="I19" s="180"/>
      <c r="J19" s="180"/>
      <c r="K19" s="181"/>
    </row>
    <row r="20" spans="2:11" x14ac:dyDescent="0.3">
      <c r="B20" s="154" t="s">
        <v>79</v>
      </c>
      <c r="C20" s="180"/>
      <c r="D20" s="180"/>
      <c r="E20" s="180"/>
      <c r="F20" s="180"/>
      <c r="G20" s="180"/>
      <c r="H20" s="180"/>
      <c r="I20" s="180"/>
      <c r="J20" s="180"/>
      <c r="K20" s="181"/>
    </row>
    <row r="21" spans="2:11" x14ac:dyDescent="0.3">
      <c r="B21" s="154" t="s">
        <v>80</v>
      </c>
      <c r="C21" s="180"/>
      <c r="D21" s="180"/>
      <c r="E21" s="180"/>
      <c r="F21" s="180"/>
      <c r="G21" s="180"/>
      <c r="H21" s="180"/>
      <c r="I21" s="180"/>
      <c r="J21" s="180"/>
      <c r="K21" s="181"/>
    </row>
    <row r="22" spans="2:11" x14ac:dyDescent="0.3">
      <c r="B22" s="154" t="s">
        <v>81</v>
      </c>
      <c r="C22" s="180"/>
      <c r="D22" s="180"/>
      <c r="E22" s="180"/>
      <c r="F22" s="180"/>
      <c r="G22" s="180"/>
      <c r="H22" s="180"/>
      <c r="I22" s="180"/>
      <c r="J22" s="180"/>
      <c r="K22" s="181"/>
    </row>
    <row r="23" spans="2:11" x14ac:dyDescent="0.3">
      <c r="B23" s="155" t="s">
        <v>11</v>
      </c>
      <c r="C23" s="109"/>
      <c r="D23" s="109"/>
      <c r="E23" s="109"/>
      <c r="F23" s="109"/>
      <c r="G23" s="109"/>
      <c r="H23" s="109"/>
      <c r="I23" s="109"/>
      <c r="J23" s="118"/>
      <c r="K23" s="169"/>
    </row>
    <row r="24" spans="2:11" x14ac:dyDescent="0.3">
      <c r="B24" s="170"/>
      <c r="C24" s="182"/>
      <c r="D24" s="182"/>
      <c r="E24" s="182"/>
      <c r="F24" s="182"/>
      <c r="G24" s="182"/>
      <c r="H24" s="182"/>
      <c r="I24" s="182"/>
      <c r="J24" s="183"/>
      <c r="K24" s="184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65" t="s">
        <v>12</v>
      </c>
    </row>
    <row r="26" spans="2:11" x14ac:dyDescent="0.3">
      <c r="B26" s="154" t="s">
        <v>83</v>
      </c>
      <c r="C26" s="180"/>
      <c r="D26" s="180"/>
      <c r="E26" s="180"/>
      <c r="F26" s="180"/>
      <c r="G26" s="180"/>
      <c r="H26" s="180"/>
      <c r="I26" s="180"/>
      <c r="J26" s="185"/>
      <c r="K26" s="181"/>
    </row>
    <row r="27" spans="2:11" x14ac:dyDescent="0.3">
      <c r="B27" s="154" t="s">
        <v>84</v>
      </c>
      <c r="C27" s="180"/>
      <c r="D27" s="180"/>
      <c r="E27" s="180"/>
      <c r="F27" s="180"/>
      <c r="G27" s="180"/>
      <c r="H27" s="180"/>
      <c r="I27" s="180"/>
      <c r="J27" s="186"/>
      <c r="K27" s="181"/>
    </row>
    <row r="28" spans="2:11" x14ac:dyDescent="0.3">
      <c r="B28" s="154" t="s">
        <v>85</v>
      </c>
      <c r="C28" s="180"/>
      <c r="D28" s="180"/>
      <c r="E28" s="180"/>
      <c r="F28" s="180"/>
      <c r="G28" s="180"/>
      <c r="H28" s="180"/>
      <c r="I28" s="116"/>
      <c r="J28" s="116"/>
      <c r="K28" s="181"/>
    </row>
    <row r="29" spans="2:11" x14ac:dyDescent="0.3">
      <c r="B29" s="154" t="s">
        <v>86</v>
      </c>
      <c r="C29" s="180"/>
      <c r="D29" s="180"/>
      <c r="E29" s="180"/>
      <c r="F29" s="180"/>
      <c r="G29" s="180"/>
      <c r="H29" s="180"/>
      <c r="I29" s="187"/>
      <c r="J29" s="180"/>
      <c r="K29" s="181"/>
    </row>
    <row r="30" spans="2:11" x14ac:dyDescent="0.3">
      <c r="B30" s="154" t="s">
        <v>87</v>
      </c>
      <c r="C30" s="180"/>
      <c r="D30" s="180"/>
      <c r="E30" s="180"/>
      <c r="F30" s="180"/>
      <c r="G30" s="180"/>
      <c r="H30" s="180"/>
      <c r="I30" s="180"/>
      <c r="J30" s="180"/>
      <c r="K30" s="181"/>
    </row>
    <row r="31" spans="2:11" x14ac:dyDescent="0.3">
      <c r="B31" s="154" t="s">
        <v>88</v>
      </c>
      <c r="C31" s="180"/>
      <c r="D31" s="180"/>
      <c r="E31" s="180"/>
      <c r="F31" s="180"/>
      <c r="G31" s="180"/>
      <c r="H31" s="180"/>
      <c r="I31" s="180"/>
      <c r="J31" s="180"/>
      <c r="K31" s="181"/>
    </row>
    <row r="32" spans="2:11" x14ac:dyDescent="0.3">
      <c r="B32" s="155" t="s">
        <v>11</v>
      </c>
      <c r="C32" s="109"/>
      <c r="D32" s="109"/>
      <c r="E32" s="109"/>
      <c r="F32" s="109"/>
      <c r="G32" s="109"/>
      <c r="H32" s="109"/>
      <c r="I32" s="109"/>
      <c r="J32" s="118"/>
      <c r="K32" s="169"/>
    </row>
    <row r="33" spans="2:11" x14ac:dyDescent="0.3">
      <c r="B33" s="155"/>
      <c r="C33" s="174"/>
      <c r="D33" s="174"/>
      <c r="E33" s="175"/>
      <c r="F33" s="175"/>
      <c r="G33" s="174"/>
      <c r="H33" s="174"/>
      <c r="I33" s="174"/>
      <c r="J33" s="174"/>
      <c r="K33" s="168"/>
    </row>
    <row r="34" spans="2:11" x14ac:dyDescent="0.3">
      <c r="B34" s="155" t="s">
        <v>14</v>
      </c>
      <c r="C34" s="118"/>
      <c r="D34" s="118"/>
      <c r="E34" s="118"/>
      <c r="F34" s="118"/>
      <c r="G34" s="118"/>
      <c r="H34" s="118"/>
      <c r="I34" s="118"/>
      <c r="J34" s="118"/>
      <c r="K34" s="176"/>
    </row>
    <row r="35" spans="2:11" x14ac:dyDescent="0.3">
      <c r="B35" s="155"/>
      <c r="C35" s="177"/>
      <c r="D35" s="177"/>
      <c r="E35" s="177"/>
      <c r="F35" s="177"/>
      <c r="G35" s="177"/>
      <c r="H35" s="177"/>
      <c r="I35" s="177"/>
      <c r="J35" s="178"/>
      <c r="K35" s="179"/>
    </row>
    <row r="36" spans="2:11" ht="66" customHeight="1" thickBot="1" x14ac:dyDescent="0.35">
      <c r="B36" s="274" t="s">
        <v>96</v>
      </c>
      <c r="C36" s="275"/>
      <c r="D36" s="275"/>
      <c r="E36" s="275"/>
      <c r="F36" s="275"/>
      <c r="G36" s="275"/>
      <c r="H36" s="275"/>
      <c r="I36" s="275"/>
      <c r="J36" s="275"/>
      <c r="K36" s="276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opLeftCell="A3" zoomScale="110" zoomScaleNormal="110" zoomScaleSheetLayoutView="11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40" t="s">
        <v>179</v>
      </c>
      <c r="C3" s="241"/>
      <c r="D3" s="241"/>
      <c r="E3" s="241"/>
      <c r="F3" s="241"/>
      <c r="G3" s="241"/>
      <c r="H3" s="241"/>
      <c r="I3" s="241"/>
      <c r="J3" s="241"/>
      <c r="K3" s="242"/>
    </row>
    <row r="4" spans="2:11" x14ac:dyDescent="0.3">
      <c r="B4" s="273" t="s">
        <v>185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166" customFormat="1" x14ac:dyDescent="0.3">
      <c r="B5" s="164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65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65" t="s">
        <v>12</v>
      </c>
    </row>
    <row r="7" spans="2:11" x14ac:dyDescent="0.3">
      <c r="B7" s="154" t="s">
        <v>66</v>
      </c>
      <c r="C7" s="180"/>
      <c r="D7" s="180"/>
      <c r="E7" s="180"/>
      <c r="F7" s="180"/>
      <c r="G7" s="180"/>
      <c r="H7" s="180"/>
      <c r="I7" s="180"/>
      <c r="J7" s="180"/>
      <c r="K7" s="181"/>
    </row>
    <row r="8" spans="2:11" x14ac:dyDescent="0.3">
      <c r="B8" s="154" t="s">
        <v>67</v>
      </c>
      <c r="C8" s="180"/>
      <c r="D8" s="180"/>
      <c r="E8" s="180"/>
      <c r="F8" s="180"/>
      <c r="G8" s="180"/>
      <c r="H8" s="180"/>
      <c r="I8" s="180"/>
      <c r="J8" s="180"/>
      <c r="K8" s="181"/>
    </row>
    <row r="9" spans="2:11" x14ac:dyDescent="0.3">
      <c r="B9" s="154" t="s">
        <v>68</v>
      </c>
      <c r="C9" s="180"/>
      <c r="D9" s="180"/>
      <c r="E9" s="180"/>
      <c r="F9" s="180"/>
      <c r="G9" s="180"/>
      <c r="H9" s="180"/>
      <c r="I9" s="180"/>
      <c r="J9" s="180"/>
      <c r="K9" s="181"/>
    </row>
    <row r="10" spans="2:11" x14ac:dyDescent="0.3">
      <c r="B10" s="154" t="s">
        <v>69</v>
      </c>
      <c r="C10" s="180"/>
      <c r="D10" s="180"/>
      <c r="E10" s="180"/>
      <c r="F10" s="180"/>
      <c r="G10" s="180"/>
      <c r="H10" s="180"/>
      <c r="I10" s="180"/>
      <c r="J10" s="180"/>
      <c r="K10" s="181"/>
    </row>
    <row r="11" spans="2:11" x14ac:dyDescent="0.3">
      <c r="B11" s="154" t="s">
        <v>70</v>
      </c>
      <c r="C11" s="180"/>
      <c r="D11" s="180"/>
      <c r="E11" s="180"/>
      <c r="F11" s="180"/>
      <c r="G11" s="180"/>
      <c r="H11" s="180"/>
      <c r="I11" s="180"/>
      <c r="J11" s="180"/>
      <c r="K11" s="181"/>
    </row>
    <row r="12" spans="2:11" x14ac:dyDescent="0.3">
      <c r="B12" s="154" t="s">
        <v>71</v>
      </c>
      <c r="C12" s="180"/>
      <c r="D12" s="180"/>
      <c r="E12" s="180"/>
      <c r="F12" s="180"/>
      <c r="G12" s="180"/>
      <c r="H12" s="180"/>
      <c r="I12" s="180"/>
      <c r="J12" s="180"/>
      <c r="K12" s="181"/>
    </row>
    <row r="13" spans="2:11" x14ac:dyDescent="0.3">
      <c r="B13" s="154" t="s">
        <v>72</v>
      </c>
      <c r="C13" s="180"/>
      <c r="D13" s="180"/>
      <c r="E13" s="180"/>
      <c r="F13" s="180"/>
      <c r="G13" s="180"/>
      <c r="H13" s="180"/>
      <c r="I13" s="180"/>
      <c r="J13" s="180"/>
      <c r="K13" s="181"/>
    </row>
    <row r="14" spans="2:11" x14ac:dyDescent="0.3">
      <c r="B14" s="154" t="s">
        <v>73</v>
      </c>
      <c r="C14" s="180"/>
      <c r="D14" s="180"/>
      <c r="E14" s="180"/>
      <c r="F14" s="180"/>
      <c r="G14" s="180"/>
      <c r="H14" s="180"/>
      <c r="I14" s="180"/>
      <c r="J14" s="180"/>
      <c r="K14" s="181"/>
    </row>
    <row r="15" spans="2:11" x14ac:dyDescent="0.3">
      <c r="B15" s="154" t="s">
        <v>74</v>
      </c>
      <c r="C15" s="180"/>
      <c r="D15" s="180"/>
      <c r="E15" s="180"/>
      <c r="F15" s="180"/>
      <c r="G15" s="180"/>
      <c r="H15" s="180"/>
      <c r="I15" s="180"/>
      <c r="J15" s="180"/>
      <c r="K15" s="181"/>
    </row>
    <row r="16" spans="2:11" x14ac:dyDescent="0.3">
      <c r="B16" s="154" t="s">
        <v>75</v>
      </c>
      <c r="C16" s="180"/>
      <c r="D16" s="180"/>
      <c r="E16" s="180"/>
      <c r="F16" s="180"/>
      <c r="G16" s="180"/>
      <c r="H16" s="180"/>
      <c r="I16" s="180"/>
      <c r="J16" s="180"/>
      <c r="K16" s="181"/>
    </row>
    <row r="17" spans="2:11" x14ac:dyDescent="0.3">
      <c r="B17" s="154" t="s">
        <v>76</v>
      </c>
      <c r="C17" s="180"/>
      <c r="D17" s="180"/>
      <c r="E17" s="180"/>
      <c r="F17" s="180"/>
      <c r="G17" s="180"/>
      <c r="H17" s="180"/>
      <c r="I17" s="180"/>
      <c r="J17" s="180"/>
      <c r="K17" s="181"/>
    </row>
    <row r="18" spans="2:11" x14ac:dyDescent="0.3">
      <c r="B18" s="154" t="s">
        <v>77</v>
      </c>
      <c r="C18" s="180"/>
      <c r="D18" s="180"/>
      <c r="E18" s="180"/>
      <c r="F18" s="180"/>
      <c r="G18" s="180"/>
      <c r="H18" s="180"/>
      <c r="I18" s="180"/>
      <c r="J18" s="180"/>
      <c r="K18" s="181"/>
    </row>
    <row r="19" spans="2:11" x14ac:dyDescent="0.3">
      <c r="B19" s="154" t="s">
        <v>78</v>
      </c>
      <c r="C19" s="180"/>
      <c r="D19" s="180"/>
      <c r="E19" s="180"/>
      <c r="F19" s="180"/>
      <c r="G19" s="180"/>
      <c r="H19" s="180"/>
      <c r="I19" s="180"/>
      <c r="J19" s="180"/>
      <c r="K19" s="181"/>
    </row>
    <row r="20" spans="2:11" x14ac:dyDescent="0.3">
      <c r="B20" s="154" t="s">
        <v>79</v>
      </c>
      <c r="C20" s="180"/>
      <c r="D20" s="180"/>
      <c r="E20" s="180"/>
      <c r="F20" s="180"/>
      <c r="G20" s="180"/>
      <c r="H20" s="180"/>
      <c r="I20" s="180"/>
      <c r="J20" s="180"/>
      <c r="K20" s="181"/>
    </row>
    <row r="21" spans="2:11" x14ac:dyDescent="0.3">
      <c r="B21" s="154" t="s">
        <v>80</v>
      </c>
      <c r="C21" s="180"/>
      <c r="D21" s="180"/>
      <c r="E21" s="180"/>
      <c r="F21" s="180"/>
      <c r="G21" s="180"/>
      <c r="H21" s="180"/>
      <c r="I21" s="180"/>
      <c r="J21" s="180"/>
      <c r="K21" s="181"/>
    </row>
    <row r="22" spans="2:11" x14ac:dyDescent="0.3">
      <c r="B22" s="154" t="s">
        <v>81</v>
      </c>
      <c r="C22" s="180"/>
      <c r="D22" s="180"/>
      <c r="E22" s="180"/>
      <c r="F22" s="180"/>
      <c r="G22" s="180"/>
      <c r="H22" s="180"/>
      <c r="I22" s="180"/>
      <c r="J22" s="180"/>
      <c r="K22" s="181"/>
    </row>
    <row r="23" spans="2:11" x14ac:dyDescent="0.3">
      <c r="B23" s="155" t="s">
        <v>11</v>
      </c>
      <c r="C23" s="109"/>
      <c r="D23" s="109"/>
      <c r="E23" s="109"/>
      <c r="F23" s="109"/>
      <c r="G23" s="109"/>
      <c r="H23" s="109"/>
      <c r="I23" s="109"/>
      <c r="J23" s="118"/>
      <c r="K23" s="169"/>
    </row>
    <row r="24" spans="2:11" x14ac:dyDescent="0.3">
      <c r="B24" s="170"/>
      <c r="C24" s="182"/>
      <c r="D24" s="182"/>
      <c r="E24" s="182"/>
      <c r="F24" s="182"/>
      <c r="G24" s="182"/>
      <c r="H24" s="182"/>
      <c r="I24" s="182"/>
      <c r="J24" s="183"/>
      <c r="K24" s="184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65" t="s">
        <v>12</v>
      </c>
    </row>
    <row r="26" spans="2:11" x14ac:dyDescent="0.3">
      <c r="B26" s="154" t="s">
        <v>83</v>
      </c>
      <c r="C26" s="180"/>
      <c r="D26" s="180"/>
      <c r="E26" s="180"/>
      <c r="F26" s="180"/>
      <c r="G26" s="180"/>
      <c r="H26" s="180"/>
      <c r="I26" s="180"/>
      <c r="J26" s="185"/>
      <c r="K26" s="181"/>
    </row>
    <row r="27" spans="2:11" x14ac:dyDescent="0.3">
      <c r="B27" s="154" t="s">
        <v>84</v>
      </c>
      <c r="C27" s="180"/>
      <c r="D27" s="180"/>
      <c r="E27" s="180"/>
      <c r="F27" s="180"/>
      <c r="G27" s="180"/>
      <c r="H27" s="180"/>
      <c r="I27" s="180"/>
      <c r="J27" s="186"/>
      <c r="K27" s="181"/>
    </row>
    <row r="28" spans="2:11" x14ac:dyDescent="0.3">
      <c r="B28" s="154" t="s">
        <v>85</v>
      </c>
      <c r="C28" s="180"/>
      <c r="D28" s="180"/>
      <c r="E28" s="180"/>
      <c r="F28" s="180"/>
      <c r="G28" s="180"/>
      <c r="H28" s="180"/>
      <c r="I28" s="116"/>
      <c r="J28" s="116"/>
      <c r="K28" s="181"/>
    </row>
    <row r="29" spans="2:11" x14ac:dyDescent="0.3">
      <c r="B29" s="154" t="s">
        <v>86</v>
      </c>
      <c r="C29" s="180"/>
      <c r="D29" s="180"/>
      <c r="E29" s="180"/>
      <c r="F29" s="180"/>
      <c r="G29" s="180"/>
      <c r="H29" s="180"/>
      <c r="I29" s="187"/>
      <c r="J29" s="180"/>
      <c r="K29" s="181"/>
    </row>
    <row r="30" spans="2:11" x14ac:dyDescent="0.3">
      <c r="B30" s="154" t="s">
        <v>87</v>
      </c>
      <c r="C30" s="180"/>
      <c r="D30" s="180"/>
      <c r="E30" s="180"/>
      <c r="F30" s="180"/>
      <c r="G30" s="180"/>
      <c r="H30" s="180"/>
      <c r="I30" s="180"/>
      <c r="J30" s="180"/>
      <c r="K30" s="181"/>
    </row>
    <row r="31" spans="2:11" x14ac:dyDescent="0.3">
      <c r="B31" s="154" t="s">
        <v>88</v>
      </c>
      <c r="C31" s="180"/>
      <c r="D31" s="180"/>
      <c r="E31" s="180"/>
      <c r="F31" s="180"/>
      <c r="G31" s="180"/>
      <c r="H31" s="180"/>
      <c r="I31" s="180"/>
      <c r="J31" s="180"/>
      <c r="K31" s="181"/>
    </row>
    <row r="32" spans="2:11" x14ac:dyDescent="0.3">
      <c r="B32" s="155" t="s">
        <v>11</v>
      </c>
      <c r="C32" s="109"/>
      <c r="D32" s="109"/>
      <c r="E32" s="109"/>
      <c r="F32" s="109"/>
      <c r="G32" s="109"/>
      <c r="H32" s="109"/>
      <c r="I32" s="109"/>
      <c r="J32" s="118"/>
      <c r="K32" s="169"/>
    </row>
    <row r="33" spans="2:11" x14ac:dyDescent="0.3">
      <c r="B33" s="155"/>
      <c r="C33" s="174"/>
      <c r="D33" s="174"/>
      <c r="E33" s="175"/>
      <c r="F33" s="175"/>
      <c r="G33" s="174"/>
      <c r="H33" s="174"/>
      <c r="I33" s="174"/>
      <c r="J33" s="174"/>
      <c r="K33" s="168"/>
    </row>
    <row r="34" spans="2:11" x14ac:dyDescent="0.3">
      <c r="B34" s="155" t="s">
        <v>14</v>
      </c>
      <c r="C34" s="118"/>
      <c r="D34" s="118"/>
      <c r="E34" s="118"/>
      <c r="F34" s="118"/>
      <c r="G34" s="118"/>
      <c r="H34" s="118"/>
      <c r="I34" s="118"/>
      <c r="J34" s="118"/>
      <c r="K34" s="176"/>
    </row>
    <row r="35" spans="2:11" x14ac:dyDescent="0.3">
      <c r="B35" s="155"/>
      <c r="C35" s="177"/>
      <c r="D35" s="177"/>
      <c r="E35" s="177"/>
      <c r="F35" s="177"/>
      <c r="G35" s="177"/>
      <c r="H35" s="177"/>
      <c r="I35" s="177"/>
      <c r="J35" s="178"/>
      <c r="K35" s="179"/>
    </row>
    <row r="36" spans="2:11" ht="66" customHeight="1" thickBot="1" x14ac:dyDescent="0.35">
      <c r="B36" s="274" t="s">
        <v>96</v>
      </c>
      <c r="C36" s="275"/>
      <c r="D36" s="275"/>
      <c r="E36" s="275"/>
      <c r="F36" s="275"/>
      <c r="G36" s="275"/>
      <c r="H36" s="275"/>
      <c r="I36" s="275"/>
      <c r="J36" s="275"/>
      <c r="K36" s="276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opLeftCell="A3" zoomScale="110" zoomScaleNormal="110" zoomScaleSheetLayoutView="11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40" t="s">
        <v>180</v>
      </c>
      <c r="C3" s="241"/>
      <c r="D3" s="241"/>
      <c r="E3" s="241"/>
      <c r="F3" s="241"/>
      <c r="G3" s="241"/>
      <c r="H3" s="241"/>
      <c r="I3" s="241"/>
      <c r="J3" s="241"/>
      <c r="K3" s="242"/>
    </row>
    <row r="4" spans="2:11" x14ac:dyDescent="0.3">
      <c r="B4" s="273" t="s">
        <v>185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166" customFormat="1" x14ac:dyDescent="0.3">
      <c r="B5" s="164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65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65" t="s">
        <v>12</v>
      </c>
    </row>
    <row r="7" spans="2:11" x14ac:dyDescent="0.3">
      <c r="B7" s="154" t="s">
        <v>66</v>
      </c>
      <c r="C7" s="180"/>
      <c r="D7" s="180"/>
      <c r="E7" s="180"/>
      <c r="F7" s="180"/>
      <c r="G7" s="180"/>
      <c r="H7" s="180"/>
      <c r="I7" s="180"/>
      <c r="J7" s="180"/>
      <c r="K7" s="181"/>
    </row>
    <row r="8" spans="2:11" x14ac:dyDescent="0.3">
      <c r="B8" s="154" t="s">
        <v>67</v>
      </c>
      <c r="C8" s="180"/>
      <c r="D8" s="180"/>
      <c r="E8" s="180"/>
      <c r="F8" s="180"/>
      <c r="G8" s="180"/>
      <c r="H8" s="180"/>
      <c r="I8" s="180"/>
      <c r="J8" s="180"/>
      <c r="K8" s="181"/>
    </row>
    <row r="9" spans="2:11" x14ac:dyDescent="0.3">
      <c r="B9" s="154" t="s">
        <v>68</v>
      </c>
      <c r="C9" s="180"/>
      <c r="D9" s="180"/>
      <c r="E9" s="180"/>
      <c r="F9" s="180"/>
      <c r="G9" s="180"/>
      <c r="H9" s="180"/>
      <c r="I9" s="180"/>
      <c r="J9" s="180"/>
      <c r="K9" s="181"/>
    </row>
    <row r="10" spans="2:11" x14ac:dyDescent="0.3">
      <c r="B10" s="154" t="s">
        <v>69</v>
      </c>
      <c r="C10" s="180"/>
      <c r="D10" s="180"/>
      <c r="E10" s="180"/>
      <c r="F10" s="180"/>
      <c r="G10" s="180"/>
      <c r="H10" s="180"/>
      <c r="I10" s="180"/>
      <c r="J10" s="180"/>
      <c r="K10" s="181"/>
    </row>
    <row r="11" spans="2:11" x14ac:dyDescent="0.3">
      <c r="B11" s="154" t="s">
        <v>70</v>
      </c>
      <c r="C11" s="180"/>
      <c r="D11" s="180"/>
      <c r="E11" s="180"/>
      <c r="F11" s="180"/>
      <c r="G11" s="180"/>
      <c r="H11" s="180"/>
      <c r="I11" s="180"/>
      <c r="J11" s="180"/>
      <c r="K11" s="181"/>
    </row>
    <row r="12" spans="2:11" x14ac:dyDescent="0.3">
      <c r="B12" s="154" t="s">
        <v>71</v>
      </c>
      <c r="C12" s="180"/>
      <c r="D12" s="180"/>
      <c r="E12" s="180"/>
      <c r="F12" s="180"/>
      <c r="G12" s="180"/>
      <c r="H12" s="180"/>
      <c r="I12" s="180"/>
      <c r="J12" s="180"/>
      <c r="K12" s="181"/>
    </row>
    <row r="13" spans="2:11" x14ac:dyDescent="0.3">
      <c r="B13" s="154" t="s">
        <v>72</v>
      </c>
      <c r="C13" s="180"/>
      <c r="D13" s="180"/>
      <c r="E13" s="180"/>
      <c r="F13" s="180"/>
      <c r="G13" s="180"/>
      <c r="H13" s="180"/>
      <c r="I13" s="180"/>
      <c r="J13" s="180"/>
      <c r="K13" s="181"/>
    </row>
    <row r="14" spans="2:11" x14ac:dyDescent="0.3">
      <c r="B14" s="154" t="s">
        <v>73</v>
      </c>
      <c r="C14" s="180"/>
      <c r="D14" s="180"/>
      <c r="E14" s="180"/>
      <c r="F14" s="180"/>
      <c r="G14" s="180"/>
      <c r="H14" s="180"/>
      <c r="I14" s="180"/>
      <c r="J14" s="180"/>
      <c r="K14" s="181"/>
    </row>
    <row r="15" spans="2:11" x14ac:dyDescent="0.3">
      <c r="B15" s="154" t="s">
        <v>74</v>
      </c>
      <c r="C15" s="180"/>
      <c r="D15" s="180"/>
      <c r="E15" s="180"/>
      <c r="F15" s="180"/>
      <c r="G15" s="180"/>
      <c r="H15" s="180"/>
      <c r="I15" s="180"/>
      <c r="J15" s="180"/>
      <c r="K15" s="181"/>
    </row>
    <row r="16" spans="2:11" x14ac:dyDescent="0.3">
      <c r="B16" s="154" t="s">
        <v>75</v>
      </c>
      <c r="C16" s="180"/>
      <c r="D16" s="180"/>
      <c r="E16" s="180"/>
      <c r="F16" s="180"/>
      <c r="G16" s="180"/>
      <c r="H16" s="180"/>
      <c r="I16" s="180"/>
      <c r="J16" s="180"/>
      <c r="K16" s="181"/>
    </row>
    <row r="17" spans="2:11" x14ac:dyDescent="0.3">
      <c r="B17" s="154" t="s">
        <v>76</v>
      </c>
      <c r="C17" s="180"/>
      <c r="D17" s="180"/>
      <c r="E17" s="180"/>
      <c r="F17" s="180"/>
      <c r="G17" s="180"/>
      <c r="H17" s="180"/>
      <c r="I17" s="180"/>
      <c r="J17" s="180"/>
      <c r="K17" s="181"/>
    </row>
    <row r="18" spans="2:11" x14ac:dyDescent="0.3">
      <c r="B18" s="154" t="s">
        <v>77</v>
      </c>
      <c r="C18" s="180"/>
      <c r="D18" s="180"/>
      <c r="E18" s="180"/>
      <c r="F18" s="180"/>
      <c r="G18" s="180"/>
      <c r="H18" s="180"/>
      <c r="I18" s="180"/>
      <c r="J18" s="180"/>
      <c r="K18" s="181"/>
    </row>
    <row r="19" spans="2:11" x14ac:dyDescent="0.3">
      <c r="B19" s="154" t="s">
        <v>78</v>
      </c>
      <c r="C19" s="180"/>
      <c r="D19" s="180"/>
      <c r="E19" s="180"/>
      <c r="F19" s="180"/>
      <c r="G19" s="180"/>
      <c r="H19" s="180"/>
      <c r="I19" s="180"/>
      <c r="J19" s="180"/>
      <c r="K19" s="181"/>
    </row>
    <row r="20" spans="2:11" x14ac:dyDescent="0.3">
      <c r="B20" s="154" t="s">
        <v>79</v>
      </c>
      <c r="C20" s="180"/>
      <c r="D20" s="180"/>
      <c r="E20" s="180"/>
      <c r="F20" s="180"/>
      <c r="G20" s="180"/>
      <c r="H20" s="180"/>
      <c r="I20" s="180"/>
      <c r="J20" s="180"/>
      <c r="K20" s="181"/>
    </row>
    <row r="21" spans="2:11" x14ac:dyDescent="0.3">
      <c r="B21" s="154" t="s">
        <v>80</v>
      </c>
      <c r="C21" s="180"/>
      <c r="D21" s="180"/>
      <c r="E21" s="180"/>
      <c r="F21" s="180"/>
      <c r="G21" s="180"/>
      <c r="H21" s="180"/>
      <c r="I21" s="180"/>
      <c r="J21" s="180"/>
      <c r="K21" s="181"/>
    </row>
    <row r="22" spans="2:11" x14ac:dyDescent="0.3">
      <c r="B22" s="154" t="s">
        <v>81</v>
      </c>
      <c r="C22" s="180"/>
      <c r="D22" s="180"/>
      <c r="E22" s="180"/>
      <c r="F22" s="180"/>
      <c r="G22" s="180"/>
      <c r="H22" s="180"/>
      <c r="I22" s="180"/>
      <c r="J22" s="180"/>
      <c r="K22" s="181"/>
    </row>
    <row r="23" spans="2:11" x14ac:dyDescent="0.3">
      <c r="B23" s="155" t="s">
        <v>11</v>
      </c>
      <c r="C23" s="109"/>
      <c r="D23" s="109"/>
      <c r="E23" s="109"/>
      <c r="F23" s="109"/>
      <c r="G23" s="109"/>
      <c r="H23" s="109"/>
      <c r="I23" s="109"/>
      <c r="J23" s="118"/>
      <c r="K23" s="169"/>
    </row>
    <row r="24" spans="2:11" x14ac:dyDescent="0.3">
      <c r="B24" s="170"/>
      <c r="C24" s="182"/>
      <c r="D24" s="182"/>
      <c r="E24" s="182"/>
      <c r="F24" s="182"/>
      <c r="G24" s="182"/>
      <c r="H24" s="182"/>
      <c r="I24" s="182"/>
      <c r="J24" s="183"/>
      <c r="K24" s="184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65" t="s">
        <v>12</v>
      </c>
    </row>
    <row r="26" spans="2:11" x14ac:dyDescent="0.3">
      <c r="B26" s="154" t="s">
        <v>83</v>
      </c>
      <c r="C26" s="180"/>
      <c r="D26" s="180"/>
      <c r="E26" s="180"/>
      <c r="F26" s="180"/>
      <c r="G26" s="180"/>
      <c r="H26" s="180"/>
      <c r="I26" s="180"/>
      <c r="J26" s="185"/>
      <c r="K26" s="181"/>
    </row>
    <row r="27" spans="2:11" x14ac:dyDescent="0.3">
      <c r="B27" s="154" t="s">
        <v>84</v>
      </c>
      <c r="C27" s="180"/>
      <c r="D27" s="180"/>
      <c r="E27" s="180"/>
      <c r="F27" s="180"/>
      <c r="G27" s="180"/>
      <c r="H27" s="180"/>
      <c r="I27" s="180"/>
      <c r="J27" s="186"/>
      <c r="K27" s="181"/>
    </row>
    <row r="28" spans="2:11" x14ac:dyDescent="0.3">
      <c r="B28" s="154" t="s">
        <v>85</v>
      </c>
      <c r="C28" s="180"/>
      <c r="D28" s="180"/>
      <c r="E28" s="180"/>
      <c r="F28" s="180"/>
      <c r="G28" s="180"/>
      <c r="H28" s="180"/>
      <c r="I28" s="116"/>
      <c r="J28" s="116"/>
      <c r="K28" s="181"/>
    </row>
    <row r="29" spans="2:11" x14ac:dyDescent="0.3">
      <c r="B29" s="154" t="s">
        <v>86</v>
      </c>
      <c r="C29" s="180"/>
      <c r="D29" s="180"/>
      <c r="E29" s="180"/>
      <c r="F29" s="180"/>
      <c r="G29" s="180"/>
      <c r="H29" s="180"/>
      <c r="I29" s="187"/>
      <c r="J29" s="180"/>
      <c r="K29" s="181"/>
    </row>
    <row r="30" spans="2:11" x14ac:dyDescent="0.3">
      <c r="B30" s="154" t="s">
        <v>87</v>
      </c>
      <c r="C30" s="180"/>
      <c r="D30" s="180"/>
      <c r="E30" s="180"/>
      <c r="F30" s="180"/>
      <c r="G30" s="180"/>
      <c r="H30" s="180"/>
      <c r="I30" s="180"/>
      <c r="J30" s="180"/>
      <c r="K30" s="181"/>
    </row>
    <row r="31" spans="2:11" x14ac:dyDescent="0.3">
      <c r="B31" s="154" t="s">
        <v>88</v>
      </c>
      <c r="C31" s="180"/>
      <c r="D31" s="180"/>
      <c r="E31" s="180"/>
      <c r="F31" s="180"/>
      <c r="G31" s="180"/>
      <c r="H31" s="180"/>
      <c r="I31" s="180"/>
      <c r="J31" s="180"/>
      <c r="K31" s="181"/>
    </row>
    <row r="32" spans="2:11" x14ac:dyDescent="0.3">
      <c r="B32" s="155" t="s">
        <v>11</v>
      </c>
      <c r="C32" s="109"/>
      <c r="D32" s="109"/>
      <c r="E32" s="109"/>
      <c r="F32" s="109"/>
      <c r="G32" s="109"/>
      <c r="H32" s="109"/>
      <c r="I32" s="109"/>
      <c r="J32" s="118"/>
      <c r="K32" s="169"/>
    </row>
    <row r="33" spans="2:11" x14ac:dyDescent="0.3">
      <c r="B33" s="155"/>
      <c r="C33" s="174"/>
      <c r="D33" s="174"/>
      <c r="E33" s="175"/>
      <c r="F33" s="175"/>
      <c r="G33" s="174"/>
      <c r="H33" s="174"/>
      <c r="I33" s="174"/>
      <c r="J33" s="174"/>
      <c r="K33" s="168"/>
    </row>
    <row r="34" spans="2:11" x14ac:dyDescent="0.3">
      <c r="B34" s="155" t="s">
        <v>14</v>
      </c>
      <c r="C34" s="118"/>
      <c r="D34" s="118"/>
      <c r="E34" s="118"/>
      <c r="F34" s="118"/>
      <c r="G34" s="118"/>
      <c r="H34" s="118"/>
      <c r="I34" s="118"/>
      <c r="J34" s="118"/>
      <c r="K34" s="176"/>
    </row>
    <row r="35" spans="2:11" x14ac:dyDescent="0.3">
      <c r="B35" s="155"/>
      <c r="C35" s="177"/>
      <c r="D35" s="177"/>
      <c r="E35" s="177"/>
      <c r="F35" s="177"/>
      <c r="G35" s="177"/>
      <c r="H35" s="177"/>
      <c r="I35" s="177"/>
      <c r="J35" s="178"/>
      <c r="K35" s="179"/>
    </row>
    <row r="36" spans="2:11" ht="66" customHeight="1" thickBot="1" x14ac:dyDescent="0.35">
      <c r="B36" s="274" t="s">
        <v>96</v>
      </c>
      <c r="C36" s="275"/>
      <c r="D36" s="275"/>
      <c r="E36" s="275"/>
      <c r="F36" s="275"/>
      <c r="G36" s="275"/>
      <c r="H36" s="275"/>
      <c r="I36" s="275"/>
      <c r="J36" s="275"/>
      <c r="K36" s="276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.88671875" style="142" customWidth="1"/>
    <col min="7" max="7" width="10.88671875" style="96" customWidth="1"/>
    <col min="8" max="8" width="10.88671875" style="142" customWidth="1"/>
    <col min="9" max="11" width="10.88671875" style="96" customWidth="1"/>
    <col min="12" max="16384" width="8.88671875" style="96"/>
  </cols>
  <sheetData>
    <row r="1" spans="2:11" s="124" customFormat="1" x14ac:dyDescent="0.3">
      <c r="C1" s="126"/>
      <c r="D1" s="126"/>
      <c r="E1" s="126"/>
      <c r="F1" s="126"/>
      <c r="H1" s="126"/>
    </row>
    <row r="2" spans="2:11" s="124" customFormat="1" ht="15" thickBot="1" x14ac:dyDescent="0.35">
      <c r="C2" s="126"/>
      <c r="D2" s="126"/>
      <c r="E2" s="126"/>
      <c r="F2" s="126"/>
      <c r="H2" s="126"/>
    </row>
    <row r="3" spans="2:11" s="124" customFormat="1" x14ac:dyDescent="0.3">
      <c r="B3" s="229" t="s">
        <v>151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1" s="124" customFormat="1" x14ac:dyDescent="0.3">
      <c r="B4" s="232" t="s">
        <v>185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1" s="124" customFormat="1" x14ac:dyDescent="0.3">
      <c r="B5" s="97"/>
      <c r="C5" s="235" t="s">
        <v>137</v>
      </c>
      <c r="D5" s="233"/>
      <c r="E5" s="236"/>
      <c r="F5" s="235" t="s">
        <v>138</v>
      </c>
      <c r="G5" s="233"/>
      <c r="H5" s="236"/>
      <c r="I5" s="233" t="s">
        <v>139</v>
      </c>
      <c r="J5" s="233"/>
      <c r="K5" s="234"/>
    </row>
    <row r="6" spans="2:11" s="124" customFormat="1" x14ac:dyDescent="0.3">
      <c r="B6" s="98" t="s">
        <v>65</v>
      </c>
      <c r="C6" s="190" t="s">
        <v>12</v>
      </c>
      <c r="D6" s="100" t="s">
        <v>13</v>
      </c>
      <c r="E6" s="191" t="s">
        <v>13</v>
      </c>
      <c r="F6" s="190" t="s">
        <v>12</v>
      </c>
      <c r="G6" s="100" t="s">
        <v>13</v>
      </c>
      <c r="H6" s="191" t="s">
        <v>13</v>
      </c>
      <c r="I6" s="188" t="s">
        <v>12</v>
      </c>
      <c r="J6" s="100" t="s">
        <v>13</v>
      </c>
      <c r="K6" s="189" t="s">
        <v>13</v>
      </c>
    </row>
    <row r="7" spans="2:11" s="124" customFormat="1" x14ac:dyDescent="0.3">
      <c r="B7" s="104" t="s">
        <v>66</v>
      </c>
      <c r="C7" s="49">
        <v>2.4305555555555552E-4</v>
      </c>
      <c r="D7" s="105">
        <f>C7/C$23</f>
        <v>0.31343283582089554</v>
      </c>
      <c r="E7" s="105">
        <f>C7/C$34</f>
        <v>6.017191977077363E-2</v>
      </c>
      <c r="F7" s="49"/>
      <c r="G7" s="105"/>
      <c r="H7" s="105"/>
      <c r="I7" s="49">
        <f>C7+F7</f>
        <v>2.4305555555555552E-4</v>
      </c>
      <c r="J7" s="105">
        <f>I7/I$23</f>
        <v>0.31343283582089554</v>
      </c>
      <c r="K7" s="209">
        <f>I7/I$34</f>
        <v>6.017191977077363E-2</v>
      </c>
    </row>
    <row r="8" spans="2:11" s="124" customFormat="1" x14ac:dyDescent="0.3">
      <c r="B8" s="5" t="s">
        <v>186</v>
      </c>
      <c r="C8" s="49"/>
      <c r="D8" s="105"/>
      <c r="E8" s="105"/>
      <c r="F8" s="49"/>
      <c r="G8" s="105"/>
      <c r="H8" s="105"/>
      <c r="I8" s="49"/>
      <c r="J8" s="105"/>
      <c r="K8" s="209"/>
    </row>
    <row r="9" spans="2:11" s="124" customFormat="1" x14ac:dyDescent="0.3">
      <c r="B9" s="104" t="s">
        <v>68</v>
      </c>
      <c r="C9" s="49">
        <v>1.6203703703703703E-4</v>
      </c>
      <c r="D9" s="105">
        <f t="shared" ref="D9:D11" si="0">C9/C$23</f>
        <v>0.20895522388059704</v>
      </c>
      <c r="E9" s="105">
        <f t="shared" ref="E9:E11" si="1">C9/C$34</f>
        <v>4.0114613180515755E-2</v>
      </c>
      <c r="F9" s="49"/>
      <c r="G9" s="105"/>
      <c r="H9" s="105"/>
      <c r="I9" s="49">
        <f t="shared" ref="I9:I11" si="2">C9+F9</f>
        <v>1.6203703703703703E-4</v>
      </c>
      <c r="J9" s="105">
        <f t="shared" ref="J9:J11" si="3">I9/I$23</f>
        <v>0.20895522388059704</v>
      </c>
      <c r="K9" s="209">
        <f t="shared" ref="K9:K11" si="4">I9/I$34</f>
        <v>4.0114613180515755E-2</v>
      </c>
    </row>
    <row r="10" spans="2:11" s="124" customFormat="1" x14ac:dyDescent="0.3">
      <c r="B10" s="104" t="s">
        <v>69</v>
      </c>
      <c r="C10" s="49"/>
      <c r="D10" s="105"/>
      <c r="E10" s="105"/>
      <c r="F10" s="49"/>
      <c r="G10" s="105"/>
      <c r="H10" s="105"/>
      <c r="I10" s="49"/>
      <c r="J10" s="105"/>
      <c r="K10" s="209"/>
    </row>
    <row r="11" spans="2:11" s="124" customFormat="1" x14ac:dyDescent="0.3">
      <c r="B11" s="104" t="s">
        <v>70</v>
      </c>
      <c r="C11" s="49">
        <v>3.7037037037037035E-4</v>
      </c>
      <c r="D11" s="105">
        <f t="shared" si="0"/>
        <v>0.47761194029850751</v>
      </c>
      <c r="E11" s="105">
        <f t="shared" si="1"/>
        <v>9.1690544412607433E-2</v>
      </c>
      <c r="F11" s="49"/>
      <c r="G11" s="105"/>
      <c r="H11" s="105"/>
      <c r="I11" s="49">
        <f t="shared" si="2"/>
        <v>3.7037037037037035E-4</v>
      </c>
      <c r="J11" s="105">
        <f t="shared" si="3"/>
        <v>0.47761194029850751</v>
      </c>
      <c r="K11" s="209">
        <f t="shared" si="4"/>
        <v>9.1690544412607433E-2</v>
      </c>
    </row>
    <row r="12" spans="2:11" s="124" customFormat="1" x14ac:dyDescent="0.3">
      <c r="B12" s="104" t="s">
        <v>71</v>
      </c>
      <c r="C12" s="49"/>
      <c r="D12" s="105"/>
      <c r="E12" s="105"/>
      <c r="F12" s="49"/>
      <c r="G12" s="105"/>
      <c r="H12" s="105"/>
      <c r="I12" s="49"/>
      <c r="J12" s="105"/>
      <c r="K12" s="209"/>
    </row>
    <row r="13" spans="2:11" s="124" customFormat="1" x14ac:dyDescent="0.3">
      <c r="B13" s="104" t="s">
        <v>72</v>
      </c>
      <c r="C13" s="49"/>
      <c r="D13" s="105"/>
      <c r="E13" s="105"/>
      <c r="F13" s="49"/>
      <c r="G13" s="105"/>
      <c r="H13" s="105"/>
      <c r="I13" s="49"/>
      <c r="J13" s="105"/>
      <c r="K13" s="209"/>
    </row>
    <row r="14" spans="2:11" s="124" customFormat="1" x14ac:dyDescent="0.3">
      <c r="B14" s="104" t="s">
        <v>73</v>
      </c>
      <c r="C14" s="49"/>
      <c r="D14" s="105"/>
      <c r="E14" s="105"/>
      <c r="F14" s="49"/>
      <c r="G14" s="105"/>
      <c r="H14" s="105"/>
      <c r="I14" s="49"/>
      <c r="J14" s="105"/>
      <c r="K14" s="107"/>
    </row>
    <row r="15" spans="2:11" s="124" customFormat="1" x14ac:dyDescent="0.3">
      <c r="B15" s="104" t="s">
        <v>74</v>
      </c>
      <c r="C15" s="49"/>
      <c r="D15" s="105"/>
      <c r="E15" s="105"/>
      <c r="F15" s="49"/>
      <c r="G15" s="105"/>
      <c r="H15" s="105"/>
      <c r="I15" s="49"/>
      <c r="J15" s="105"/>
      <c r="K15" s="107"/>
    </row>
    <row r="16" spans="2:11" s="124" customFormat="1" x14ac:dyDescent="0.3">
      <c r="B16" s="104" t="s">
        <v>75</v>
      </c>
      <c r="C16" s="49"/>
      <c r="D16" s="105"/>
      <c r="E16" s="105"/>
      <c r="F16" s="49"/>
      <c r="G16" s="105"/>
      <c r="H16" s="105"/>
      <c r="I16" s="49"/>
      <c r="J16" s="105"/>
      <c r="K16" s="209"/>
    </row>
    <row r="17" spans="2:14" s="124" customFormat="1" x14ac:dyDescent="0.3">
      <c r="B17" s="104" t="s">
        <v>76</v>
      </c>
      <c r="C17" s="49"/>
      <c r="D17" s="105"/>
      <c r="E17" s="105"/>
      <c r="F17" s="49"/>
      <c r="G17" s="105"/>
      <c r="H17" s="105"/>
      <c r="I17" s="49"/>
      <c r="J17" s="105"/>
      <c r="K17" s="107"/>
    </row>
    <row r="18" spans="2:14" s="124" customFormat="1" x14ac:dyDescent="0.3">
      <c r="B18" s="104" t="s">
        <v>77</v>
      </c>
      <c r="C18" s="49"/>
      <c r="D18" s="105"/>
      <c r="E18" s="105"/>
      <c r="F18" s="49"/>
      <c r="G18" s="105"/>
      <c r="H18" s="105"/>
      <c r="I18" s="49"/>
      <c r="J18" s="105"/>
      <c r="K18" s="209"/>
    </row>
    <row r="19" spans="2:14" s="124" customFormat="1" x14ac:dyDescent="0.3">
      <c r="B19" s="104" t="s">
        <v>78</v>
      </c>
      <c r="C19" s="49"/>
      <c r="D19" s="105"/>
      <c r="E19" s="105"/>
      <c r="F19" s="49"/>
      <c r="G19" s="105"/>
      <c r="H19" s="105"/>
      <c r="I19" s="49"/>
      <c r="J19" s="105"/>
      <c r="K19" s="107"/>
    </row>
    <row r="20" spans="2:14" s="124" customFormat="1" x14ac:dyDescent="0.3">
      <c r="B20" s="104" t="s">
        <v>79</v>
      </c>
      <c r="C20" s="49"/>
      <c r="D20" s="105"/>
      <c r="E20" s="105"/>
      <c r="F20" s="49"/>
      <c r="G20" s="105"/>
      <c r="H20" s="105"/>
      <c r="I20" s="49"/>
      <c r="J20" s="105"/>
      <c r="K20" s="107"/>
    </row>
    <row r="21" spans="2:14" s="124" customFormat="1" x14ac:dyDescent="0.3">
      <c r="B21" s="104" t="s">
        <v>80</v>
      </c>
      <c r="C21" s="49"/>
      <c r="D21" s="105"/>
      <c r="E21" s="105"/>
      <c r="F21" s="49"/>
      <c r="G21" s="105"/>
      <c r="H21" s="105"/>
      <c r="I21" s="49"/>
      <c r="J21" s="105"/>
      <c r="K21" s="209"/>
    </row>
    <row r="22" spans="2:14" s="124" customFormat="1" x14ac:dyDescent="0.3">
      <c r="B22" s="104" t="s">
        <v>81</v>
      </c>
      <c r="C22" s="49"/>
      <c r="D22" s="105"/>
      <c r="E22" s="105"/>
      <c r="F22" s="49"/>
      <c r="G22" s="105"/>
      <c r="H22" s="105"/>
      <c r="I22" s="49"/>
      <c r="J22" s="105"/>
      <c r="K22" s="209"/>
    </row>
    <row r="23" spans="2:14" s="124" customFormat="1" x14ac:dyDescent="0.3">
      <c r="B23" s="108" t="s">
        <v>11</v>
      </c>
      <c r="C23" s="129">
        <f>SUM(C7:C22)</f>
        <v>7.7546296296296282E-4</v>
      </c>
      <c r="D23" s="110">
        <f>SUM(D7:D22)</f>
        <v>1</v>
      </c>
      <c r="E23" s="111">
        <f>SUM(E7:E22)</f>
        <v>0.19197707736389683</v>
      </c>
      <c r="F23" s="129"/>
      <c r="G23" s="110"/>
      <c r="H23" s="111"/>
      <c r="I23" s="129">
        <f>SUM(I7:I22)</f>
        <v>7.7546296296296282E-4</v>
      </c>
      <c r="J23" s="110">
        <f>SUM(J7:J22)</f>
        <v>1</v>
      </c>
      <c r="K23" s="112">
        <f>SUM(K7:K22)</f>
        <v>0.19197707736389683</v>
      </c>
    </row>
    <row r="24" spans="2:14" s="124" customFormat="1" x14ac:dyDescent="0.3">
      <c r="B24" s="133"/>
      <c r="C24" s="134"/>
      <c r="D24" s="114"/>
      <c r="E24" s="114"/>
      <c r="F24" s="134"/>
      <c r="G24" s="114"/>
      <c r="H24" s="114"/>
      <c r="I24" s="134"/>
      <c r="J24" s="114"/>
      <c r="K24" s="115"/>
      <c r="L24" s="134"/>
      <c r="M24" s="134"/>
      <c r="N24" s="134"/>
    </row>
    <row r="25" spans="2:14" s="124" customFormat="1" x14ac:dyDescent="0.3">
      <c r="B25" s="98" t="s">
        <v>82</v>
      </c>
      <c r="C25" s="100" t="s">
        <v>12</v>
      </c>
      <c r="D25" s="116" t="s">
        <v>13</v>
      </c>
      <c r="E25" s="116" t="s">
        <v>13</v>
      </c>
      <c r="F25" s="100" t="s">
        <v>12</v>
      </c>
      <c r="G25" s="116" t="s">
        <v>13</v>
      </c>
      <c r="H25" s="116" t="s">
        <v>13</v>
      </c>
      <c r="I25" s="100" t="s">
        <v>12</v>
      </c>
      <c r="J25" s="116" t="s">
        <v>13</v>
      </c>
      <c r="K25" s="210" t="s">
        <v>13</v>
      </c>
    </row>
    <row r="26" spans="2:14" s="124" customFormat="1" x14ac:dyDescent="0.3">
      <c r="B26" s="104" t="s">
        <v>83</v>
      </c>
      <c r="C26" s="49">
        <v>2.0833333333333335E-4</v>
      </c>
      <c r="D26" s="106"/>
      <c r="E26" s="105">
        <f t="shared" ref="E26:E30" si="5">C26/C$34</f>
        <v>5.1575931232091692E-2</v>
      </c>
      <c r="F26" s="49"/>
      <c r="G26" s="106"/>
      <c r="H26" s="105"/>
      <c r="I26" s="49">
        <f t="shared" ref="I26:I30" si="6">C26+F26</f>
        <v>2.0833333333333335E-4</v>
      </c>
      <c r="J26" s="106"/>
      <c r="K26" s="209">
        <f t="shared" ref="K26:K30" si="7">I26/I$34</f>
        <v>5.1575931232091692E-2</v>
      </c>
    </row>
    <row r="27" spans="2:14" s="124" customFormat="1" x14ac:dyDescent="0.3">
      <c r="B27" s="104" t="s">
        <v>84</v>
      </c>
      <c r="C27" s="49"/>
      <c r="D27" s="106"/>
      <c r="E27" s="105"/>
      <c r="F27" s="49"/>
      <c r="G27" s="106"/>
      <c r="H27" s="105"/>
      <c r="I27" s="49"/>
      <c r="J27" s="106"/>
      <c r="K27" s="209"/>
    </row>
    <row r="28" spans="2:14" s="124" customFormat="1" x14ac:dyDescent="0.3">
      <c r="B28" s="104" t="s">
        <v>85</v>
      </c>
      <c r="C28" s="49"/>
      <c r="D28" s="106"/>
      <c r="E28" s="105"/>
      <c r="F28" s="49"/>
      <c r="G28" s="106"/>
      <c r="H28" s="105"/>
      <c r="I28" s="49"/>
      <c r="J28" s="106"/>
      <c r="K28" s="209"/>
    </row>
    <row r="29" spans="2:14" s="124" customFormat="1" x14ac:dyDescent="0.3">
      <c r="B29" s="104" t="s">
        <v>86</v>
      </c>
      <c r="C29" s="49">
        <v>1.6319444444444445E-3</v>
      </c>
      <c r="D29" s="106"/>
      <c r="E29" s="105">
        <f t="shared" si="5"/>
        <v>0.40401146131805155</v>
      </c>
      <c r="F29" s="49"/>
      <c r="G29" s="106"/>
      <c r="H29" s="105"/>
      <c r="I29" s="49">
        <f t="shared" si="6"/>
        <v>1.6319444444444445E-3</v>
      </c>
      <c r="J29" s="106"/>
      <c r="K29" s="209">
        <f t="shared" si="7"/>
        <v>0.40401146131805155</v>
      </c>
    </row>
    <row r="30" spans="2:14" s="124" customFormat="1" x14ac:dyDescent="0.3">
      <c r="B30" s="104" t="s">
        <v>87</v>
      </c>
      <c r="C30" s="49">
        <v>1.4236111111111112E-3</v>
      </c>
      <c r="D30" s="106"/>
      <c r="E30" s="105">
        <f t="shared" si="5"/>
        <v>0.3524355300859599</v>
      </c>
      <c r="F30" s="49"/>
      <c r="G30" s="106"/>
      <c r="H30" s="105"/>
      <c r="I30" s="49">
        <f t="shared" si="6"/>
        <v>1.4236111111111112E-3</v>
      </c>
      <c r="J30" s="106"/>
      <c r="K30" s="209">
        <f t="shared" si="7"/>
        <v>0.3524355300859599</v>
      </c>
    </row>
    <row r="31" spans="2:14" s="124" customFormat="1" x14ac:dyDescent="0.3">
      <c r="B31" s="104" t="s">
        <v>88</v>
      </c>
      <c r="C31" s="49"/>
      <c r="D31" s="106"/>
      <c r="E31" s="105"/>
      <c r="F31" s="49"/>
      <c r="G31" s="106"/>
      <c r="H31" s="105"/>
      <c r="I31" s="49"/>
      <c r="J31" s="106"/>
      <c r="K31" s="209"/>
    </row>
    <row r="32" spans="2:14" s="124" customFormat="1" x14ac:dyDescent="0.3">
      <c r="B32" s="108" t="s">
        <v>11</v>
      </c>
      <c r="C32" s="137">
        <f>SUM(C26:C31)</f>
        <v>3.2638888888888891E-3</v>
      </c>
      <c r="D32" s="118"/>
      <c r="E32" s="110">
        <f>SUM(E26:E31)</f>
        <v>0.80802292263610309</v>
      </c>
      <c r="F32" s="137"/>
      <c r="G32" s="118"/>
      <c r="H32" s="110"/>
      <c r="I32" s="137">
        <f>SUM(I26:I31)</f>
        <v>3.2638888888888891E-3</v>
      </c>
      <c r="J32" s="118"/>
      <c r="K32" s="123">
        <f>SUM(K26:K31)</f>
        <v>0.80802292263610309</v>
      </c>
    </row>
    <row r="33" spans="2:14" s="124" customFormat="1" x14ac:dyDescent="0.3">
      <c r="B33" s="139"/>
      <c r="C33" s="140"/>
      <c r="D33" s="120"/>
      <c r="E33" s="120"/>
      <c r="F33" s="140"/>
      <c r="G33" s="120"/>
      <c r="H33" s="120"/>
      <c r="I33" s="140"/>
      <c r="J33" s="120"/>
      <c r="K33" s="121"/>
      <c r="L33" s="140"/>
      <c r="M33" s="140"/>
      <c r="N33" s="140"/>
    </row>
    <row r="34" spans="2:14" s="124" customFormat="1" x14ac:dyDescent="0.3">
      <c r="B34" s="108" t="s">
        <v>14</v>
      </c>
      <c r="C34" s="137">
        <f>C23+C32</f>
        <v>4.0393518518518521E-3</v>
      </c>
      <c r="D34" s="122"/>
      <c r="E34" s="110">
        <f>E23+E32</f>
        <v>0.99999999999999989</v>
      </c>
      <c r="F34" s="137"/>
      <c r="G34" s="122"/>
      <c r="H34" s="110"/>
      <c r="I34" s="137">
        <f>I23+I32</f>
        <v>4.0393518518518521E-3</v>
      </c>
      <c r="J34" s="122"/>
      <c r="K34" s="123">
        <f>K23+K32</f>
        <v>0.99999999999999989</v>
      </c>
      <c r="L34" s="140"/>
      <c r="M34" s="140"/>
      <c r="N34" s="140"/>
    </row>
    <row r="35" spans="2:14" s="124" customFormat="1" ht="66" customHeight="1" thickBot="1" x14ac:dyDescent="0.35">
      <c r="B35" s="226" t="s">
        <v>140</v>
      </c>
      <c r="C35" s="227"/>
      <c r="D35" s="227"/>
      <c r="E35" s="227"/>
      <c r="F35" s="227"/>
      <c r="G35" s="227"/>
      <c r="H35" s="228"/>
      <c r="I35" s="227"/>
      <c r="J35" s="227"/>
      <c r="K35" s="228"/>
    </row>
    <row r="36" spans="2:14" s="124" customFormat="1" x14ac:dyDescent="0.3">
      <c r="C36" s="126"/>
      <c r="D36" s="126"/>
      <c r="E36" s="126"/>
      <c r="F36" s="126"/>
      <c r="H36" s="126"/>
    </row>
    <row r="37" spans="2:14" s="124" customFormat="1" x14ac:dyDescent="0.3">
      <c r="C37" s="126"/>
      <c r="D37" s="126"/>
      <c r="E37" s="126"/>
      <c r="F37" s="126"/>
      <c r="H37" s="126"/>
    </row>
    <row r="38" spans="2:14" s="124" customFormat="1" x14ac:dyDescent="0.3">
      <c r="C38" s="126"/>
      <c r="D38" s="126"/>
      <c r="E38" s="126"/>
      <c r="F38" s="126"/>
      <c r="H38" s="126"/>
    </row>
    <row r="39" spans="2:14" s="124" customFormat="1" x14ac:dyDescent="0.3">
      <c r="C39" s="126"/>
      <c r="D39" s="126"/>
      <c r="E39" s="126"/>
      <c r="F39" s="126"/>
      <c r="H39" s="126"/>
    </row>
    <row r="40" spans="2:14" s="124" customFormat="1" x14ac:dyDescent="0.3">
      <c r="C40" s="126"/>
      <c r="D40" s="126"/>
      <c r="E40" s="126"/>
      <c r="F40" s="126"/>
      <c r="H40" s="126"/>
    </row>
    <row r="41" spans="2:14" s="124" customFormat="1" x14ac:dyDescent="0.3">
      <c r="C41" s="126"/>
      <c r="D41" s="126"/>
      <c r="E41" s="126"/>
      <c r="F41" s="126"/>
      <c r="H41" s="126"/>
    </row>
    <row r="42" spans="2:14" s="124" customFormat="1" x14ac:dyDescent="0.3">
      <c r="C42" s="126"/>
      <c r="D42" s="126"/>
      <c r="E42" s="126"/>
      <c r="F42" s="126"/>
      <c r="H42" s="126"/>
    </row>
    <row r="43" spans="2:14" s="124" customFormat="1" x14ac:dyDescent="0.3">
      <c r="C43" s="126"/>
      <c r="D43" s="126"/>
      <c r="E43" s="126"/>
      <c r="F43" s="126"/>
      <c r="H43" s="126"/>
    </row>
    <row r="44" spans="2:14" s="124" customFormat="1" x14ac:dyDescent="0.3">
      <c r="C44" s="126"/>
      <c r="D44" s="126"/>
      <c r="E44" s="126"/>
      <c r="F44" s="126"/>
      <c r="H44" s="126"/>
    </row>
    <row r="45" spans="2:14" s="124" customFormat="1" x14ac:dyDescent="0.3">
      <c r="C45" s="126"/>
      <c r="D45" s="126"/>
      <c r="E45" s="126"/>
      <c r="F45" s="126"/>
      <c r="H45" s="126"/>
    </row>
    <row r="46" spans="2:14" s="124" customFormat="1" x14ac:dyDescent="0.3">
      <c r="C46" s="126"/>
      <c r="D46" s="126"/>
      <c r="E46" s="126"/>
      <c r="F46" s="126"/>
      <c r="H46" s="126"/>
    </row>
    <row r="47" spans="2:14" s="124" customFormat="1" x14ac:dyDescent="0.3">
      <c r="C47" s="126"/>
      <c r="D47" s="126"/>
      <c r="E47" s="126"/>
      <c r="F47" s="126"/>
      <c r="H47" s="126"/>
    </row>
    <row r="48" spans="2:14" s="124" customFormat="1" x14ac:dyDescent="0.3">
      <c r="C48" s="126"/>
      <c r="D48" s="126"/>
      <c r="E48" s="126"/>
      <c r="F48" s="126"/>
      <c r="H48" s="126"/>
    </row>
    <row r="49" spans="3:8" s="124" customFormat="1" x14ac:dyDescent="0.3">
      <c r="C49" s="126"/>
      <c r="D49" s="126"/>
      <c r="E49" s="126"/>
      <c r="F49" s="126"/>
      <c r="H49" s="126"/>
    </row>
    <row r="50" spans="3:8" s="124" customFormat="1" x14ac:dyDescent="0.3">
      <c r="C50" s="126"/>
      <c r="D50" s="126"/>
      <c r="E50" s="126"/>
      <c r="F50" s="126"/>
      <c r="H50" s="126"/>
    </row>
    <row r="51" spans="3:8" s="124" customFormat="1" x14ac:dyDescent="0.3">
      <c r="C51" s="126"/>
      <c r="D51" s="126"/>
      <c r="E51" s="126"/>
      <c r="F51" s="126"/>
      <c r="H51" s="126"/>
    </row>
    <row r="52" spans="3:8" s="124" customFormat="1" x14ac:dyDescent="0.3">
      <c r="C52" s="126"/>
      <c r="D52" s="126"/>
      <c r="E52" s="126"/>
      <c r="F52" s="126"/>
      <c r="H52" s="126"/>
    </row>
    <row r="53" spans="3:8" s="124" customFormat="1" x14ac:dyDescent="0.3">
      <c r="C53" s="126"/>
      <c r="D53" s="126"/>
      <c r="E53" s="126"/>
      <c r="F53" s="126"/>
      <c r="H53" s="126"/>
    </row>
    <row r="54" spans="3:8" s="124" customFormat="1" x14ac:dyDescent="0.3">
      <c r="C54" s="126"/>
      <c r="D54" s="126"/>
      <c r="E54" s="126"/>
      <c r="F54" s="126"/>
      <c r="H54" s="126"/>
    </row>
    <row r="55" spans="3:8" s="124" customFormat="1" x14ac:dyDescent="0.3">
      <c r="C55" s="126"/>
      <c r="D55" s="126"/>
      <c r="E55" s="126"/>
      <c r="F55" s="126"/>
      <c r="H55" s="126"/>
    </row>
    <row r="56" spans="3:8" s="124" customFormat="1" x14ac:dyDescent="0.3">
      <c r="C56" s="126"/>
      <c r="D56" s="126"/>
      <c r="E56" s="126"/>
      <c r="F56" s="126"/>
      <c r="H56" s="126"/>
    </row>
    <row r="57" spans="3:8" s="124" customFormat="1" x14ac:dyDescent="0.3">
      <c r="C57" s="126"/>
      <c r="D57" s="126"/>
      <c r="E57" s="126"/>
      <c r="F57" s="126"/>
      <c r="H57" s="126"/>
    </row>
    <row r="58" spans="3:8" s="124" customFormat="1" x14ac:dyDescent="0.3">
      <c r="C58" s="126"/>
      <c r="D58" s="126"/>
      <c r="E58" s="126"/>
      <c r="F58" s="126"/>
      <c r="H58" s="126"/>
    </row>
    <row r="59" spans="3:8" s="124" customFormat="1" x14ac:dyDescent="0.3">
      <c r="C59" s="126"/>
      <c r="D59" s="126"/>
      <c r="E59" s="126"/>
      <c r="F59" s="126"/>
      <c r="H59" s="126"/>
    </row>
    <row r="60" spans="3:8" s="124" customFormat="1" x14ac:dyDescent="0.3">
      <c r="C60" s="126"/>
      <c r="D60" s="126"/>
      <c r="E60" s="126"/>
      <c r="F60" s="126"/>
      <c r="H60" s="126"/>
    </row>
    <row r="61" spans="3:8" s="124" customFormat="1" x14ac:dyDescent="0.3">
      <c r="C61" s="126"/>
      <c r="D61" s="126"/>
      <c r="E61" s="126"/>
      <c r="F61" s="126"/>
      <c r="H61" s="126"/>
    </row>
    <row r="62" spans="3:8" s="124" customFormat="1" x14ac:dyDescent="0.3">
      <c r="C62" s="126"/>
      <c r="D62" s="126"/>
      <c r="E62" s="126"/>
      <c r="F62" s="126"/>
      <c r="H62" s="126"/>
    </row>
    <row r="63" spans="3:8" s="124" customFormat="1" x14ac:dyDescent="0.3">
      <c r="C63" s="126"/>
      <c r="D63" s="126"/>
      <c r="E63" s="126"/>
      <c r="F63" s="126"/>
      <c r="H63" s="126"/>
    </row>
    <row r="64" spans="3:8" s="124" customFormat="1" x14ac:dyDescent="0.3">
      <c r="C64" s="126"/>
      <c r="D64" s="126"/>
      <c r="E64" s="126"/>
      <c r="F64" s="126"/>
      <c r="H64" s="126"/>
    </row>
    <row r="65" spans="3:8" s="124" customFormat="1" x14ac:dyDescent="0.3">
      <c r="C65" s="126"/>
      <c r="D65" s="126"/>
      <c r="E65" s="126"/>
      <c r="F65" s="126"/>
      <c r="H65" s="126"/>
    </row>
    <row r="66" spans="3:8" s="124" customFormat="1" x14ac:dyDescent="0.3">
      <c r="C66" s="126"/>
      <c r="D66" s="126"/>
      <c r="E66" s="126"/>
      <c r="F66" s="126"/>
      <c r="H66" s="126"/>
    </row>
    <row r="67" spans="3:8" s="124" customFormat="1" x14ac:dyDescent="0.3">
      <c r="C67" s="126"/>
      <c r="D67" s="126"/>
      <c r="E67" s="126"/>
      <c r="F67" s="126"/>
      <c r="H67" s="126"/>
    </row>
    <row r="68" spans="3:8" s="124" customFormat="1" x14ac:dyDescent="0.3">
      <c r="C68" s="126"/>
      <c r="D68" s="126"/>
      <c r="E68" s="126"/>
      <c r="F68" s="126"/>
      <c r="H68" s="126"/>
    </row>
    <row r="69" spans="3:8" s="124" customFormat="1" x14ac:dyDescent="0.3">
      <c r="C69" s="126"/>
      <c r="D69" s="126"/>
      <c r="E69" s="126"/>
      <c r="F69" s="126"/>
      <c r="H69" s="126"/>
    </row>
    <row r="70" spans="3:8" s="124" customFormat="1" x14ac:dyDescent="0.3">
      <c r="C70" s="126"/>
      <c r="D70" s="126"/>
      <c r="E70" s="126"/>
      <c r="F70" s="126"/>
      <c r="H70" s="126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110" zoomScaleNormal="110"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40" t="s">
        <v>181</v>
      </c>
      <c r="C3" s="241"/>
      <c r="D3" s="241"/>
      <c r="E3" s="241"/>
      <c r="F3" s="241"/>
      <c r="G3" s="241"/>
      <c r="H3" s="241"/>
      <c r="I3" s="241"/>
      <c r="J3" s="241"/>
      <c r="K3" s="242"/>
    </row>
    <row r="4" spans="2:11" x14ac:dyDescent="0.3">
      <c r="B4" s="273" t="s">
        <v>185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166" customFormat="1" x14ac:dyDescent="0.3">
      <c r="B5" s="164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65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65" t="s">
        <v>12</v>
      </c>
    </row>
    <row r="7" spans="2:11" x14ac:dyDescent="0.3">
      <c r="B7" s="154" t="s">
        <v>66</v>
      </c>
      <c r="C7" s="167">
        <v>2.430555555555556E-3</v>
      </c>
      <c r="D7" s="167"/>
      <c r="E7" s="167"/>
      <c r="F7" s="167"/>
      <c r="G7" s="167"/>
      <c r="H7" s="167"/>
      <c r="I7" s="167"/>
      <c r="J7" s="167"/>
      <c r="K7" s="168">
        <f>SUM(C7:J7)</f>
        <v>2.430555555555556E-3</v>
      </c>
    </row>
    <row r="8" spans="2:11" x14ac:dyDescent="0.3">
      <c r="B8" s="154" t="s">
        <v>67</v>
      </c>
      <c r="C8" s="167">
        <v>1.7361111111111112E-4</v>
      </c>
      <c r="D8" s="167"/>
      <c r="E8" s="167"/>
      <c r="F8" s="167"/>
      <c r="G8" s="167"/>
      <c r="H8" s="167"/>
      <c r="I8" s="167"/>
      <c r="J8" s="167"/>
      <c r="K8" s="168">
        <f t="shared" ref="K8:K21" si="0">SUM(C8:J8)</f>
        <v>1.7361111111111112E-4</v>
      </c>
    </row>
    <row r="9" spans="2:11" x14ac:dyDescent="0.3">
      <c r="B9" s="154" t="s">
        <v>68</v>
      </c>
      <c r="C9" s="167">
        <v>1.0995370370370369E-3</v>
      </c>
      <c r="D9" s="167"/>
      <c r="E9" s="167"/>
      <c r="F9" s="167"/>
      <c r="G9" s="167"/>
      <c r="H9" s="167"/>
      <c r="I9" s="167"/>
      <c r="J9" s="167"/>
      <c r="K9" s="168">
        <f t="shared" si="0"/>
        <v>1.0995370370370369E-3</v>
      </c>
    </row>
    <row r="10" spans="2:11" x14ac:dyDescent="0.3">
      <c r="B10" s="154" t="s">
        <v>69</v>
      </c>
      <c r="C10" s="167"/>
      <c r="D10" s="167"/>
      <c r="E10" s="167"/>
      <c r="F10" s="167"/>
      <c r="G10" s="167"/>
      <c r="H10" s="167"/>
      <c r="I10" s="167"/>
      <c r="J10" s="167"/>
      <c r="K10" s="168"/>
    </row>
    <row r="11" spans="2:11" x14ac:dyDescent="0.3">
      <c r="B11" s="154" t="s">
        <v>70</v>
      </c>
      <c r="C11" s="167">
        <v>7.6388888888888893E-4</v>
      </c>
      <c r="D11" s="167"/>
      <c r="E11" s="167"/>
      <c r="F11" s="167"/>
      <c r="G11" s="167"/>
      <c r="H11" s="167"/>
      <c r="I11" s="167"/>
      <c r="J11" s="167"/>
      <c r="K11" s="168">
        <f t="shared" si="0"/>
        <v>7.6388888888888893E-4</v>
      </c>
    </row>
    <row r="12" spans="2:11" x14ac:dyDescent="0.3">
      <c r="B12" s="154" t="s">
        <v>71</v>
      </c>
      <c r="C12" s="167">
        <v>1.7361111111111112E-4</v>
      </c>
      <c r="D12" s="167"/>
      <c r="E12" s="167"/>
      <c r="F12" s="167"/>
      <c r="G12" s="167"/>
      <c r="H12" s="167"/>
      <c r="I12" s="167"/>
      <c r="J12" s="167"/>
      <c r="K12" s="168">
        <f t="shared" si="0"/>
        <v>1.7361111111111112E-4</v>
      </c>
    </row>
    <row r="13" spans="2:11" x14ac:dyDescent="0.3">
      <c r="B13" s="154" t="s">
        <v>72</v>
      </c>
      <c r="C13" s="167"/>
      <c r="D13" s="167"/>
      <c r="E13" s="167"/>
      <c r="F13" s="167"/>
      <c r="G13" s="167"/>
      <c r="H13" s="167"/>
      <c r="I13" s="167"/>
      <c r="J13" s="167"/>
      <c r="K13" s="168"/>
    </row>
    <row r="14" spans="2:11" x14ac:dyDescent="0.3">
      <c r="B14" s="154" t="s">
        <v>73</v>
      </c>
      <c r="C14" s="167"/>
      <c r="D14" s="167"/>
      <c r="E14" s="167"/>
      <c r="F14" s="167"/>
      <c r="G14" s="167"/>
      <c r="H14" s="167"/>
      <c r="I14" s="167"/>
      <c r="J14" s="167"/>
      <c r="K14" s="168"/>
    </row>
    <row r="15" spans="2:11" x14ac:dyDescent="0.3">
      <c r="B15" s="154" t="s">
        <v>74</v>
      </c>
      <c r="C15" s="167"/>
      <c r="D15" s="167"/>
      <c r="E15" s="167"/>
      <c r="F15" s="167"/>
      <c r="G15" s="167"/>
      <c r="H15" s="167"/>
      <c r="I15" s="167"/>
      <c r="J15" s="167"/>
      <c r="K15" s="168"/>
    </row>
    <row r="16" spans="2:11" x14ac:dyDescent="0.3">
      <c r="B16" s="154" t="s">
        <v>75</v>
      </c>
      <c r="C16" s="167"/>
      <c r="D16" s="167"/>
      <c r="E16" s="167"/>
      <c r="F16" s="167"/>
      <c r="G16" s="167"/>
      <c r="H16" s="167"/>
      <c r="I16" s="167"/>
      <c r="J16" s="167"/>
      <c r="K16" s="168"/>
    </row>
    <row r="17" spans="2:11" x14ac:dyDescent="0.3">
      <c r="B17" s="154" t="s">
        <v>76</v>
      </c>
      <c r="C17" s="167"/>
      <c r="D17" s="167"/>
      <c r="E17" s="167"/>
      <c r="F17" s="167"/>
      <c r="G17" s="167"/>
      <c r="H17" s="167"/>
      <c r="I17" s="167"/>
      <c r="J17" s="167"/>
      <c r="K17" s="168"/>
    </row>
    <row r="18" spans="2:11" x14ac:dyDescent="0.3">
      <c r="B18" s="154" t="s">
        <v>77</v>
      </c>
      <c r="C18" s="167"/>
      <c r="D18" s="167"/>
      <c r="E18" s="167"/>
      <c r="F18" s="167"/>
      <c r="G18" s="167"/>
      <c r="H18" s="167"/>
      <c r="I18" s="167"/>
      <c r="J18" s="167"/>
      <c r="K18" s="168"/>
    </row>
    <row r="19" spans="2:11" x14ac:dyDescent="0.3">
      <c r="B19" s="154" t="s">
        <v>78</v>
      </c>
      <c r="C19" s="167"/>
      <c r="D19" s="167"/>
      <c r="E19" s="167"/>
      <c r="F19" s="167"/>
      <c r="G19" s="167"/>
      <c r="H19" s="167"/>
      <c r="I19" s="167"/>
      <c r="J19" s="167"/>
      <c r="K19" s="168"/>
    </row>
    <row r="20" spans="2:11" x14ac:dyDescent="0.3">
      <c r="B20" s="154" t="s">
        <v>79</v>
      </c>
      <c r="C20" s="167"/>
      <c r="D20" s="167"/>
      <c r="E20" s="167"/>
      <c r="F20" s="167"/>
      <c r="G20" s="167"/>
      <c r="H20" s="167"/>
      <c r="I20" s="167"/>
      <c r="J20" s="167"/>
      <c r="K20" s="168"/>
    </row>
    <row r="21" spans="2:11" x14ac:dyDescent="0.3">
      <c r="B21" s="154" t="s">
        <v>80</v>
      </c>
      <c r="C21" s="167">
        <v>3.4722222222222224E-4</v>
      </c>
      <c r="D21" s="167"/>
      <c r="E21" s="167"/>
      <c r="F21" s="167"/>
      <c r="G21" s="167"/>
      <c r="H21" s="167"/>
      <c r="I21" s="167"/>
      <c r="J21" s="167"/>
      <c r="K21" s="168">
        <f t="shared" si="0"/>
        <v>3.4722222222222224E-4</v>
      </c>
    </row>
    <row r="22" spans="2:11" x14ac:dyDescent="0.3">
      <c r="B22" s="154" t="s">
        <v>81</v>
      </c>
      <c r="C22" s="167"/>
      <c r="D22" s="167"/>
      <c r="E22" s="167"/>
      <c r="F22" s="167"/>
      <c r="G22" s="167"/>
      <c r="H22" s="167"/>
      <c r="I22" s="167"/>
      <c r="J22" s="167"/>
      <c r="K22" s="168"/>
    </row>
    <row r="23" spans="2:11" x14ac:dyDescent="0.3">
      <c r="B23" s="155" t="s">
        <v>11</v>
      </c>
      <c r="C23" s="109">
        <f>SUM(C7:C22)</f>
        <v>4.9884259259259257E-3</v>
      </c>
      <c r="D23" s="109"/>
      <c r="E23" s="109"/>
      <c r="F23" s="109"/>
      <c r="G23" s="109"/>
      <c r="H23" s="109"/>
      <c r="I23" s="109"/>
      <c r="J23" s="118"/>
      <c r="K23" s="169">
        <f>SUM(K7:K22)</f>
        <v>4.9884259259259257E-3</v>
      </c>
    </row>
    <row r="24" spans="2:11" x14ac:dyDescent="0.3">
      <c r="B24" s="170"/>
      <c r="C24" s="171"/>
      <c r="D24" s="171"/>
      <c r="E24" s="171"/>
      <c r="F24" s="171"/>
      <c r="G24" s="171"/>
      <c r="H24" s="171"/>
      <c r="I24" s="171"/>
      <c r="J24" s="172"/>
      <c r="K24" s="173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65" t="s">
        <v>12</v>
      </c>
    </row>
    <row r="26" spans="2:11" x14ac:dyDescent="0.3">
      <c r="B26" s="154" t="s">
        <v>83</v>
      </c>
      <c r="C26" s="167">
        <v>1.8518518518518518E-4</v>
      </c>
      <c r="D26" s="167"/>
      <c r="E26" s="167"/>
      <c r="F26" s="167"/>
      <c r="G26" s="167"/>
      <c r="H26" s="167"/>
      <c r="I26" s="167"/>
      <c r="J26" s="167"/>
      <c r="K26" s="168">
        <f t="shared" ref="K26:K28" si="1">SUM(C26:J26)</f>
        <v>1.8518518518518518E-4</v>
      </c>
    </row>
    <row r="27" spans="2:11" x14ac:dyDescent="0.3">
      <c r="B27" s="154" t="s">
        <v>84</v>
      </c>
      <c r="C27" s="167"/>
      <c r="D27" s="167"/>
      <c r="E27" s="167"/>
      <c r="F27" s="167"/>
      <c r="G27" s="167"/>
      <c r="H27" s="167"/>
      <c r="I27" s="167"/>
      <c r="J27" s="167"/>
      <c r="K27" s="168"/>
    </row>
    <row r="28" spans="2:11" x14ac:dyDescent="0.3">
      <c r="B28" s="154" t="s">
        <v>85</v>
      </c>
      <c r="C28" s="167">
        <v>3.2407407407407406E-4</v>
      </c>
      <c r="D28" s="167"/>
      <c r="E28" s="167"/>
      <c r="F28" s="167"/>
      <c r="G28" s="167"/>
      <c r="H28" s="167"/>
      <c r="I28" s="167"/>
      <c r="J28" s="167"/>
      <c r="K28" s="168">
        <f t="shared" si="1"/>
        <v>3.2407407407407406E-4</v>
      </c>
    </row>
    <row r="29" spans="2:11" x14ac:dyDescent="0.3">
      <c r="B29" s="154" t="s">
        <v>86</v>
      </c>
      <c r="C29" s="167">
        <v>2.719907407407407E-3</v>
      </c>
      <c r="D29" s="167"/>
      <c r="E29" s="167"/>
      <c r="F29" s="167"/>
      <c r="G29" s="167"/>
      <c r="H29" s="167"/>
      <c r="I29" s="167"/>
      <c r="J29" s="167"/>
      <c r="K29" s="168">
        <f t="shared" ref="K29:K30" si="2">SUM(C29:J29)</f>
        <v>2.719907407407407E-3</v>
      </c>
    </row>
    <row r="30" spans="2:11" x14ac:dyDescent="0.3">
      <c r="B30" s="154" t="s">
        <v>87</v>
      </c>
      <c r="C30" s="167">
        <v>7.2800925925925932E-3</v>
      </c>
      <c r="D30" s="167"/>
      <c r="E30" s="167"/>
      <c r="F30" s="167"/>
      <c r="G30" s="167"/>
      <c r="H30" s="167"/>
      <c r="I30" s="167"/>
      <c r="J30" s="167"/>
      <c r="K30" s="168">
        <f t="shared" si="2"/>
        <v>7.2800925925925932E-3</v>
      </c>
    </row>
    <row r="31" spans="2:11" x14ac:dyDescent="0.3">
      <c r="B31" s="154" t="s">
        <v>88</v>
      </c>
      <c r="C31" s="167"/>
      <c r="D31" s="167"/>
      <c r="E31" s="167"/>
      <c r="F31" s="167"/>
      <c r="G31" s="167"/>
      <c r="H31" s="167"/>
      <c r="I31" s="167"/>
      <c r="J31" s="167"/>
      <c r="K31" s="168"/>
    </row>
    <row r="32" spans="2:11" x14ac:dyDescent="0.3">
      <c r="B32" s="155" t="s">
        <v>11</v>
      </c>
      <c r="C32" s="109">
        <f>SUM(C26:C31)</f>
        <v>1.050925925925926E-2</v>
      </c>
      <c r="D32" s="109"/>
      <c r="E32" s="109"/>
      <c r="F32" s="109"/>
      <c r="G32" s="109"/>
      <c r="H32" s="109"/>
      <c r="I32" s="109"/>
      <c r="J32" s="118"/>
      <c r="K32" s="169">
        <f>SUM(K26:K31)</f>
        <v>1.050925925925926E-2</v>
      </c>
    </row>
    <row r="33" spans="2:11" x14ac:dyDescent="0.3">
      <c r="B33" s="155"/>
      <c r="C33" s="174"/>
      <c r="D33" s="174"/>
      <c r="E33" s="175"/>
      <c r="F33" s="175"/>
      <c r="G33" s="174"/>
      <c r="H33" s="174"/>
      <c r="I33" s="174"/>
      <c r="J33" s="174"/>
      <c r="K33" s="168"/>
    </row>
    <row r="34" spans="2:11" x14ac:dyDescent="0.3">
      <c r="B34" s="155" t="s">
        <v>14</v>
      </c>
      <c r="C34" s="118">
        <f t="shared" ref="C34" si="3">C32+C23</f>
        <v>1.5497685185185186E-2</v>
      </c>
      <c r="D34" s="118"/>
      <c r="E34" s="118"/>
      <c r="F34" s="118"/>
      <c r="G34" s="118"/>
      <c r="H34" s="118"/>
      <c r="I34" s="118"/>
      <c r="J34" s="118"/>
      <c r="K34" s="176">
        <f>K32+K23</f>
        <v>1.5497685185185186E-2</v>
      </c>
    </row>
    <row r="35" spans="2:11" x14ac:dyDescent="0.3">
      <c r="B35" s="155"/>
      <c r="C35" s="177"/>
      <c r="D35" s="177"/>
      <c r="E35" s="177"/>
      <c r="F35" s="177"/>
      <c r="G35" s="177"/>
      <c r="H35" s="177"/>
      <c r="I35" s="177"/>
      <c r="J35" s="178"/>
      <c r="K35" s="179"/>
    </row>
    <row r="36" spans="2:11" ht="66" customHeight="1" thickBot="1" x14ac:dyDescent="0.35">
      <c r="B36" s="274" t="s">
        <v>96</v>
      </c>
      <c r="C36" s="275"/>
      <c r="D36" s="275"/>
      <c r="E36" s="275"/>
      <c r="F36" s="275"/>
      <c r="G36" s="275"/>
      <c r="H36" s="275"/>
      <c r="I36" s="275"/>
      <c r="J36" s="275"/>
      <c r="K36" s="276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opLeftCell="A4" zoomScale="110" zoomScaleNormal="110"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40" t="s">
        <v>182</v>
      </c>
      <c r="C3" s="241"/>
      <c r="D3" s="241"/>
      <c r="E3" s="241"/>
      <c r="F3" s="241"/>
      <c r="G3" s="241"/>
      <c r="H3" s="241"/>
      <c r="I3" s="241"/>
      <c r="J3" s="241"/>
      <c r="K3" s="242"/>
    </row>
    <row r="4" spans="2:11" x14ac:dyDescent="0.3">
      <c r="B4" s="273" t="s">
        <v>185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166" customFormat="1" x14ac:dyDescent="0.3">
      <c r="B5" s="164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65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65" t="s">
        <v>12</v>
      </c>
    </row>
    <row r="7" spans="2:11" x14ac:dyDescent="0.3">
      <c r="B7" s="154" t="s">
        <v>66</v>
      </c>
      <c r="C7" s="167">
        <v>1.1412037037037037E-2</v>
      </c>
      <c r="D7" s="167">
        <v>2.8819444444444444E-3</v>
      </c>
      <c r="E7" s="167"/>
      <c r="F7" s="167"/>
      <c r="G7" s="167">
        <v>6.3009259259259251E-2</v>
      </c>
      <c r="H7" s="167"/>
      <c r="I7" s="167"/>
      <c r="J7" s="167"/>
      <c r="K7" s="168">
        <f>SUM(C7:J7)</f>
        <v>7.7303240740740728E-2</v>
      </c>
    </row>
    <row r="8" spans="2:11" x14ac:dyDescent="0.3">
      <c r="B8" s="154" t="s">
        <v>67</v>
      </c>
      <c r="C8" s="167"/>
      <c r="D8" s="167"/>
      <c r="E8" s="167"/>
      <c r="F8" s="167"/>
      <c r="G8" s="167">
        <v>1.1828703703703704E-2</v>
      </c>
      <c r="H8" s="167"/>
      <c r="I8" s="167"/>
      <c r="J8" s="167"/>
      <c r="K8" s="168">
        <f t="shared" ref="K8:K22" si="0">SUM(C8:J8)</f>
        <v>1.1828703703703704E-2</v>
      </c>
    </row>
    <row r="9" spans="2:11" x14ac:dyDescent="0.3">
      <c r="B9" s="154" t="s">
        <v>68</v>
      </c>
      <c r="C9" s="167">
        <v>1.7013888888888892E-3</v>
      </c>
      <c r="D9" s="167">
        <v>1.6203703703703703E-4</v>
      </c>
      <c r="E9" s="167"/>
      <c r="F9" s="167"/>
      <c r="G9" s="167">
        <v>2.1064814814814813E-3</v>
      </c>
      <c r="H9" s="167"/>
      <c r="I9" s="167"/>
      <c r="J9" s="167"/>
      <c r="K9" s="168">
        <f t="shared" si="0"/>
        <v>3.9699074074074081E-3</v>
      </c>
    </row>
    <row r="10" spans="2:11" x14ac:dyDescent="0.3">
      <c r="B10" s="154" t="s">
        <v>69</v>
      </c>
      <c r="C10" s="167">
        <v>9.2592592592592588E-5</v>
      </c>
      <c r="D10" s="167"/>
      <c r="E10" s="167"/>
      <c r="F10" s="167"/>
      <c r="G10" s="167">
        <v>2.7777777777777778E-4</v>
      </c>
      <c r="H10" s="167"/>
      <c r="I10" s="167"/>
      <c r="J10" s="167"/>
      <c r="K10" s="168">
        <f t="shared" si="0"/>
        <v>3.7037037037037035E-4</v>
      </c>
    </row>
    <row r="11" spans="2:11" x14ac:dyDescent="0.3">
      <c r="B11" s="154" t="s">
        <v>70</v>
      </c>
      <c r="C11" s="167">
        <v>9.4560185185185198E-3</v>
      </c>
      <c r="D11" s="167">
        <v>8.6805555555555562E-4</v>
      </c>
      <c r="E11" s="167"/>
      <c r="F11" s="167"/>
      <c r="G11" s="167">
        <v>1.2962962962962963E-3</v>
      </c>
      <c r="H11" s="167"/>
      <c r="I11" s="167"/>
      <c r="J11" s="167"/>
      <c r="K11" s="168">
        <f t="shared" si="0"/>
        <v>1.1620370370370371E-2</v>
      </c>
    </row>
    <row r="12" spans="2:11" x14ac:dyDescent="0.3">
      <c r="B12" s="154" t="s">
        <v>71</v>
      </c>
      <c r="C12" s="167">
        <v>8.3912037037037028E-3</v>
      </c>
      <c r="D12" s="167">
        <v>4.2824074074074075E-4</v>
      </c>
      <c r="E12" s="167"/>
      <c r="F12" s="167"/>
      <c r="G12" s="167">
        <v>5.4398148148148144E-4</v>
      </c>
      <c r="H12" s="167"/>
      <c r="I12" s="167"/>
      <c r="J12" s="167"/>
      <c r="K12" s="168">
        <f t="shared" si="0"/>
        <v>9.3634259259259261E-3</v>
      </c>
    </row>
    <row r="13" spans="2:11" x14ac:dyDescent="0.3">
      <c r="B13" s="154" t="s">
        <v>72</v>
      </c>
      <c r="C13" s="167"/>
      <c r="D13" s="167"/>
      <c r="E13" s="167"/>
      <c r="F13" s="167"/>
      <c r="G13" s="167"/>
      <c r="H13" s="167"/>
      <c r="I13" s="167"/>
      <c r="J13" s="167"/>
      <c r="K13" s="168"/>
    </row>
    <row r="14" spans="2:11" x14ac:dyDescent="0.3">
      <c r="B14" s="154" t="s">
        <v>73</v>
      </c>
      <c r="C14" s="167"/>
      <c r="D14" s="167"/>
      <c r="E14" s="167"/>
      <c r="F14" s="167"/>
      <c r="G14" s="167"/>
      <c r="H14" s="167"/>
      <c r="I14" s="167"/>
      <c r="J14" s="167"/>
      <c r="K14" s="168"/>
    </row>
    <row r="15" spans="2:11" x14ac:dyDescent="0.3">
      <c r="B15" s="154" t="s">
        <v>74</v>
      </c>
      <c r="C15" s="167"/>
      <c r="D15" s="167"/>
      <c r="E15" s="167"/>
      <c r="F15" s="167"/>
      <c r="G15" s="167"/>
      <c r="H15" s="167"/>
      <c r="I15" s="167"/>
      <c r="J15" s="167"/>
      <c r="K15" s="168"/>
    </row>
    <row r="16" spans="2:11" x14ac:dyDescent="0.3">
      <c r="B16" s="154" t="s">
        <v>75</v>
      </c>
      <c r="C16" s="167">
        <v>4.976851851851851E-4</v>
      </c>
      <c r="D16" s="167">
        <v>6.134259259259259E-4</v>
      </c>
      <c r="E16" s="167"/>
      <c r="F16" s="167"/>
      <c r="G16" s="167">
        <v>5.2083333333333333E-4</v>
      </c>
      <c r="H16" s="167"/>
      <c r="I16" s="167"/>
      <c r="J16" s="167"/>
      <c r="K16" s="168">
        <f t="shared" si="0"/>
        <v>1.6319444444444441E-3</v>
      </c>
    </row>
    <row r="17" spans="2:11" x14ac:dyDescent="0.3">
      <c r="B17" s="154" t="s">
        <v>76</v>
      </c>
      <c r="C17" s="167"/>
      <c r="D17" s="167"/>
      <c r="E17" s="167"/>
      <c r="F17" s="167"/>
      <c r="G17" s="167"/>
      <c r="H17" s="167"/>
      <c r="I17" s="167"/>
      <c r="J17" s="167"/>
      <c r="K17" s="168"/>
    </row>
    <row r="18" spans="2:11" x14ac:dyDescent="0.3">
      <c r="B18" s="154" t="s">
        <v>77</v>
      </c>
      <c r="C18" s="167"/>
      <c r="D18" s="167"/>
      <c r="E18" s="167"/>
      <c r="F18" s="167"/>
      <c r="G18" s="167"/>
      <c r="H18" s="167"/>
      <c r="I18" s="167"/>
      <c r="J18" s="167"/>
      <c r="K18" s="168"/>
    </row>
    <row r="19" spans="2:11" x14ac:dyDescent="0.3">
      <c r="B19" s="154" t="s">
        <v>78</v>
      </c>
      <c r="C19" s="167"/>
      <c r="D19" s="167"/>
      <c r="E19" s="167"/>
      <c r="F19" s="167"/>
      <c r="G19" s="167"/>
      <c r="H19" s="167"/>
      <c r="I19" s="167"/>
      <c r="J19" s="167"/>
      <c r="K19" s="168"/>
    </row>
    <row r="20" spans="2:11" x14ac:dyDescent="0.3">
      <c r="B20" s="154" t="s">
        <v>79</v>
      </c>
      <c r="C20" s="167"/>
      <c r="D20" s="167"/>
      <c r="E20" s="167"/>
      <c r="F20" s="167"/>
      <c r="G20" s="167"/>
      <c r="H20" s="167"/>
      <c r="I20" s="167"/>
      <c r="J20" s="167"/>
      <c r="K20" s="168"/>
    </row>
    <row r="21" spans="2:11" x14ac:dyDescent="0.3">
      <c r="B21" s="154" t="s">
        <v>80</v>
      </c>
      <c r="C21" s="167"/>
      <c r="D21" s="167"/>
      <c r="E21" s="167"/>
      <c r="F21" s="167"/>
      <c r="G21" s="167"/>
      <c r="H21" s="167"/>
      <c r="I21" s="167"/>
      <c r="J21" s="167"/>
      <c r="K21" s="168"/>
    </row>
    <row r="22" spans="2:11" x14ac:dyDescent="0.3">
      <c r="B22" s="154" t="s">
        <v>81</v>
      </c>
      <c r="C22" s="167">
        <v>2.3611111111111111E-3</v>
      </c>
      <c r="D22" s="167"/>
      <c r="E22" s="167"/>
      <c r="F22" s="167"/>
      <c r="G22" s="167">
        <v>2.7094907407407408E-2</v>
      </c>
      <c r="H22" s="167"/>
      <c r="I22" s="167"/>
      <c r="J22" s="167"/>
      <c r="K22" s="168">
        <f t="shared" si="0"/>
        <v>2.945601851851852E-2</v>
      </c>
    </row>
    <row r="23" spans="2:11" x14ac:dyDescent="0.3">
      <c r="B23" s="155" t="s">
        <v>11</v>
      </c>
      <c r="C23" s="109">
        <f>SUM(C7:C22)</f>
        <v>3.3912037037037039E-2</v>
      </c>
      <c r="D23" s="109">
        <f t="shared" ref="D23:G23" si="1">SUM(D7:D22)</f>
        <v>4.9537037037037041E-3</v>
      </c>
      <c r="E23" s="109"/>
      <c r="F23" s="109"/>
      <c r="G23" s="109">
        <f t="shared" si="1"/>
        <v>0.10667824074074073</v>
      </c>
      <c r="H23" s="109"/>
      <c r="I23" s="109"/>
      <c r="J23" s="118"/>
      <c r="K23" s="169">
        <f>SUM(K7:K22)</f>
        <v>0.14554398148148145</v>
      </c>
    </row>
    <row r="24" spans="2:11" x14ac:dyDescent="0.3">
      <c r="B24" s="170"/>
      <c r="C24" s="171"/>
      <c r="D24" s="171"/>
      <c r="E24" s="171"/>
      <c r="F24" s="171"/>
      <c r="G24" s="171"/>
      <c r="H24" s="171"/>
      <c r="I24" s="171"/>
      <c r="J24" s="172"/>
      <c r="K24" s="173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65" t="s">
        <v>12</v>
      </c>
    </row>
    <row r="26" spans="2:11" x14ac:dyDescent="0.3">
      <c r="B26" s="154" t="s">
        <v>83</v>
      </c>
      <c r="C26" s="167">
        <v>1.6203703703703703E-4</v>
      </c>
      <c r="D26" s="167"/>
      <c r="E26" s="167"/>
      <c r="F26" s="167"/>
      <c r="G26" s="167">
        <v>6.9444444444444444E-5</v>
      </c>
      <c r="H26" s="167"/>
      <c r="I26" s="167"/>
      <c r="J26" s="167"/>
      <c r="K26" s="168">
        <f t="shared" ref="K26:K30" si="2">SUM(C26:J26)</f>
        <v>2.3148148148148149E-4</v>
      </c>
    </row>
    <row r="27" spans="2:11" x14ac:dyDescent="0.3">
      <c r="B27" s="154" t="s">
        <v>84</v>
      </c>
      <c r="C27" s="167"/>
      <c r="D27" s="167"/>
      <c r="E27" s="167"/>
      <c r="F27" s="167"/>
      <c r="G27" s="167"/>
      <c r="H27" s="167"/>
      <c r="I27" s="167"/>
      <c r="J27" s="167"/>
      <c r="K27" s="168"/>
    </row>
    <row r="28" spans="2:11" x14ac:dyDescent="0.3">
      <c r="B28" s="154" t="s">
        <v>85</v>
      </c>
      <c r="C28" s="167"/>
      <c r="D28" s="167"/>
      <c r="E28" s="167"/>
      <c r="F28" s="167"/>
      <c r="G28" s="167">
        <v>2.6620370370370372E-4</v>
      </c>
      <c r="H28" s="167"/>
      <c r="I28" s="167"/>
      <c r="J28" s="167"/>
      <c r="K28" s="168">
        <f t="shared" si="2"/>
        <v>2.6620370370370372E-4</v>
      </c>
    </row>
    <row r="29" spans="2:11" x14ac:dyDescent="0.3">
      <c r="B29" s="154" t="s">
        <v>86</v>
      </c>
      <c r="C29" s="167">
        <v>5.8217592592592592E-3</v>
      </c>
      <c r="D29" s="167">
        <v>7.5231481481481482E-4</v>
      </c>
      <c r="E29" s="167"/>
      <c r="F29" s="167"/>
      <c r="G29" s="167">
        <v>2.7777777777777779E-3</v>
      </c>
      <c r="H29" s="167"/>
      <c r="I29" s="167"/>
      <c r="J29" s="167"/>
      <c r="K29" s="168">
        <f t="shared" si="2"/>
        <v>9.3518518518518525E-3</v>
      </c>
    </row>
    <row r="30" spans="2:11" x14ac:dyDescent="0.3">
      <c r="B30" s="154" t="s">
        <v>87</v>
      </c>
      <c r="C30" s="167">
        <v>1.8865740740740739E-3</v>
      </c>
      <c r="D30" s="167">
        <v>7.5231481481481482E-4</v>
      </c>
      <c r="E30" s="167"/>
      <c r="F30" s="167"/>
      <c r="G30" s="167">
        <v>8.7962962962962962E-4</v>
      </c>
      <c r="H30" s="167"/>
      <c r="I30" s="167"/>
      <c r="J30" s="167"/>
      <c r="K30" s="168">
        <f t="shared" si="2"/>
        <v>3.518518518518518E-3</v>
      </c>
    </row>
    <row r="31" spans="2:11" x14ac:dyDescent="0.3">
      <c r="B31" s="154" t="s">
        <v>88</v>
      </c>
      <c r="C31" s="167"/>
      <c r="D31" s="167"/>
      <c r="E31" s="167"/>
      <c r="F31" s="167"/>
      <c r="G31" s="167"/>
      <c r="H31" s="167"/>
      <c r="I31" s="167"/>
      <c r="J31" s="167"/>
      <c r="K31" s="168"/>
    </row>
    <row r="32" spans="2:11" x14ac:dyDescent="0.3">
      <c r="B32" s="155" t="s">
        <v>11</v>
      </c>
      <c r="C32" s="109">
        <f>SUM(C26:C31)</f>
        <v>7.8703703703703696E-3</v>
      </c>
      <c r="D32" s="109">
        <f>SUM(D26:D31)</f>
        <v>1.5046296296296296E-3</v>
      </c>
      <c r="E32" s="109"/>
      <c r="F32" s="109"/>
      <c r="G32" s="109">
        <f t="shared" ref="G32" si="3">SUM(G26:G31)</f>
        <v>3.9930555555555561E-3</v>
      </c>
      <c r="H32" s="109"/>
      <c r="I32" s="109"/>
      <c r="J32" s="118"/>
      <c r="K32" s="169">
        <f>SUM(K26:K31)</f>
        <v>1.3368055555555557E-2</v>
      </c>
    </row>
    <row r="33" spans="2:11" x14ac:dyDescent="0.3">
      <c r="B33" s="155"/>
      <c r="C33" s="174"/>
      <c r="D33" s="174"/>
      <c r="E33" s="175"/>
      <c r="F33" s="175"/>
      <c r="G33" s="174"/>
      <c r="H33" s="174"/>
      <c r="I33" s="174"/>
      <c r="J33" s="174"/>
      <c r="K33" s="168"/>
    </row>
    <row r="34" spans="2:11" x14ac:dyDescent="0.3">
      <c r="B34" s="155" t="s">
        <v>14</v>
      </c>
      <c r="C34" s="118">
        <f t="shared" ref="C34:G34" si="4">C32+C23</f>
        <v>4.1782407407407407E-2</v>
      </c>
      <c r="D34" s="118">
        <f t="shared" si="4"/>
        <v>6.4583333333333333E-3</v>
      </c>
      <c r="E34" s="118"/>
      <c r="F34" s="118"/>
      <c r="G34" s="118">
        <f t="shared" si="4"/>
        <v>0.11067129629629628</v>
      </c>
      <c r="H34" s="118"/>
      <c r="I34" s="118"/>
      <c r="J34" s="118"/>
      <c r="K34" s="176">
        <f>K32+K23</f>
        <v>0.15891203703703702</v>
      </c>
    </row>
    <row r="35" spans="2:11" x14ac:dyDescent="0.3">
      <c r="B35" s="155"/>
      <c r="C35" s="177"/>
      <c r="D35" s="177"/>
      <c r="E35" s="177"/>
      <c r="F35" s="177"/>
      <c r="G35" s="177"/>
      <c r="H35" s="177"/>
      <c r="I35" s="177"/>
      <c r="J35" s="178"/>
      <c r="K35" s="179"/>
    </row>
    <row r="36" spans="2:11" ht="66" customHeight="1" thickBot="1" x14ac:dyDescent="0.35">
      <c r="B36" s="274" t="s">
        <v>96</v>
      </c>
      <c r="C36" s="275"/>
      <c r="D36" s="275"/>
      <c r="E36" s="275"/>
      <c r="F36" s="275"/>
      <c r="G36" s="275"/>
      <c r="H36" s="275"/>
      <c r="I36" s="275"/>
      <c r="J36" s="275"/>
      <c r="K36" s="276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110" zoomScaleNormal="110"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40" t="s">
        <v>183</v>
      </c>
      <c r="C3" s="241"/>
      <c r="D3" s="241"/>
      <c r="E3" s="241"/>
      <c r="F3" s="241"/>
      <c r="G3" s="241"/>
      <c r="H3" s="241"/>
      <c r="I3" s="241"/>
      <c r="J3" s="241"/>
      <c r="K3" s="242"/>
    </row>
    <row r="4" spans="2:11" x14ac:dyDescent="0.3">
      <c r="B4" s="273" t="s">
        <v>185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166" customFormat="1" x14ac:dyDescent="0.3">
      <c r="B5" s="164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65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65" t="s">
        <v>12</v>
      </c>
    </row>
    <row r="7" spans="2:11" x14ac:dyDescent="0.3">
      <c r="B7" s="154" t="s">
        <v>66</v>
      </c>
      <c r="C7" s="167"/>
      <c r="D7" s="167"/>
      <c r="E7" s="167"/>
      <c r="F7" s="167"/>
      <c r="G7" s="167">
        <v>2.5324074074074072E-2</v>
      </c>
      <c r="H7" s="167"/>
      <c r="I7" s="167"/>
      <c r="J7" s="167"/>
      <c r="K7" s="168">
        <f>SUM(C7:J7)</f>
        <v>2.5324074074074072E-2</v>
      </c>
    </row>
    <row r="8" spans="2:11" x14ac:dyDescent="0.3">
      <c r="B8" s="154" t="s">
        <v>67</v>
      </c>
      <c r="C8" s="167"/>
      <c r="D8" s="167"/>
      <c r="E8" s="167"/>
      <c r="F8" s="167"/>
      <c r="G8" s="167"/>
      <c r="H8" s="167"/>
      <c r="I8" s="167"/>
      <c r="J8" s="167"/>
      <c r="K8" s="168"/>
    </row>
    <row r="9" spans="2:11" x14ac:dyDescent="0.3">
      <c r="B9" s="154" t="s">
        <v>68</v>
      </c>
      <c r="C9" s="167"/>
      <c r="D9" s="167"/>
      <c r="E9" s="167"/>
      <c r="F9" s="167"/>
      <c r="G9" s="167">
        <v>4.9884259259259265E-3</v>
      </c>
      <c r="H9" s="167">
        <v>3.7037037037037035E-4</v>
      </c>
      <c r="I9" s="167"/>
      <c r="J9" s="167"/>
      <c r="K9" s="168">
        <f t="shared" ref="K9:K22" si="0">SUM(C9:J9)</f>
        <v>5.3587962962962973E-3</v>
      </c>
    </row>
    <row r="10" spans="2:11" x14ac:dyDescent="0.3">
      <c r="B10" s="154" t="s">
        <v>69</v>
      </c>
      <c r="C10" s="167"/>
      <c r="D10" s="167"/>
      <c r="E10" s="167"/>
      <c r="F10" s="167"/>
      <c r="G10" s="167">
        <v>9.4907407407407397E-4</v>
      </c>
      <c r="H10" s="167"/>
      <c r="I10" s="167"/>
      <c r="J10" s="167"/>
      <c r="K10" s="168">
        <f t="shared" si="0"/>
        <v>9.4907407407407397E-4</v>
      </c>
    </row>
    <row r="11" spans="2:11" x14ac:dyDescent="0.3">
      <c r="B11" s="154" t="s">
        <v>70</v>
      </c>
      <c r="C11" s="167"/>
      <c r="D11" s="167"/>
      <c r="E11" s="167"/>
      <c r="F11" s="167"/>
      <c r="G11" s="167">
        <v>1.5428240740740741E-2</v>
      </c>
      <c r="H11" s="167"/>
      <c r="I11" s="167"/>
      <c r="J11" s="167"/>
      <c r="K11" s="168">
        <f t="shared" si="0"/>
        <v>1.5428240740740741E-2</v>
      </c>
    </row>
    <row r="12" spans="2:11" x14ac:dyDescent="0.3">
      <c r="B12" s="154" t="s">
        <v>71</v>
      </c>
      <c r="C12" s="167"/>
      <c r="D12" s="167"/>
      <c r="E12" s="167"/>
      <c r="F12" s="167"/>
      <c r="G12" s="167"/>
      <c r="H12" s="167"/>
      <c r="I12" s="167"/>
      <c r="J12" s="167"/>
      <c r="K12" s="168"/>
    </row>
    <row r="13" spans="2:11" x14ac:dyDescent="0.3">
      <c r="B13" s="154" t="s">
        <v>72</v>
      </c>
      <c r="C13" s="167"/>
      <c r="D13" s="167"/>
      <c r="E13" s="167"/>
      <c r="F13" s="167"/>
      <c r="G13" s="167"/>
      <c r="H13" s="167"/>
      <c r="I13" s="167"/>
      <c r="J13" s="167"/>
      <c r="K13" s="168"/>
    </row>
    <row r="14" spans="2:11" x14ac:dyDescent="0.3">
      <c r="B14" s="154" t="s">
        <v>73</v>
      </c>
      <c r="C14" s="167"/>
      <c r="D14" s="167"/>
      <c r="E14" s="167"/>
      <c r="F14" s="167"/>
      <c r="G14" s="167"/>
      <c r="H14" s="167"/>
      <c r="I14" s="167"/>
      <c r="J14" s="167"/>
      <c r="K14" s="168"/>
    </row>
    <row r="15" spans="2:11" x14ac:dyDescent="0.3">
      <c r="B15" s="154" t="s">
        <v>74</v>
      </c>
      <c r="C15" s="167"/>
      <c r="D15" s="167"/>
      <c r="E15" s="167"/>
      <c r="F15" s="167"/>
      <c r="G15" s="167"/>
      <c r="H15" s="167"/>
      <c r="I15" s="167"/>
      <c r="J15" s="167"/>
      <c r="K15" s="168"/>
    </row>
    <row r="16" spans="2:11" x14ac:dyDescent="0.3">
      <c r="B16" s="154" t="s">
        <v>75</v>
      </c>
      <c r="C16" s="167"/>
      <c r="D16" s="167"/>
      <c r="E16" s="167"/>
      <c r="F16" s="167"/>
      <c r="G16" s="167">
        <v>3.8310185185185183E-3</v>
      </c>
      <c r="H16" s="167"/>
      <c r="I16" s="167"/>
      <c r="J16" s="167"/>
      <c r="K16" s="168">
        <f t="shared" si="0"/>
        <v>3.8310185185185183E-3</v>
      </c>
    </row>
    <row r="17" spans="2:11" x14ac:dyDescent="0.3">
      <c r="B17" s="154" t="s">
        <v>76</v>
      </c>
      <c r="C17" s="167"/>
      <c r="D17" s="167"/>
      <c r="E17" s="167"/>
      <c r="F17" s="167"/>
      <c r="G17" s="167"/>
      <c r="H17" s="167"/>
      <c r="I17" s="167"/>
      <c r="J17" s="167"/>
      <c r="K17" s="168"/>
    </row>
    <row r="18" spans="2:11" x14ac:dyDescent="0.3">
      <c r="B18" s="154" t="s">
        <v>77</v>
      </c>
      <c r="C18" s="167"/>
      <c r="D18" s="167"/>
      <c r="E18" s="167"/>
      <c r="F18" s="167"/>
      <c r="G18" s="167"/>
      <c r="H18" s="167"/>
      <c r="I18" s="167"/>
      <c r="J18" s="167"/>
      <c r="K18" s="168"/>
    </row>
    <row r="19" spans="2:11" x14ac:dyDescent="0.3">
      <c r="B19" s="154" t="s">
        <v>78</v>
      </c>
      <c r="C19" s="167"/>
      <c r="D19" s="167"/>
      <c r="E19" s="167"/>
      <c r="F19" s="167"/>
      <c r="G19" s="167"/>
      <c r="H19" s="167"/>
      <c r="I19" s="167"/>
      <c r="J19" s="167"/>
      <c r="K19" s="168"/>
    </row>
    <row r="20" spans="2:11" x14ac:dyDescent="0.3">
      <c r="B20" s="154" t="s">
        <v>79</v>
      </c>
      <c r="C20" s="167"/>
      <c r="D20" s="167"/>
      <c r="E20" s="167"/>
      <c r="F20" s="167"/>
      <c r="G20" s="167"/>
      <c r="H20" s="167"/>
      <c r="I20" s="167"/>
      <c r="J20" s="167"/>
      <c r="K20" s="168"/>
    </row>
    <row r="21" spans="2:11" x14ac:dyDescent="0.3">
      <c r="B21" s="154" t="s">
        <v>80</v>
      </c>
      <c r="C21" s="167"/>
      <c r="D21" s="167"/>
      <c r="E21" s="167"/>
      <c r="F21" s="167"/>
      <c r="G21" s="167"/>
      <c r="H21" s="167"/>
      <c r="I21" s="167"/>
      <c r="J21" s="167"/>
      <c r="K21" s="168"/>
    </row>
    <row r="22" spans="2:11" x14ac:dyDescent="0.3">
      <c r="B22" s="154" t="s">
        <v>81</v>
      </c>
      <c r="C22" s="167"/>
      <c r="D22" s="167"/>
      <c r="E22" s="167"/>
      <c r="F22" s="167"/>
      <c r="G22" s="167">
        <v>1.9733796296296294E-2</v>
      </c>
      <c r="H22" s="167"/>
      <c r="I22" s="167"/>
      <c r="J22" s="167"/>
      <c r="K22" s="168">
        <f t="shared" si="0"/>
        <v>1.9733796296296294E-2</v>
      </c>
    </row>
    <row r="23" spans="2:11" x14ac:dyDescent="0.3">
      <c r="B23" s="155" t="s">
        <v>11</v>
      </c>
      <c r="C23" s="109"/>
      <c r="D23" s="109"/>
      <c r="E23" s="109"/>
      <c r="F23" s="109"/>
      <c r="G23" s="109">
        <f t="shared" ref="G23:H23" si="1">SUM(G7:G22)</f>
        <v>7.0254629629629625E-2</v>
      </c>
      <c r="H23" s="109">
        <f t="shared" si="1"/>
        <v>3.7037037037037035E-4</v>
      </c>
      <c r="I23" s="109"/>
      <c r="J23" s="118"/>
      <c r="K23" s="169">
        <f>SUM(K7:K22)</f>
        <v>7.0624999999999993E-2</v>
      </c>
    </row>
    <row r="24" spans="2:11" x14ac:dyDescent="0.3">
      <c r="B24" s="170"/>
      <c r="C24" s="171"/>
      <c r="D24" s="171"/>
      <c r="E24" s="171"/>
      <c r="F24" s="171"/>
      <c r="G24" s="171"/>
      <c r="H24" s="171"/>
      <c r="I24" s="171"/>
      <c r="J24" s="172"/>
      <c r="K24" s="173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65" t="s">
        <v>12</v>
      </c>
    </row>
    <row r="26" spans="2:11" x14ac:dyDescent="0.3">
      <c r="B26" s="154" t="s">
        <v>83</v>
      </c>
      <c r="C26" s="167"/>
      <c r="D26" s="167"/>
      <c r="E26" s="167"/>
      <c r="F26" s="167"/>
      <c r="G26" s="167"/>
      <c r="H26" s="167"/>
      <c r="I26" s="167"/>
      <c r="J26" s="167"/>
      <c r="K26" s="168"/>
    </row>
    <row r="27" spans="2:11" x14ac:dyDescent="0.3">
      <c r="B27" s="154" t="s">
        <v>84</v>
      </c>
      <c r="C27" s="167"/>
      <c r="D27" s="167"/>
      <c r="E27" s="167"/>
      <c r="F27" s="167"/>
      <c r="G27" s="167"/>
      <c r="H27" s="167"/>
      <c r="I27" s="167"/>
      <c r="J27" s="167"/>
      <c r="K27" s="168"/>
    </row>
    <row r="28" spans="2:11" x14ac:dyDescent="0.3">
      <c r="B28" s="154" t="s">
        <v>85</v>
      </c>
      <c r="C28" s="167"/>
      <c r="D28" s="167"/>
      <c r="E28" s="167"/>
      <c r="F28" s="167"/>
      <c r="G28" s="167"/>
      <c r="H28" s="167"/>
      <c r="I28" s="167"/>
      <c r="J28" s="167"/>
      <c r="K28" s="168"/>
    </row>
    <row r="29" spans="2:11" x14ac:dyDescent="0.3">
      <c r="B29" s="154" t="s">
        <v>86</v>
      </c>
      <c r="C29" s="167"/>
      <c r="D29" s="167">
        <v>4.3981481481481481E-4</v>
      </c>
      <c r="E29" s="167"/>
      <c r="F29" s="167"/>
      <c r="G29" s="167">
        <v>4.1435185185185186E-3</v>
      </c>
      <c r="H29" s="167"/>
      <c r="I29" s="167"/>
      <c r="J29" s="167"/>
      <c r="K29" s="168">
        <f t="shared" ref="K29:K31" si="2">SUM(C29:J29)</f>
        <v>4.5833333333333334E-3</v>
      </c>
    </row>
    <row r="30" spans="2:11" x14ac:dyDescent="0.3">
      <c r="B30" s="154" t="s">
        <v>87</v>
      </c>
      <c r="C30" s="167"/>
      <c r="D30" s="167"/>
      <c r="E30" s="167"/>
      <c r="F30" s="167"/>
      <c r="G30" s="167">
        <v>7.5347222222222222E-3</v>
      </c>
      <c r="H30" s="167"/>
      <c r="I30" s="167"/>
      <c r="J30" s="167"/>
      <c r="K30" s="168">
        <f t="shared" si="2"/>
        <v>7.5347222222222222E-3</v>
      </c>
    </row>
    <row r="31" spans="2:11" x14ac:dyDescent="0.3">
      <c r="B31" s="154" t="s">
        <v>88</v>
      </c>
      <c r="C31" s="167"/>
      <c r="D31" s="167"/>
      <c r="E31" s="167"/>
      <c r="F31" s="167"/>
      <c r="G31" s="167">
        <v>4.2824074074074075E-4</v>
      </c>
      <c r="H31" s="167"/>
      <c r="I31" s="167"/>
      <c r="J31" s="167"/>
      <c r="K31" s="168">
        <f t="shared" si="2"/>
        <v>4.2824074074074075E-4</v>
      </c>
    </row>
    <row r="32" spans="2:11" x14ac:dyDescent="0.3">
      <c r="B32" s="155" t="s">
        <v>11</v>
      </c>
      <c r="C32" s="109"/>
      <c r="D32" s="109">
        <f t="shared" ref="D32" si="3">SUM(D26:D31)</f>
        <v>4.3981481481481481E-4</v>
      </c>
      <c r="E32" s="109"/>
      <c r="F32" s="109"/>
      <c r="G32" s="109">
        <f t="shared" ref="G32" si="4">SUM(G26:G31)</f>
        <v>1.2106481481481482E-2</v>
      </c>
      <c r="H32" s="109"/>
      <c r="I32" s="109"/>
      <c r="J32" s="118"/>
      <c r="K32" s="169">
        <f>SUM(K26:K31)</f>
        <v>1.2546296296296297E-2</v>
      </c>
    </row>
    <row r="33" spans="2:11" x14ac:dyDescent="0.3">
      <c r="B33" s="155"/>
      <c r="C33" s="174"/>
      <c r="D33" s="174"/>
      <c r="E33" s="175"/>
      <c r="F33" s="175"/>
      <c r="G33" s="174"/>
      <c r="H33" s="174"/>
      <c r="I33" s="174"/>
      <c r="J33" s="174"/>
      <c r="K33" s="168"/>
    </row>
    <row r="34" spans="2:11" x14ac:dyDescent="0.3">
      <c r="B34" s="155" t="s">
        <v>14</v>
      </c>
      <c r="C34" s="118"/>
      <c r="D34" s="118">
        <f t="shared" ref="D34:G34" si="5">D32+D23</f>
        <v>4.3981481481481481E-4</v>
      </c>
      <c r="E34" s="118"/>
      <c r="F34" s="118"/>
      <c r="G34" s="118">
        <f t="shared" si="5"/>
        <v>8.2361111111111107E-2</v>
      </c>
      <c r="H34" s="118"/>
      <c r="I34" s="118"/>
      <c r="J34" s="118"/>
      <c r="K34" s="176">
        <f>K32+K23</f>
        <v>8.3171296296296285E-2</v>
      </c>
    </row>
    <row r="35" spans="2:11" x14ac:dyDescent="0.3">
      <c r="B35" s="155"/>
      <c r="C35" s="177"/>
      <c r="D35" s="177"/>
      <c r="E35" s="177"/>
      <c r="F35" s="177"/>
      <c r="G35" s="177"/>
      <c r="H35" s="177"/>
      <c r="I35" s="177"/>
      <c r="J35" s="178"/>
      <c r="K35" s="179"/>
    </row>
    <row r="36" spans="2:11" ht="66" customHeight="1" thickBot="1" x14ac:dyDescent="0.35">
      <c r="B36" s="274" t="s">
        <v>96</v>
      </c>
      <c r="C36" s="275"/>
      <c r="D36" s="275"/>
      <c r="E36" s="275"/>
      <c r="F36" s="275"/>
      <c r="G36" s="275"/>
      <c r="H36" s="275"/>
      <c r="I36" s="275"/>
      <c r="J36" s="275"/>
      <c r="K36" s="276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110" zoomScaleNormal="110" zoomScaleSheetLayoutView="11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40" t="s">
        <v>184</v>
      </c>
      <c r="C3" s="241"/>
      <c r="D3" s="241"/>
      <c r="E3" s="241"/>
      <c r="F3" s="241"/>
      <c r="G3" s="241"/>
      <c r="H3" s="241"/>
      <c r="I3" s="241"/>
      <c r="J3" s="241"/>
      <c r="K3" s="242"/>
    </row>
    <row r="4" spans="2:11" x14ac:dyDescent="0.3">
      <c r="B4" s="273" t="s">
        <v>185</v>
      </c>
      <c r="C4" s="247"/>
      <c r="D4" s="247"/>
      <c r="E4" s="247"/>
      <c r="F4" s="247"/>
      <c r="G4" s="247"/>
      <c r="H4" s="247"/>
      <c r="I4" s="247"/>
      <c r="J4" s="247"/>
      <c r="K4" s="249"/>
    </row>
    <row r="5" spans="2:11" s="166" customFormat="1" x14ac:dyDescent="0.3">
      <c r="B5" s="164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65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65" t="s">
        <v>12</v>
      </c>
    </row>
    <row r="7" spans="2:11" x14ac:dyDescent="0.3">
      <c r="B7" s="154" t="s">
        <v>66</v>
      </c>
      <c r="C7" s="180"/>
      <c r="D7" s="180"/>
      <c r="E7" s="180"/>
      <c r="F7" s="180"/>
      <c r="G7" s="180"/>
      <c r="H7" s="180"/>
      <c r="I7" s="180"/>
      <c r="J7" s="180"/>
      <c r="K7" s="181"/>
    </row>
    <row r="8" spans="2:11" x14ac:dyDescent="0.3">
      <c r="B8" s="154" t="s">
        <v>67</v>
      </c>
      <c r="C8" s="180"/>
      <c r="D8" s="180"/>
      <c r="E8" s="180"/>
      <c r="F8" s="180"/>
      <c r="G8" s="180"/>
      <c r="H8" s="180"/>
      <c r="I8" s="180"/>
      <c r="J8" s="180"/>
      <c r="K8" s="181"/>
    </row>
    <row r="9" spans="2:11" x14ac:dyDescent="0.3">
      <c r="B9" s="154" t="s">
        <v>68</v>
      </c>
      <c r="C9" s="180"/>
      <c r="D9" s="180"/>
      <c r="E9" s="180"/>
      <c r="F9" s="180"/>
      <c r="G9" s="180"/>
      <c r="H9" s="180"/>
      <c r="I9" s="180"/>
      <c r="J9" s="180"/>
      <c r="K9" s="181"/>
    </row>
    <row r="10" spans="2:11" x14ac:dyDescent="0.3">
      <c r="B10" s="154" t="s">
        <v>69</v>
      </c>
      <c r="C10" s="180"/>
      <c r="D10" s="180"/>
      <c r="E10" s="180"/>
      <c r="F10" s="180"/>
      <c r="G10" s="180"/>
      <c r="H10" s="180"/>
      <c r="I10" s="180"/>
      <c r="J10" s="180"/>
      <c r="K10" s="181"/>
    </row>
    <row r="11" spans="2:11" x14ac:dyDescent="0.3">
      <c r="B11" s="154" t="s">
        <v>70</v>
      </c>
      <c r="C11" s="180"/>
      <c r="D11" s="180"/>
      <c r="E11" s="180"/>
      <c r="F11" s="180"/>
      <c r="G11" s="180"/>
      <c r="H11" s="180"/>
      <c r="I11" s="180"/>
      <c r="J11" s="180"/>
      <c r="K11" s="181"/>
    </row>
    <row r="12" spans="2:11" x14ac:dyDescent="0.3">
      <c r="B12" s="154" t="s">
        <v>71</v>
      </c>
      <c r="C12" s="180"/>
      <c r="D12" s="180"/>
      <c r="E12" s="180"/>
      <c r="F12" s="180"/>
      <c r="G12" s="180"/>
      <c r="H12" s="180"/>
      <c r="I12" s="180"/>
      <c r="J12" s="180"/>
      <c r="K12" s="181"/>
    </row>
    <row r="13" spans="2:11" x14ac:dyDescent="0.3">
      <c r="B13" s="154" t="s">
        <v>72</v>
      </c>
      <c r="C13" s="180"/>
      <c r="D13" s="180"/>
      <c r="E13" s="180"/>
      <c r="F13" s="180"/>
      <c r="G13" s="180"/>
      <c r="H13" s="180"/>
      <c r="I13" s="180"/>
      <c r="J13" s="180"/>
      <c r="K13" s="181"/>
    </row>
    <row r="14" spans="2:11" x14ac:dyDescent="0.3">
      <c r="B14" s="154" t="s">
        <v>73</v>
      </c>
      <c r="C14" s="180"/>
      <c r="D14" s="180"/>
      <c r="E14" s="180"/>
      <c r="F14" s="180"/>
      <c r="G14" s="180"/>
      <c r="H14" s="180"/>
      <c r="I14" s="180"/>
      <c r="J14" s="180"/>
      <c r="K14" s="181"/>
    </row>
    <row r="15" spans="2:11" x14ac:dyDescent="0.3">
      <c r="B15" s="154" t="s">
        <v>74</v>
      </c>
      <c r="C15" s="180"/>
      <c r="D15" s="180"/>
      <c r="E15" s="180"/>
      <c r="F15" s="180"/>
      <c r="G15" s="180"/>
      <c r="H15" s="180"/>
      <c r="I15" s="180"/>
      <c r="J15" s="180"/>
      <c r="K15" s="181"/>
    </row>
    <row r="16" spans="2:11" x14ac:dyDescent="0.3">
      <c r="B16" s="154" t="s">
        <v>75</v>
      </c>
      <c r="C16" s="180"/>
      <c r="D16" s="180"/>
      <c r="E16" s="180"/>
      <c r="F16" s="180"/>
      <c r="G16" s="180"/>
      <c r="H16" s="180"/>
      <c r="I16" s="180"/>
      <c r="J16" s="180"/>
      <c r="K16" s="181"/>
    </row>
    <row r="17" spans="2:11" x14ac:dyDescent="0.3">
      <c r="B17" s="154" t="s">
        <v>76</v>
      </c>
      <c r="C17" s="180"/>
      <c r="D17" s="180"/>
      <c r="E17" s="180"/>
      <c r="F17" s="180"/>
      <c r="G17" s="180"/>
      <c r="H17" s="180"/>
      <c r="I17" s="180"/>
      <c r="J17" s="180"/>
      <c r="K17" s="181"/>
    </row>
    <row r="18" spans="2:11" x14ac:dyDescent="0.3">
      <c r="B18" s="154" t="s">
        <v>77</v>
      </c>
      <c r="C18" s="180"/>
      <c r="D18" s="180"/>
      <c r="E18" s="180"/>
      <c r="F18" s="180"/>
      <c r="G18" s="180"/>
      <c r="H18" s="180"/>
      <c r="I18" s="180"/>
      <c r="J18" s="180"/>
      <c r="K18" s="181"/>
    </row>
    <row r="19" spans="2:11" x14ac:dyDescent="0.3">
      <c r="B19" s="154" t="s">
        <v>78</v>
      </c>
      <c r="C19" s="180"/>
      <c r="D19" s="180"/>
      <c r="E19" s="180"/>
      <c r="F19" s="180"/>
      <c r="G19" s="180"/>
      <c r="H19" s="180"/>
      <c r="I19" s="180"/>
      <c r="J19" s="180"/>
      <c r="K19" s="181"/>
    </row>
    <row r="20" spans="2:11" x14ac:dyDescent="0.3">
      <c r="B20" s="154" t="s">
        <v>79</v>
      </c>
      <c r="C20" s="180"/>
      <c r="D20" s="180"/>
      <c r="E20" s="180"/>
      <c r="F20" s="180"/>
      <c r="G20" s="180"/>
      <c r="H20" s="180"/>
      <c r="I20" s="180"/>
      <c r="J20" s="180"/>
      <c r="K20" s="181"/>
    </row>
    <row r="21" spans="2:11" x14ac:dyDescent="0.3">
      <c r="B21" s="154" t="s">
        <v>80</v>
      </c>
      <c r="C21" s="180"/>
      <c r="D21" s="180"/>
      <c r="E21" s="180"/>
      <c r="F21" s="180"/>
      <c r="G21" s="180"/>
      <c r="H21" s="180"/>
      <c r="I21" s="180"/>
      <c r="J21" s="180"/>
      <c r="K21" s="181"/>
    </row>
    <row r="22" spans="2:11" x14ac:dyDescent="0.3">
      <c r="B22" s="154" t="s">
        <v>81</v>
      </c>
      <c r="C22" s="180"/>
      <c r="D22" s="180"/>
      <c r="E22" s="180"/>
      <c r="F22" s="180"/>
      <c r="G22" s="180"/>
      <c r="H22" s="180"/>
      <c r="I22" s="180"/>
      <c r="J22" s="180"/>
      <c r="K22" s="181"/>
    </row>
    <row r="23" spans="2:11" x14ac:dyDescent="0.3">
      <c r="B23" s="155" t="s">
        <v>11</v>
      </c>
      <c r="C23" s="109"/>
      <c r="D23" s="109"/>
      <c r="E23" s="109"/>
      <c r="F23" s="109"/>
      <c r="G23" s="109"/>
      <c r="H23" s="109"/>
      <c r="I23" s="109"/>
      <c r="J23" s="118"/>
      <c r="K23" s="169"/>
    </row>
    <row r="24" spans="2:11" x14ac:dyDescent="0.3">
      <c r="B24" s="170"/>
      <c r="C24" s="182"/>
      <c r="D24" s="182"/>
      <c r="E24" s="182"/>
      <c r="F24" s="182"/>
      <c r="G24" s="182"/>
      <c r="H24" s="182"/>
      <c r="I24" s="182"/>
      <c r="J24" s="183"/>
      <c r="K24" s="184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65" t="s">
        <v>12</v>
      </c>
    </row>
    <row r="26" spans="2:11" x14ac:dyDescent="0.3">
      <c r="B26" s="154" t="s">
        <v>83</v>
      </c>
      <c r="C26" s="180"/>
      <c r="D26" s="180"/>
      <c r="E26" s="180"/>
      <c r="F26" s="180"/>
      <c r="G26" s="180"/>
      <c r="H26" s="180"/>
      <c r="I26" s="180"/>
      <c r="J26" s="185"/>
      <c r="K26" s="181"/>
    </row>
    <row r="27" spans="2:11" x14ac:dyDescent="0.3">
      <c r="B27" s="154" t="s">
        <v>84</v>
      </c>
      <c r="C27" s="180"/>
      <c r="D27" s="180"/>
      <c r="E27" s="180"/>
      <c r="F27" s="180"/>
      <c r="G27" s="180"/>
      <c r="H27" s="180"/>
      <c r="I27" s="180"/>
      <c r="J27" s="186"/>
      <c r="K27" s="181"/>
    </row>
    <row r="28" spans="2:11" x14ac:dyDescent="0.3">
      <c r="B28" s="154" t="s">
        <v>85</v>
      </c>
      <c r="C28" s="180"/>
      <c r="D28" s="180"/>
      <c r="E28" s="180"/>
      <c r="F28" s="180"/>
      <c r="G28" s="180"/>
      <c r="H28" s="180"/>
      <c r="I28" s="116"/>
      <c r="J28" s="116"/>
      <c r="K28" s="181"/>
    </row>
    <row r="29" spans="2:11" x14ac:dyDescent="0.3">
      <c r="B29" s="154" t="s">
        <v>86</v>
      </c>
      <c r="C29" s="180"/>
      <c r="D29" s="180"/>
      <c r="E29" s="180"/>
      <c r="F29" s="180"/>
      <c r="G29" s="180"/>
      <c r="H29" s="180"/>
      <c r="I29" s="187"/>
      <c r="J29" s="180"/>
      <c r="K29" s="181"/>
    </row>
    <row r="30" spans="2:11" x14ac:dyDescent="0.3">
      <c r="B30" s="154" t="s">
        <v>87</v>
      </c>
      <c r="C30" s="180"/>
      <c r="D30" s="180"/>
      <c r="E30" s="180"/>
      <c r="F30" s="180"/>
      <c r="G30" s="180"/>
      <c r="H30" s="180"/>
      <c r="I30" s="180"/>
      <c r="J30" s="180"/>
      <c r="K30" s="181"/>
    </row>
    <row r="31" spans="2:11" x14ac:dyDescent="0.3">
      <c r="B31" s="154" t="s">
        <v>88</v>
      </c>
      <c r="C31" s="180"/>
      <c r="D31" s="180"/>
      <c r="E31" s="180"/>
      <c r="F31" s="180"/>
      <c r="G31" s="180"/>
      <c r="H31" s="180"/>
      <c r="I31" s="180"/>
      <c r="J31" s="180"/>
      <c r="K31" s="181"/>
    </row>
    <row r="32" spans="2:11" x14ac:dyDescent="0.3">
      <c r="B32" s="155" t="s">
        <v>11</v>
      </c>
      <c r="C32" s="109"/>
      <c r="D32" s="109"/>
      <c r="E32" s="109"/>
      <c r="F32" s="109"/>
      <c r="G32" s="109"/>
      <c r="H32" s="109"/>
      <c r="I32" s="109"/>
      <c r="J32" s="118"/>
      <c r="K32" s="169"/>
    </row>
    <row r="33" spans="2:11" x14ac:dyDescent="0.3">
      <c r="B33" s="155"/>
      <c r="C33" s="174"/>
      <c r="D33" s="174"/>
      <c r="E33" s="175"/>
      <c r="F33" s="175"/>
      <c r="G33" s="174"/>
      <c r="H33" s="174"/>
      <c r="I33" s="174"/>
      <c r="J33" s="174"/>
      <c r="K33" s="168"/>
    </row>
    <row r="34" spans="2:11" x14ac:dyDescent="0.3">
      <c r="B34" s="155" t="s">
        <v>14</v>
      </c>
      <c r="C34" s="118"/>
      <c r="D34" s="118"/>
      <c r="E34" s="118"/>
      <c r="F34" s="118"/>
      <c r="G34" s="118"/>
      <c r="H34" s="118"/>
      <c r="I34" s="118"/>
      <c r="J34" s="118"/>
      <c r="K34" s="176"/>
    </row>
    <row r="35" spans="2:11" x14ac:dyDescent="0.3">
      <c r="B35" s="155"/>
      <c r="C35" s="177"/>
      <c r="D35" s="177"/>
      <c r="E35" s="177"/>
      <c r="F35" s="177"/>
      <c r="G35" s="177"/>
      <c r="H35" s="177"/>
      <c r="I35" s="177"/>
      <c r="J35" s="178"/>
      <c r="K35" s="179"/>
    </row>
    <row r="36" spans="2:11" ht="66" customHeight="1" thickBot="1" x14ac:dyDescent="0.35">
      <c r="B36" s="274" t="s">
        <v>96</v>
      </c>
      <c r="C36" s="275"/>
      <c r="D36" s="275"/>
      <c r="E36" s="275"/>
      <c r="F36" s="275"/>
      <c r="G36" s="275"/>
      <c r="H36" s="275"/>
      <c r="I36" s="275"/>
      <c r="J36" s="275"/>
      <c r="K36" s="276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5" width="18.6640625" style="14" customWidth="1"/>
    <col min="6" max="7" width="18.6640625" style="9" customWidth="1"/>
    <col min="8" max="16384" width="8.88671875" style="9"/>
  </cols>
  <sheetData>
    <row r="2" spans="2:7" ht="15" thickBot="1" x14ac:dyDescent="0.35"/>
    <row r="3" spans="2:7" x14ac:dyDescent="0.3">
      <c r="B3" s="277" t="s">
        <v>15</v>
      </c>
      <c r="C3" s="278"/>
      <c r="D3" s="278"/>
      <c r="E3" s="278"/>
      <c r="F3" s="278"/>
      <c r="G3" s="279"/>
    </row>
    <row r="4" spans="2:7" x14ac:dyDescent="0.3">
      <c r="B4" s="280" t="s">
        <v>185</v>
      </c>
      <c r="C4" s="281"/>
      <c r="D4" s="281"/>
      <c r="E4" s="281"/>
      <c r="F4" s="281"/>
      <c r="G4" s="282"/>
    </row>
    <row r="5" spans="2:7" x14ac:dyDescent="0.3">
      <c r="B5" s="20"/>
      <c r="C5" s="2" t="s">
        <v>1</v>
      </c>
      <c r="D5" s="3" t="s">
        <v>9</v>
      </c>
      <c r="E5" s="4" t="s">
        <v>10</v>
      </c>
      <c r="F5" s="283" t="s">
        <v>11</v>
      </c>
      <c r="G5" s="282"/>
    </row>
    <row r="6" spans="2:7" x14ac:dyDescent="0.3">
      <c r="B6" s="1" t="s">
        <v>0</v>
      </c>
      <c r="C6" s="42" t="s">
        <v>12</v>
      </c>
      <c r="D6" s="42" t="s">
        <v>12</v>
      </c>
      <c r="E6" s="42" t="s">
        <v>12</v>
      </c>
      <c r="F6" s="15" t="s">
        <v>12</v>
      </c>
      <c r="G6" s="21" t="s">
        <v>13</v>
      </c>
    </row>
    <row r="7" spans="2:7" x14ac:dyDescent="0.3">
      <c r="B7" s="5" t="s">
        <v>16</v>
      </c>
      <c r="C7" s="43">
        <v>0.10537037037037038</v>
      </c>
      <c r="D7" s="19">
        <v>1.8483796296296297E-2</v>
      </c>
      <c r="E7" s="19">
        <v>1.8854166666666665E-2</v>
      </c>
      <c r="F7" s="19">
        <f>C7+D7+E7</f>
        <v>0.14270833333333335</v>
      </c>
      <c r="G7" s="11">
        <f>F7/F10</f>
        <v>0.94014487228364474</v>
      </c>
    </row>
    <row r="8" spans="2:7" x14ac:dyDescent="0.3">
      <c r="B8" s="5" t="s">
        <v>17</v>
      </c>
      <c r="C8" s="43">
        <v>5.2777777777777771E-3</v>
      </c>
      <c r="D8" s="19">
        <v>9.9537037037037042E-4</v>
      </c>
      <c r="E8" s="19">
        <v>2.8124999999999995E-3</v>
      </c>
      <c r="F8" s="19">
        <f>C8+D8+E8</f>
        <v>9.0856481481481465E-3</v>
      </c>
      <c r="G8" s="11">
        <f>F8/F10</f>
        <v>5.9855127716355302E-2</v>
      </c>
    </row>
    <row r="9" spans="2:7" x14ac:dyDescent="0.3">
      <c r="B9" s="5"/>
      <c r="C9" s="22"/>
      <c r="D9" s="23"/>
      <c r="E9" s="23"/>
      <c r="F9" s="23"/>
      <c r="G9" s="11"/>
    </row>
    <row r="10" spans="2:7" x14ac:dyDescent="0.3">
      <c r="B10" s="6" t="s">
        <v>14</v>
      </c>
      <c r="C10" s="8">
        <f>SUM(C7:C8)</f>
        <v>0.11064814814814816</v>
      </c>
      <c r="D10" s="8">
        <f t="shared" ref="D10:F10" si="0">SUM(D7:D8)</f>
        <v>1.9479166666666665E-2</v>
      </c>
      <c r="E10" s="8">
        <f t="shared" si="0"/>
        <v>2.1666666666666664E-2</v>
      </c>
      <c r="F10" s="8">
        <f t="shared" si="0"/>
        <v>0.15179398148148149</v>
      </c>
      <c r="G10" s="13">
        <f>SUM(G7:G8)</f>
        <v>1</v>
      </c>
    </row>
    <row r="11" spans="2:7" ht="66" customHeight="1" thickBot="1" x14ac:dyDescent="0.35">
      <c r="B11" s="284" t="s">
        <v>18</v>
      </c>
      <c r="C11" s="285"/>
      <c r="D11" s="285"/>
      <c r="E11" s="285"/>
      <c r="F11" s="285"/>
      <c r="G11" s="286"/>
    </row>
    <row r="13" spans="2:7" x14ac:dyDescent="0.3">
      <c r="C13" s="9"/>
    </row>
    <row r="14" spans="2:7" x14ac:dyDescent="0.3">
      <c r="C14" s="9"/>
    </row>
    <row r="15" spans="2:7" x14ac:dyDescent="0.3">
      <c r="C15" s="9"/>
    </row>
  </sheetData>
  <mergeCells count="4">
    <mergeCell ref="B3:G3"/>
    <mergeCell ref="B4:G4"/>
    <mergeCell ref="F5:G5"/>
    <mergeCell ref="B11:G11"/>
  </mergeCells>
  <phoneticPr fontId="1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5" width="18.6640625" style="14" customWidth="1"/>
    <col min="6" max="7" width="18.6640625" style="9" customWidth="1"/>
    <col min="8" max="16384" width="8.88671875" style="9"/>
  </cols>
  <sheetData>
    <row r="2" spans="2:7" ht="15" thickBot="1" x14ac:dyDescent="0.35"/>
    <row r="3" spans="2:7" x14ac:dyDescent="0.3">
      <c r="B3" s="287" t="s">
        <v>19</v>
      </c>
      <c r="C3" s="288"/>
      <c r="D3" s="288"/>
      <c r="E3" s="288"/>
      <c r="F3" s="288"/>
      <c r="G3" s="289"/>
    </row>
    <row r="4" spans="2:7" x14ac:dyDescent="0.3">
      <c r="B4" s="280" t="s">
        <v>185</v>
      </c>
      <c r="C4" s="281"/>
      <c r="D4" s="281"/>
      <c r="E4" s="281"/>
      <c r="F4" s="281"/>
      <c r="G4" s="282"/>
    </row>
    <row r="5" spans="2:7" x14ac:dyDescent="0.3">
      <c r="B5" s="20"/>
      <c r="C5" s="2" t="s">
        <v>1</v>
      </c>
      <c r="D5" s="3" t="s">
        <v>9</v>
      </c>
      <c r="E5" s="4" t="s">
        <v>10</v>
      </c>
      <c r="F5" s="283" t="s">
        <v>11</v>
      </c>
      <c r="G5" s="282"/>
    </row>
    <row r="6" spans="2:7" x14ac:dyDescent="0.3">
      <c r="B6" s="1" t="s">
        <v>0</v>
      </c>
      <c r="C6" s="42" t="s">
        <v>12</v>
      </c>
      <c r="D6" s="42" t="s">
        <v>12</v>
      </c>
      <c r="E6" s="42" t="s">
        <v>12</v>
      </c>
      <c r="F6" s="15" t="s">
        <v>12</v>
      </c>
      <c r="G6" s="21" t="s">
        <v>13</v>
      </c>
    </row>
    <row r="7" spans="2:7" x14ac:dyDescent="0.3">
      <c r="B7" s="5" t="s">
        <v>16</v>
      </c>
      <c r="C7" s="19">
        <v>0.10906249999999999</v>
      </c>
      <c r="D7" s="19">
        <v>2.4710648148148148E-2</v>
      </c>
      <c r="E7" s="19">
        <v>2.2175925925925929E-2</v>
      </c>
      <c r="F7" s="19">
        <f>C7+D7+E7</f>
        <v>0.15594907407407407</v>
      </c>
      <c r="G7" s="11">
        <f>F7/F10</f>
        <v>0.9535739561217268</v>
      </c>
    </row>
    <row r="8" spans="2:7" x14ac:dyDescent="0.3">
      <c r="B8" s="5" t="s">
        <v>17</v>
      </c>
      <c r="C8" s="19">
        <v>5.2314814814814819E-3</v>
      </c>
      <c r="D8" s="19">
        <v>8.7962962962962962E-4</v>
      </c>
      <c r="E8" s="19">
        <v>1.4814814814814814E-3</v>
      </c>
      <c r="F8" s="19">
        <f>C8+D8+E8</f>
        <v>7.5925925925925926E-3</v>
      </c>
      <c r="G8" s="11">
        <f>F8/F10</f>
        <v>4.6426043878273177E-2</v>
      </c>
    </row>
    <row r="9" spans="2:7" x14ac:dyDescent="0.3">
      <c r="B9" s="5"/>
      <c r="C9" s="22"/>
      <c r="D9" s="23"/>
      <c r="E9" s="23"/>
      <c r="F9" s="23"/>
      <c r="G9" s="11"/>
    </row>
    <row r="10" spans="2:7" x14ac:dyDescent="0.3">
      <c r="B10" s="6" t="s">
        <v>14</v>
      </c>
      <c r="C10" s="8">
        <f>SUM(C7:C8)</f>
        <v>0.11429398148148147</v>
      </c>
      <c r="D10" s="8">
        <f t="shared" ref="D10:F10" si="0">SUM(D7:D8)</f>
        <v>2.5590277777777778E-2</v>
      </c>
      <c r="E10" s="8">
        <f t="shared" si="0"/>
        <v>2.3657407407407412E-2</v>
      </c>
      <c r="F10" s="8">
        <f t="shared" si="0"/>
        <v>0.16354166666666667</v>
      </c>
      <c r="G10" s="13">
        <f>SUM(G7:G8)</f>
        <v>1</v>
      </c>
    </row>
    <row r="11" spans="2:7" ht="66" customHeight="1" thickBot="1" x14ac:dyDescent="0.35">
      <c r="B11" s="284"/>
      <c r="C11" s="285"/>
      <c r="D11" s="285"/>
      <c r="E11" s="285"/>
      <c r="F11" s="285"/>
      <c r="G11" s="286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D1"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8" width="12.6640625" style="14" customWidth="1"/>
    <col min="9" max="10" width="12.6640625" style="9" customWidth="1"/>
    <col min="11" max="16384" width="8.88671875" style="9"/>
  </cols>
  <sheetData>
    <row r="2" spans="2:10" ht="15" thickBot="1" x14ac:dyDescent="0.35"/>
    <row r="3" spans="2:10" ht="36" customHeight="1" x14ac:dyDescent="0.3">
      <c r="B3" s="277" t="s">
        <v>20</v>
      </c>
      <c r="C3" s="278"/>
      <c r="D3" s="278"/>
      <c r="E3" s="278"/>
      <c r="F3" s="278"/>
      <c r="G3" s="278"/>
      <c r="H3" s="278"/>
      <c r="I3" s="278"/>
      <c r="J3" s="279"/>
    </row>
    <row r="4" spans="2:10" x14ac:dyDescent="0.3">
      <c r="B4" s="280" t="s">
        <v>185</v>
      </c>
      <c r="C4" s="281"/>
      <c r="D4" s="281"/>
      <c r="E4" s="281"/>
      <c r="F4" s="281"/>
      <c r="G4" s="281"/>
      <c r="H4" s="281"/>
      <c r="I4" s="281"/>
      <c r="J4" s="282"/>
    </row>
    <row r="5" spans="2:10" x14ac:dyDescent="0.3">
      <c r="B5" s="20"/>
      <c r="C5" s="283" t="s">
        <v>8</v>
      </c>
      <c r="D5" s="290"/>
      <c r="E5" s="283" t="s">
        <v>21</v>
      </c>
      <c r="F5" s="290"/>
      <c r="G5" s="283" t="s">
        <v>5</v>
      </c>
      <c r="H5" s="290"/>
      <c r="I5" s="283" t="s">
        <v>2</v>
      </c>
      <c r="J5" s="282"/>
    </row>
    <row r="6" spans="2:10" x14ac:dyDescent="0.3">
      <c r="B6" s="1" t="s">
        <v>0</v>
      </c>
      <c r="C6" s="15" t="s">
        <v>12</v>
      </c>
      <c r="D6" s="7" t="s">
        <v>13</v>
      </c>
      <c r="E6" s="16" t="s">
        <v>12</v>
      </c>
      <c r="F6" s="7" t="s">
        <v>13</v>
      </c>
      <c r="G6" s="16" t="s">
        <v>12</v>
      </c>
      <c r="H6" s="7" t="s">
        <v>13</v>
      </c>
      <c r="I6" s="16" t="s">
        <v>12</v>
      </c>
      <c r="J6" s="21" t="s">
        <v>13</v>
      </c>
    </row>
    <row r="7" spans="2:10" x14ac:dyDescent="0.3">
      <c r="B7" s="5" t="s">
        <v>16</v>
      </c>
      <c r="C7" s="43">
        <v>3.4791666666666672E-2</v>
      </c>
      <c r="D7" s="24">
        <f>C7/C10</f>
        <v>0.8177366702937976</v>
      </c>
      <c r="E7" s="19"/>
      <c r="F7" s="24"/>
      <c r="G7" s="19"/>
      <c r="H7" s="24"/>
      <c r="I7" s="19">
        <v>1.3622685185185184E-2</v>
      </c>
      <c r="J7" s="25">
        <f>I7/I10</f>
        <v>0.84676258992805764</v>
      </c>
    </row>
    <row r="8" spans="2:10" x14ac:dyDescent="0.3">
      <c r="B8" s="5" t="s">
        <v>17</v>
      </c>
      <c r="C8" s="19">
        <v>7.7546296296296287E-3</v>
      </c>
      <c r="D8" s="24">
        <f>C8/C10</f>
        <v>0.18226332970620235</v>
      </c>
      <c r="E8" s="19"/>
      <c r="F8" s="24"/>
      <c r="G8" s="19"/>
      <c r="H8" s="24"/>
      <c r="I8" s="19">
        <v>2.4652777777777776E-3</v>
      </c>
      <c r="J8" s="25">
        <f>I8/I10</f>
        <v>0.15323741007194247</v>
      </c>
    </row>
    <row r="9" spans="2:10" x14ac:dyDescent="0.3">
      <c r="B9" s="5"/>
      <c r="C9" s="22"/>
      <c r="D9" s="26"/>
      <c r="E9" s="23"/>
      <c r="F9" s="26"/>
      <c r="G9" s="23"/>
      <c r="H9" s="26"/>
      <c r="I9" s="23"/>
      <c r="J9" s="27"/>
    </row>
    <row r="10" spans="2:10" x14ac:dyDescent="0.3">
      <c r="B10" s="6" t="s">
        <v>14</v>
      </c>
      <c r="C10" s="8">
        <f>SUM(C7:C8)</f>
        <v>4.2546296296296304E-2</v>
      </c>
      <c r="D10" s="28">
        <f>SUM(D7:D9)</f>
        <v>1</v>
      </c>
      <c r="E10" s="8"/>
      <c r="F10" s="28"/>
      <c r="G10" s="8"/>
      <c r="H10" s="28"/>
      <c r="I10" s="8">
        <f t="shared" ref="I10" si="0">SUM(I7:I8)</f>
        <v>1.608796296296296E-2</v>
      </c>
      <c r="J10" s="29">
        <f>SUM(J7:J9)</f>
        <v>1</v>
      </c>
    </row>
    <row r="11" spans="2:10" ht="66" customHeight="1" thickBot="1" x14ac:dyDescent="0.35">
      <c r="B11" s="284" t="s">
        <v>18</v>
      </c>
      <c r="C11" s="285"/>
      <c r="D11" s="285"/>
      <c r="E11" s="285"/>
      <c r="F11" s="285"/>
      <c r="G11" s="285"/>
      <c r="H11" s="285"/>
      <c r="I11" s="285"/>
      <c r="J11" s="286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8" width="12.6640625" style="14" customWidth="1"/>
    <col min="9" max="10" width="12.6640625" style="9" customWidth="1"/>
    <col min="11" max="16384" width="8.88671875" style="9"/>
  </cols>
  <sheetData>
    <row r="2" spans="2:10" ht="15" thickBot="1" x14ac:dyDescent="0.35"/>
    <row r="3" spans="2:10" ht="36" customHeight="1" x14ac:dyDescent="0.3">
      <c r="B3" s="277" t="s">
        <v>22</v>
      </c>
      <c r="C3" s="278"/>
      <c r="D3" s="278"/>
      <c r="E3" s="278"/>
      <c r="F3" s="278"/>
      <c r="G3" s="278"/>
      <c r="H3" s="278"/>
      <c r="I3" s="278"/>
      <c r="J3" s="279"/>
    </row>
    <row r="4" spans="2:10" x14ac:dyDescent="0.3">
      <c r="B4" s="280" t="s">
        <v>185</v>
      </c>
      <c r="C4" s="281"/>
      <c r="D4" s="281"/>
      <c r="E4" s="281"/>
      <c r="F4" s="281"/>
      <c r="G4" s="281"/>
      <c r="H4" s="281"/>
      <c r="I4" s="281"/>
      <c r="J4" s="282"/>
    </row>
    <row r="5" spans="2:10" x14ac:dyDescent="0.3">
      <c r="B5" s="20"/>
      <c r="C5" s="283" t="s">
        <v>8</v>
      </c>
      <c r="D5" s="290"/>
      <c r="E5" s="283" t="s">
        <v>21</v>
      </c>
      <c r="F5" s="290"/>
      <c r="G5" s="283" t="s">
        <v>5</v>
      </c>
      <c r="H5" s="290"/>
      <c r="I5" s="283" t="s">
        <v>2</v>
      </c>
      <c r="J5" s="282"/>
    </row>
    <row r="6" spans="2:10" x14ac:dyDescent="0.3">
      <c r="B6" s="1" t="s">
        <v>0</v>
      </c>
      <c r="C6" s="15" t="s">
        <v>12</v>
      </c>
      <c r="D6" s="7" t="s">
        <v>13</v>
      </c>
      <c r="E6" s="16" t="s">
        <v>12</v>
      </c>
      <c r="F6" s="7" t="s">
        <v>13</v>
      </c>
      <c r="G6" s="16" t="s">
        <v>12</v>
      </c>
      <c r="H6" s="7" t="s">
        <v>13</v>
      </c>
      <c r="I6" s="16" t="s">
        <v>12</v>
      </c>
      <c r="J6" s="21" t="s">
        <v>13</v>
      </c>
    </row>
    <row r="7" spans="2:10" x14ac:dyDescent="0.3">
      <c r="B7" s="5" t="s">
        <v>16</v>
      </c>
      <c r="C7" s="19">
        <v>4.7060185185185184E-2</v>
      </c>
      <c r="D7" s="24">
        <f>C7/C10</f>
        <v>0.92199546485260775</v>
      </c>
      <c r="E7" s="19"/>
      <c r="F7" s="24"/>
      <c r="G7" s="19"/>
      <c r="H7" s="24"/>
      <c r="I7" s="19">
        <v>1.4317129629629631E-2</v>
      </c>
      <c r="J7" s="25">
        <f>I7/I10</f>
        <v>0.97401574803149604</v>
      </c>
    </row>
    <row r="8" spans="2:10" x14ac:dyDescent="0.3">
      <c r="B8" s="5" t="s">
        <v>17</v>
      </c>
      <c r="C8" s="19">
        <v>3.9814814814814817E-3</v>
      </c>
      <c r="D8" s="24">
        <f>C8/C10</f>
        <v>7.8004535147392293E-2</v>
      </c>
      <c r="E8" s="19"/>
      <c r="F8" s="24"/>
      <c r="G8" s="19"/>
      <c r="H8" s="24"/>
      <c r="I8" s="19">
        <v>3.8194444444444446E-4</v>
      </c>
      <c r="J8" s="25">
        <f>I8/I10</f>
        <v>2.5984251968503933E-2</v>
      </c>
    </row>
    <row r="9" spans="2:10" x14ac:dyDescent="0.3">
      <c r="B9" s="5"/>
      <c r="C9" s="22"/>
      <c r="D9" s="26"/>
      <c r="E9" s="23"/>
      <c r="F9" s="26"/>
      <c r="G9" s="23"/>
      <c r="H9" s="26"/>
      <c r="I9" s="23"/>
      <c r="J9" s="27"/>
    </row>
    <row r="10" spans="2:10" x14ac:dyDescent="0.3">
      <c r="B10" s="6" t="s">
        <v>14</v>
      </c>
      <c r="C10" s="8">
        <f>SUM(C7:C8)</f>
        <v>5.1041666666666666E-2</v>
      </c>
      <c r="D10" s="28">
        <f>SUM(D7:D9)</f>
        <v>1</v>
      </c>
      <c r="E10" s="8"/>
      <c r="F10" s="28"/>
      <c r="G10" s="8"/>
      <c r="H10" s="28"/>
      <c r="I10" s="8">
        <f t="shared" ref="I10" si="0">SUM(I7:I8)</f>
        <v>1.4699074074074076E-2</v>
      </c>
      <c r="J10" s="29">
        <f>SUM(J7:J9)</f>
        <v>1</v>
      </c>
    </row>
    <row r="11" spans="2:10" ht="66" customHeight="1" thickBot="1" x14ac:dyDescent="0.35">
      <c r="B11" s="284"/>
      <c r="C11" s="285"/>
      <c r="D11" s="285"/>
      <c r="E11" s="285"/>
      <c r="F11" s="285"/>
      <c r="G11" s="285"/>
      <c r="H11" s="285"/>
      <c r="I11" s="285"/>
      <c r="J11" s="286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ignoredErrors>
    <ignoredError sqref="I10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B1"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8" width="12.6640625" style="14" customWidth="1"/>
    <col min="9" max="10" width="12.6640625" style="9" customWidth="1"/>
    <col min="11" max="16384" width="8.88671875" style="9"/>
  </cols>
  <sheetData>
    <row r="2" spans="2:10" ht="15" thickBot="1" x14ac:dyDescent="0.35"/>
    <row r="3" spans="2:10" ht="36" customHeight="1" x14ac:dyDescent="0.3">
      <c r="B3" s="277" t="s">
        <v>23</v>
      </c>
      <c r="C3" s="278"/>
      <c r="D3" s="278"/>
      <c r="E3" s="278"/>
      <c r="F3" s="278"/>
      <c r="G3" s="278"/>
      <c r="H3" s="278"/>
      <c r="I3" s="278"/>
      <c r="J3" s="279"/>
    </row>
    <row r="4" spans="2:10" x14ac:dyDescent="0.3">
      <c r="B4" s="280" t="s">
        <v>185</v>
      </c>
      <c r="C4" s="281"/>
      <c r="D4" s="281"/>
      <c r="E4" s="281"/>
      <c r="F4" s="281"/>
      <c r="G4" s="281"/>
      <c r="H4" s="281"/>
      <c r="I4" s="281"/>
      <c r="J4" s="282"/>
    </row>
    <row r="5" spans="2:10" x14ac:dyDescent="0.3">
      <c r="B5" s="20"/>
      <c r="C5" s="283" t="s">
        <v>24</v>
      </c>
      <c r="D5" s="290"/>
      <c r="E5" s="283" t="s">
        <v>4</v>
      </c>
      <c r="F5" s="290"/>
      <c r="G5" s="283" t="s">
        <v>25</v>
      </c>
      <c r="H5" s="290"/>
      <c r="I5" s="283" t="s">
        <v>7</v>
      </c>
      <c r="J5" s="282"/>
    </row>
    <row r="6" spans="2:10" x14ac:dyDescent="0.3">
      <c r="B6" s="1" t="s">
        <v>0</v>
      </c>
      <c r="C6" s="15" t="s">
        <v>12</v>
      </c>
      <c r="D6" s="7" t="s">
        <v>13</v>
      </c>
      <c r="E6" s="16" t="s">
        <v>12</v>
      </c>
      <c r="F6" s="7" t="s">
        <v>13</v>
      </c>
      <c r="G6" s="16" t="s">
        <v>12</v>
      </c>
      <c r="H6" s="7" t="s">
        <v>13</v>
      </c>
      <c r="I6" s="16" t="s">
        <v>12</v>
      </c>
      <c r="J6" s="21" t="s">
        <v>13</v>
      </c>
    </row>
    <row r="7" spans="2:10" x14ac:dyDescent="0.3">
      <c r="B7" s="5" t="s">
        <v>16</v>
      </c>
      <c r="C7" s="19">
        <v>2.0150462962962964E-2</v>
      </c>
      <c r="D7" s="24">
        <f>C7/C10</f>
        <v>0.93501611170784094</v>
      </c>
      <c r="E7" s="19">
        <v>1.5509259259259261E-3</v>
      </c>
      <c r="F7" s="24">
        <f>E7/E10</f>
        <v>1</v>
      </c>
      <c r="G7" s="19">
        <v>2.5972222222222219E-2</v>
      </c>
      <c r="H7" s="24">
        <f>G7/G10</f>
        <v>0.87622022647403353</v>
      </c>
      <c r="I7" s="19"/>
      <c r="J7" s="25"/>
    </row>
    <row r="8" spans="2:10" x14ac:dyDescent="0.3">
      <c r="B8" s="5" t="s">
        <v>17</v>
      </c>
      <c r="C8" s="19">
        <v>1.4004629629629629E-3</v>
      </c>
      <c r="D8" s="24">
        <f>C8/C10</f>
        <v>6.4983888292158967E-2</v>
      </c>
      <c r="E8" s="19"/>
      <c r="F8" s="24"/>
      <c r="G8" s="19">
        <v>3.6689814814814814E-3</v>
      </c>
      <c r="H8" s="24">
        <f>G8/G10</f>
        <v>0.12377977352596643</v>
      </c>
      <c r="I8" s="19"/>
      <c r="J8" s="25"/>
    </row>
    <row r="9" spans="2:10" x14ac:dyDescent="0.3">
      <c r="B9" s="5"/>
      <c r="C9" s="22"/>
      <c r="D9" s="26"/>
      <c r="E9" s="23"/>
      <c r="F9" s="26"/>
      <c r="G9" s="23"/>
      <c r="H9" s="26"/>
      <c r="I9" s="23"/>
      <c r="J9" s="27"/>
    </row>
    <row r="10" spans="2:10" x14ac:dyDescent="0.3">
      <c r="B10" s="6" t="s">
        <v>14</v>
      </c>
      <c r="C10" s="8">
        <f>SUM(C7:C8)</f>
        <v>2.1550925925925928E-2</v>
      </c>
      <c r="D10" s="28">
        <f>SUM(D7:D8)</f>
        <v>0.99999999999999989</v>
      </c>
      <c r="E10" s="8">
        <f t="shared" ref="E10" si="0">SUM(E7:E8)</f>
        <v>1.5509259259259261E-3</v>
      </c>
      <c r="F10" s="28">
        <f>SUM(F7:F8)</f>
        <v>1</v>
      </c>
      <c r="G10" s="8">
        <f t="shared" ref="G10" si="1">SUM(G7:G8)</f>
        <v>2.9641203703703701E-2</v>
      </c>
      <c r="H10" s="28">
        <f>SUM(H7:H8)</f>
        <v>1</v>
      </c>
      <c r="I10" s="8"/>
      <c r="J10" s="29"/>
    </row>
    <row r="11" spans="2:10" ht="66" customHeight="1" thickBot="1" x14ac:dyDescent="0.35">
      <c r="B11" s="284" t="s">
        <v>18</v>
      </c>
      <c r="C11" s="285"/>
      <c r="D11" s="285"/>
      <c r="E11" s="285"/>
      <c r="F11" s="285"/>
      <c r="G11" s="285"/>
      <c r="H11" s="285"/>
      <c r="I11" s="285"/>
      <c r="J11" s="286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8" width="12.6640625" style="14" customWidth="1"/>
    <col min="9" max="10" width="12.6640625" style="9" customWidth="1"/>
    <col min="11" max="16384" width="8.88671875" style="9"/>
  </cols>
  <sheetData>
    <row r="2" spans="2:10" ht="15" thickBot="1" x14ac:dyDescent="0.35"/>
    <row r="3" spans="2:10" ht="36" customHeight="1" x14ac:dyDescent="0.3">
      <c r="B3" s="277" t="s">
        <v>26</v>
      </c>
      <c r="C3" s="278"/>
      <c r="D3" s="278"/>
      <c r="E3" s="278"/>
      <c r="F3" s="278"/>
      <c r="G3" s="278"/>
      <c r="H3" s="278"/>
      <c r="I3" s="278"/>
      <c r="J3" s="279"/>
    </row>
    <row r="4" spans="2:10" x14ac:dyDescent="0.3">
      <c r="B4" s="280" t="s">
        <v>185</v>
      </c>
      <c r="C4" s="281"/>
      <c r="D4" s="281"/>
      <c r="E4" s="281"/>
      <c r="F4" s="281"/>
      <c r="G4" s="281"/>
      <c r="H4" s="281"/>
      <c r="I4" s="281"/>
      <c r="J4" s="282"/>
    </row>
    <row r="5" spans="2:10" x14ac:dyDescent="0.3">
      <c r="B5" s="20"/>
      <c r="C5" s="283" t="s">
        <v>24</v>
      </c>
      <c r="D5" s="290"/>
      <c r="E5" s="283" t="s">
        <v>4</v>
      </c>
      <c r="F5" s="290"/>
      <c r="G5" s="283" t="s">
        <v>25</v>
      </c>
      <c r="H5" s="290"/>
      <c r="I5" s="283" t="s">
        <v>7</v>
      </c>
      <c r="J5" s="282"/>
    </row>
    <row r="6" spans="2:10" x14ac:dyDescent="0.3">
      <c r="B6" s="1" t="s">
        <v>0</v>
      </c>
      <c r="C6" s="220" t="s">
        <v>12</v>
      </c>
      <c r="D6" s="45" t="s">
        <v>13</v>
      </c>
      <c r="E6" s="219" t="s">
        <v>12</v>
      </c>
      <c r="F6" s="45" t="s">
        <v>13</v>
      </c>
      <c r="G6" s="219" t="s">
        <v>12</v>
      </c>
      <c r="H6" s="45" t="s">
        <v>13</v>
      </c>
      <c r="I6" s="219" t="s">
        <v>12</v>
      </c>
      <c r="J6" s="21" t="s">
        <v>13</v>
      </c>
    </row>
    <row r="7" spans="2:10" x14ac:dyDescent="0.3">
      <c r="B7" s="5" t="s">
        <v>16</v>
      </c>
      <c r="C7" s="197">
        <v>3.1342592592592596E-2</v>
      </c>
      <c r="D7" s="223">
        <f>C7/C10</f>
        <v>0.97480201583873294</v>
      </c>
      <c r="E7" s="197">
        <v>5.3587962962962964E-3</v>
      </c>
      <c r="F7" s="223">
        <f>E7/E10</f>
        <v>0.97064989517819711</v>
      </c>
      <c r="G7" s="197">
        <v>4.7268518518518515E-2</v>
      </c>
      <c r="H7" s="223">
        <f>G7/G10</f>
        <v>0.87809073317566111</v>
      </c>
      <c r="I7" s="197">
        <v>1.1805555555555556E-3</v>
      </c>
      <c r="J7" s="25">
        <f>I7/I10</f>
        <v>1</v>
      </c>
    </row>
    <row r="8" spans="2:10" x14ac:dyDescent="0.3">
      <c r="B8" s="5" t="s">
        <v>17</v>
      </c>
      <c r="C8" s="197">
        <v>8.1018518518518516E-4</v>
      </c>
      <c r="D8" s="223">
        <f>C8/C10</f>
        <v>2.5197984161267097E-2</v>
      </c>
      <c r="E8" s="197">
        <v>1.6203703703703703E-4</v>
      </c>
      <c r="F8" s="223">
        <f>E8/E10</f>
        <v>2.9350104821802933E-2</v>
      </c>
      <c r="G8" s="197">
        <v>6.5624999999999998E-3</v>
      </c>
      <c r="H8" s="223">
        <f>G8/G10</f>
        <v>0.12190926682433886</v>
      </c>
      <c r="I8" s="197"/>
      <c r="J8" s="25"/>
    </row>
    <row r="9" spans="2:10" x14ac:dyDescent="0.3">
      <c r="B9" s="5"/>
      <c r="C9" s="22"/>
      <c r="D9" s="26"/>
      <c r="E9" s="23"/>
      <c r="F9" s="26"/>
      <c r="G9" s="23"/>
      <c r="H9" s="26"/>
      <c r="I9" s="23"/>
      <c r="J9" s="27"/>
    </row>
    <row r="10" spans="2:10" x14ac:dyDescent="0.3">
      <c r="B10" s="6" t="s">
        <v>14</v>
      </c>
      <c r="C10" s="224">
        <f>SUM(C7:C8)</f>
        <v>3.215277777777778E-2</v>
      </c>
      <c r="D10" s="225">
        <f>SUM(D7:D8)</f>
        <v>1</v>
      </c>
      <c r="E10" s="224">
        <f>SUM(E7:E8)</f>
        <v>5.5208333333333333E-3</v>
      </c>
      <c r="F10" s="225">
        <f>SUM(F7:F8)</f>
        <v>1</v>
      </c>
      <c r="G10" s="224">
        <f t="shared" ref="G10:I10" si="0">SUM(G7:G8)</f>
        <v>5.3831018518518514E-2</v>
      </c>
      <c r="H10" s="225">
        <f t="shared" ref="H10:J10" si="1">SUM(H7:H9)</f>
        <v>1</v>
      </c>
      <c r="I10" s="224">
        <f t="shared" si="0"/>
        <v>1.1805555555555556E-3</v>
      </c>
      <c r="J10" s="29">
        <f t="shared" si="1"/>
        <v>1</v>
      </c>
    </row>
    <row r="11" spans="2:10" ht="66" customHeight="1" thickBot="1" x14ac:dyDescent="0.35">
      <c r="B11" s="284"/>
      <c r="C11" s="285"/>
      <c r="D11" s="285"/>
      <c r="E11" s="285"/>
      <c r="F11" s="285"/>
      <c r="G11" s="285"/>
      <c r="H11" s="285"/>
      <c r="I11" s="285"/>
      <c r="J11" s="286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.33203125" style="142" customWidth="1"/>
    <col min="7" max="7" width="10.33203125" style="96" customWidth="1"/>
    <col min="8" max="8" width="10.33203125" style="142" customWidth="1"/>
    <col min="9" max="11" width="10.33203125" style="96" customWidth="1"/>
    <col min="12" max="16384" width="8.88671875" style="96"/>
  </cols>
  <sheetData>
    <row r="2" spans="2:11" ht="15" thickBot="1" x14ac:dyDescent="0.35"/>
    <row r="3" spans="2:11" x14ac:dyDescent="0.3">
      <c r="B3" s="240" t="s">
        <v>152</v>
      </c>
      <c r="C3" s="241"/>
      <c r="D3" s="241"/>
      <c r="E3" s="241"/>
      <c r="F3" s="241"/>
      <c r="G3" s="241"/>
      <c r="H3" s="242"/>
      <c r="I3" s="241"/>
      <c r="J3" s="241"/>
      <c r="K3" s="242"/>
    </row>
    <row r="4" spans="2:11" x14ac:dyDescent="0.3">
      <c r="B4" s="232" t="s">
        <v>185</v>
      </c>
      <c r="C4" s="233"/>
      <c r="D4" s="233"/>
      <c r="E4" s="233"/>
      <c r="F4" s="233"/>
      <c r="G4" s="233"/>
      <c r="H4" s="234"/>
      <c r="I4" s="233"/>
      <c r="J4" s="233"/>
      <c r="K4" s="234"/>
    </row>
    <row r="5" spans="2:11" x14ac:dyDescent="0.3">
      <c r="B5" s="97"/>
      <c r="C5" s="235" t="s">
        <v>137</v>
      </c>
      <c r="D5" s="233"/>
      <c r="E5" s="236"/>
      <c r="F5" s="235" t="s">
        <v>138</v>
      </c>
      <c r="G5" s="233"/>
      <c r="H5" s="236"/>
      <c r="I5" s="233" t="s">
        <v>139</v>
      </c>
      <c r="J5" s="233"/>
      <c r="K5" s="234"/>
    </row>
    <row r="6" spans="2:11" x14ac:dyDescent="0.3">
      <c r="B6" s="98" t="s">
        <v>65</v>
      </c>
      <c r="C6" s="190" t="s">
        <v>12</v>
      </c>
      <c r="D6" s="100" t="s">
        <v>13</v>
      </c>
      <c r="E6" s="191" t="s">
        <v>13</v>
      </c>
      <c r="F6" s="190" t="s">
        <v>12</v>
      </c>
      <c r="G6" s="100" t="s">
        <v>13</v>
      </c>
      <c r="H6" s="191" t="s">
        <v>13</v>
      </c>
      <c r="I6" s="188" t="s">
        <v>12</v>
      </c>
      <c r="J6" s="100" t="s">
        <v>13</v>
      </c>
      <c r="K6" s="189" t="s">
        <v>13</v>
      </c>
    </row>
    <row r="7" spans="2:11" x14ac:dyDescent="0.3">
      <c r="B7" s="104" t="s">
        <v>66</v>
      </c>
      <c r="C7" s="49">
        <v>2.8009259259259259E-3</v>
      </c>
      <c r="D7" s="105">
        <v>0.53539823008849552</v>
      </c>
      <c r="E7" s="105">
        <v>0.20149875104079931</v>
      </c>
      <c r="F7" s="49"/>
      <c r="G7" s="105"/>
      <c r="H7" s="105"/>
      <c r="I7" s="49">
        <v>2.8009259259259259E-3</v>
      </c>
      <c r="J7" s="105">
        <v>0.53539823008849552</v>
      </c>
      <c r="K7" s="209">
        <v>0.20149875104079931</v>
      </c>
    </row>
    <row r="8" spans="2:11" x14ac:dyDescent="0.3">
      <c r="B8" s="5" t="s">
        <v>186</v>
      </c>
      <c r="C8" s="49">
        <v>4.1666666666666664E-4</v>
      </c>
      <c r="D8" s="105">
        <v>7.9646017699115029E-2</v>
      </c>
      <c r="E8" s="105">
        <v>2.9975020815986672E-2</v>
      </c>
      <c r="F8" s="49"/>
      <c r="G8" s="105"/>
      <c r="H8" s="105"/>
      <c r="I8" s="49">
        <v>4.1666666666666664E-4</v>
      </c>
      <c r="J8" s="105">
        <v>7.9646017699115029E-2</v>
      </c>
      <c r="K8" s="209">
        <v>2.9975020815986672E-2</v>
      </c>
    </row>
    <row r="9" spans="2:11" x14ac:dyDescent="0.3">
      <c r="B9" s="104" t="s">
        <v>68</v>
      </c>
      <c r="C9" s="49">
        <v>1.1574074074074076E-3</v>
      </c>
      <c r="D9" s="105">
        <v>0.22123893805309736</v>
      </c>
      <c r="E9" s="105">
        <v>8.3263946711074108E-2</v>
      </c>
      <c r="F9" s="49"/>
      <c r="G9" s="105"/>
      <c r="H9" s="105"/>
      <c r="I9" s="49">
        <v>1.1574074074074076E-3</v>
      </c>
      <c r="J9" s="105">
        <v>0.22123893805309736</v>
      </c>
      <c r="K9" s="209">
        <v>8.3263946711074108E-2</v>
      </c>
    </row>
    <row r="10" spans="2:11" x14ac:dyDescent="0.3">
      <c r="B10" s="104" t="s">
        <v>69</v>
      </c>
      <c r="C10" s="49"/>
      <c r="D10" s="105"/>
      <c r="E10" s="105"/>
      <c r="F10" s="49"/>
      <c r="G10" s="105"/>
      <c r="H10" s="105"/>
      <c r="I10" s="49"/>
      <c r="J10" s="105"/>
      <c r="K10" s="209"/>
    </row>
    <row r="11" spans="2:11" x14ac:dyDescent="0.3">
      <c r="B11" s="104" t="s">
        <v>70</v>
      </c>
      <c r="C11" s="49">
        <v>8.5648148148148161E-4</v>
      </c>
      <c r="D11" s="105">
        <v>0.16371681415929204</v>
      </c>
      <c r="E11" s="105">
        <v>6.1615320566194835E-2</v>
      </c>
      <c r="F11" s="49"/>
      <c r="G11" s="105"/>
      <c r="H11" s="105"/>
      <c r="I11" s="49">
        <v>8.5648148148148161E-4</v>
      </c>
      <c r="J11" s="105">
        <v>0.16371681415929204</v>
      </c>
      <c r="K11" s="209">
        <v>6.1615320566194835E-2</v>
      </c>
    </row>
    <row r="12" spans="2:11" x14ac:dyDescent="0.3">
      <c r="B12" s="104" t="s">
        <v>71</v>
      </c>
      <c r="C12" s="49"/>
      <c r="D12" s="105"/>
      <c r="E12" s="105"/>
      <c r="F12" s="49"/>
      <c r="G12" s="105"/>
      <c r="H12" s="105"/>
      <c r="I12" s="49"/>
      <c r="J12" s="105"/>
      <c r="K12" s="209"/>
    </row>
    <row r="13" spans="2:11" x14ac:dyDescent="0.3">
      <c r="B13" s="104" t="s">
        <v>72</v>
      </c>
      <c r="C13" s="49"/>
      <c r="D13" s="105"/>
      <c r="E13" s="105"/>
      <c r="F13" s="49"/>
      <c r="G13" s="105"/>
      <c r="H13" s="105"/>
      <c r="I13" s="49"/>
      <c r="J13" s="105"/>
      <c r="K13" s="209"/>
    </row>
    <row r="14" spans="2:11" x14ac:dyDescent="0.3">
      <c r="B14" s="104" t="s">
        <v>73</v>
      </c>
      <c r="C14" s="49"/>
      <c r="D14" s="105"/>
      <c r="E14" s="105"/>
      <c r="F14" s="49"/>
      <c r="G14" s="105"/>
      <c r="H14" s="105"/>
      <c r="I14" s="49"/>
      <c r="J14" s="105"/>
      <c r="K14" s="107"/>
    </row>
    <row r="15" spans="2:11" x14ac:dyDescent="0.3">
      <c r="B15" s="104" t="s">
        <v>74</v>
      </c>
      <c r="C15" s="49"/>
      <c r="D15" s="105"/>
      <c r="E15" s="105"/>
      <c r="F15" s="49"/>
      <c r="G15" s="105"/>
      <c r="H15" s="105"/>
      <c r="I15" s="49"/>
      <c r="J15" s="105"/>
      <c r="K15" s="107"/>
    </row>
    <row r="16" spans="2:11" x14ac:dyDescent="0.3">
      <c r="B16" s="104" t="s">
        <v>75</v>
      </c>
      <c r="C16" s="49"/>
      <c r="D16" s="105"/>
      <c r="E16" s="105"/>
      <c r="F16" s="49"/>
      <c r="G16" s="105"/>
      <c r="H16" s="105"/>
      <c r="I16" s="49"/>
      <c r="J16" s="105"/>
      <c r="K16" s="209"/>
    </row>
    <row r="17" spans="2:14" x14ac:dyDescent="0.3">
      <c r="B17" s="104" t="s">
        <v>76</v>
      </c>
      <c r="C17" s="49"/>
      <c r="D17" s="105"/>
      <c r="E17" s="105"/>
      <c r="F17" s="49"/>
      <c r="G17" s="105"/>
      <c r="H17" s="105"/>
      <c r="I17" s="49"/>
      <c r="J17" s="105"/>
      <c r="K17" s="107"/>
    </row>
    <row r="18" spans="2:14" x14ac:dyDescent="0.3">
      <c r="B18" s="104" t="s">
        <v>77</v>
      </c>
      <c r="C18" s="49"/>
      <c r="D18" s="105"/>
      <c r="E18" s="105"/>
      <c r="F18" s="49"/>
      <c r="G18" s="105"/>
      <c r="H18" s="105"/>
      <c r="I18" s="49"/>
      <c r="J18" s="105"/>
      <c r="K18" s="209"/>
    </row>
    <row r="19" spans="2:14" x14ac:dyDescent="0.3">
      <c r="B19" s="104" t="s">
        <v>78</v>
      </c>
      <c r="C19" s="49"/>
      <c r="D19" s="105"/>
      <c r="E19" s="105"/>
      <c r="F19" s="49"/>
      <c r="G19" s="105"/>
      <c r="H19" s="105"/>
      <c r="I19" s="49"/>
      <c r="J19" s="105"/>
      <c r="K19" s="107"/>
    </row>
    <row r="20" spans="2:14" x14ac:dyDescent="0.3">
      <c r="B20" s="104" t="s">
        <v>79</v>
      </c>
      <c r="C20" s="49"/>
      <c r="D20" s="105"/>
      <c r="E20" s="105"/>
      <c r="F20" s="49"/>
      <c r="G20" s="105"/>
      <c r="H20" s="105"/>
      <c r="I20" s="49"/>
      <c r="J20" s="105"/>
      <c r="K20" s="107"/>
    </row>
    <row r="21" spans="2:14" x14ac:dyDescent="0.3">
      <c r="B21" s="104" t="s">
        <v>80</v>
      </c>
      <c r="C21" s="49"/>
      <c r="D21" s="105"/>
      <c r="E21" s="105"/>
      <c r="F21" s="49"/>
      <c r="G21" s="105"/>
      <c r="H21" s="105"/>
      <c r="I21" s="49"/>
      <c r="J21" s="105"/>
      <c r="K21" s="209"/>
    </row>
    <row r="22" spans="2:14" x14ac:dyDescent="0.3">
      <c r="B22" s="104" t="s">
        <v>81</v>
      </c>
      <c r="C22" s="49"/>
      <c r="D22" s="105"/>
      <c r="E22" s="105"/>
      <c r="F22" s="49"/>
      <c r="G22" s="105"/>
      <c r="H22" s="105"/>
      <c r="I22" s="49"/>
      <c r="J22" s="105"/>
      <c r="K22" s="209"/>
    </row>
    <row r="23" spans="2:14" x14ac:dyDescent="0.3">
      <c r="B23" s="108" t="s">
        <v>11</v>
      </c>
      <c r="C23" s="129">
        <v>5.2314814814814819E-3</v>
      </c>
      <c r="D23" s="110">
        <v>1</v>
      </c>
      <c r="E23" s="111">
        <v>0.37635303913405493</v>
      </c>
      <c r="F23" s="129"/>
      <c r="G23" s="110"/>
      <c r="H23" s="111"/>
      <c r="I23" s="129">
        <v>5.2314814814814819E-3</v>
      </c>
      <c r="J23" s="110">
        <v>1</v>
      </c>
      <c r="K23" s="112">
        <v>0.37635303913405493</v>
      </c>
    </row>
    <row r="24" spans="2:14" x14ac:dyDescent="0.3">
      <c r="B24" s="133"/>
      <c r="C24" s="134"/>
      <c r="D24" s="114"/>
      <c r="E24" s="114"/>
      <c r="F24" s="134"/>
      <c r="G24" s="114"/>
      <c r="H24" s="114"/>
      <c r="I24" s="134"/>
      <c r="J24" s="114"/>
      <c r="K24" s="115"/>
      <c r="L24" s="134"/>
      <c r="M24" s="134"/>
      <c r="N24" s="134"/>
    </row>
    <row r="25" spans="2:14" x14ac:dyDescent="0.3">
      <c r="B25" s="98" t="s">
        <v>82</v>
      </c>
      <c r="C25" s="100" t="s">
        <v>12</v>
      </c>
      <c r="D25" s="116" t="s">
        <v>13</v>
      </c>
      <c r="E25" s="116" t="s">
        <v>13</v>
      </c>
      <c r="F25" s="100" t="s">
        <v>12</v>
      </c>
      <c r="G25" s="116" t="s">
        <v>13</v>
      </c>
      <c r="H25" s="116" t="s">
        <v>13</v>
      </c>
      <c r="I25" s="100" t="s">
        <v>12</v>
      </c>
      <c r="J25" s="116" t="s">
        <v>13</v>
      </c>
      <c r="K25" s="210" t="s">
        <v>13</v>
      </c>
    </row>
    <row r="26" spans="2:14" x14ac:dyDescent="0.3">
      <c r="B26" s="104" t="s">
        <v>83</v>
      </c>
      <c r="C26" s="49"/>
      <c r="D26" s="106"/>
      <c r="E26" s="105"/>
      <c r="F26" s="49"/>
      <c r="G26" s="106"/>
      <c r="H26" s="105"/>
      <c r="I26" s="49"/>
      <c r="J26" s="106"/>
      <c r="K26" s="209"/>
    </row>
    <row r="27" spans="2:14" x14ac:dyDescent="0.3">
      <c r="B27" s="104" t="s">
        <v>84</v>
      </c>
      <c r="C27" s="49"/>
      <c r="D27" s="106"/>
      <c r="E27" s="105"/>
      <c r="F27" s="49"/>
      <c r="G27" s="106"/>
      <c r="H27" s="105"/>
      <c r="I27" s="49"/>
      <c r="J27" s="106"/>
      <c r="K27" s="209"/>
    </row>
    <row r="28" spans="2:14" x14ac:dyDescent="0.3">
      <c r="B28" s="104" t="s">
        <v>85</v>
      </c>
      <c r="C28" s="49"/>
      <c r="D28" s="106"/>
      <c r="E28" s="105"/>
      <c r="F28" s="49"/>
      <c r="G28" s="106"/>
      <c r="H28" s="105"/>
      <c r="I28" s="49"/>
      <c r="J28" s="106"/>
      <c r="K28" s="209"/>
    </row>
    <row r="29" spans="2:14" x14ac:dyDescent="0.3">
      <c r="B29" s="104" t="s">
        <v>86</v>
      </c>
      <c r="C29" s="49">
        <v>4.9768518518518521E-3</v>
      </c>
      <c r="D29" s="106"/>
      <c r="E29" s="105">
        <v>0.3580349708576186</v>
      </c>
      <c r="F29" s="49"/>
      <c r="G29" s="106"/>
      <c r="H29" s="105"/>
      <c r="I29" s="49">
        <v>4.9768518518518521E-3</v>
      </c>
      <c r="J29" s="106"/>
      <c r="K29" s="209">
        <v>0.3580349708576186</v>
      </c>
    </row>
    <row r="30" spans="2:14" x14ac:dyDescent="0.3">
      <c r="B30" s="104" t="s">
        <v>87</v>
      </c>
      <c r="C30" s="49">
        <v>2.5578703703703705E-3</v>
      </c>
      <c r="D30" s="106"/>
      <c r="E30" s="105">
        <v>0.18401332223147376</v>
      </c>
      <c r="F30" s="49"/>
      <c r="G30" s="106"/>
      <c r="H30" s="105"/>
      <c r="I30" s="49">
        <v>2.5578703703703705E-3</v>
      </c>
      <c r="J30" s="106"/>
      <c r="K30" s="209">
        <v>0.18401332223147376</v>
      </c>
    </row>
    <row r="31" spans="2:14" x14ac:dyDescent="0.3">
      <c r="B31" s="104" t="s">
        <v>88</v>
      </c>
      <c r="C31" s="49">
        <v>1.1342592592592593E-3</v>
      </c>
      <c r="D31" s="106"/>
      <c r="E31" s="105">
        <v>8.159866777685261E-2</v>
      </c>
      <c r="F31" s="49"/>
      <c r="G31" s="106"/>
      <c r="H31" s="105"/>
      <c r="I31" s="49">
        <v>1.1342592592592593E-3</v>
      </c>
      <c r="J31" s="106"/>
      <c r="K31" s="209">
        <v>8.159866777685261E-2</v>
      </c>
    </row>
    <row r="32" spans="2:14" x14ac:dyDescent="0.3">
      <c r="B32" s="108" t="s">
        <v>11</v>
      </c>
      <c r="C32" s="137">
        <v>8.6689814814814824E-3</v>
      </c>
      <c r="D32" s="118"/>
      <c r="E32" s="110">
        <v>0.62364696086594507</v>
      </c>
      <c r="F32" s="137"/>
      <c r="G32" s="118"/>
      <c r="H32" s="110"/>
      <c r="I32" s="137">
        <v>8.6689814814814824E-3</v>
      </c>
      <c r="J32" s="118"/>
      <c r="K32" s="123">
        <v>0.62364696086594507</v>
      </c>
    </row>
    <row r="33" spans="2:14" x14ac:dyDescent="0.3">
      <c r="B33" s="139"/>
      <c r="C33" s="140"/>
      <c r="D33" s="120"/>
      <c r="E33" s="120"/>
      <c r="F33" s="140"/>
      <c r="G33" s="120"/>
      <c r="H33" s="120"/>
      <c r="I33" s="140"/>
      <c r="J33" s="120"/>
      <c r="K33" s="121"/>
      <c r="L33" s="140"/>
      <c r="M33" s="140"/>
      <c r="N33" s="140"/>
    </row>
    <row r="34" spans="2:14" x14ac:dyDescent="0.3">
      <c r="B34" s="108" t="s">
        <v>14</v>
      </c>
      <c r="C34" s="137">
        <v>1.3900462962962965E-2</v>
      </c>
      <c r="D34" s="122"/>
      <c r="E34" s="110">
        <v>1</v>
      </c>
      <c r="F34" s="137"/>
      <c r="G34" s="122"/>
      <c r="H34" s="110"/>
      <c r="I34" s="137">
        <v>1.3900462962962965E-2</v>
      </c>
      <c r="J34" s="122"/>
      <c r="K34" s="123">
        <v>1</v>
      </c>
      <c r="L34" s="140"/>
      <c r="M34" s="140"/>
      <c r="N34" s="140"/>
    </row>
    <row r="35" spans="2:14" ht="66" customHeight="1" thickBot="1" x14ac:dyDescent="0.35">
      <c r="B35" s="226" t="s">
        <v>140</v>
      </c>
      <c r="C35" s="227"/>
      <c r="D35" s="227"/>
      <c r="E35" s="227"/>
      <c r="F35" s="227"/>
      <c r="G35" s="227"/>
      <c r="H35" s="228"/>
      <c r="I35" s="227"/>
      <c r="J35" s="227"/>
      <c r="K35" s="228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C1"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8" width="12.6640625" style="14" customWidth="1"/>
    <col min="9" max="10" width="12.6640625" style="9" customWidth="1"/>
    <col min="11" max="16384" width="8.88671875" style="9"/>
  </cols>
  <sheetData>
    <row r="2" spans="2:10" ht="15" thickBot="1" x14ac:dyDescent="0.35"/>
    <row r="3" spans="2:10" ht="36" customHeight="1" x14ac:dyDescent="0.3">
      <c r="B3" s="277" t="s">
        <v>27</v>
      </c>
      <c r="C3" s="278"/>
      <c r="D3" s="278"/>
      <c r="E3" s="278"/>
      <c r="F3" s="278"/>
      <c r="G3" s="278"/>
      <c r="H3" s="278"/>
      <c r="I3" s="278"/>
      <c r="J3" s="279"/>
    </row>
    <row r="4" spans="2:10" x14ac:dyDescent="0.3">
      <c r="B4" s="280" t="s">
        <v>185</v>
      </c>
      <c r="C4" s="281"/>
      <c r="D4" s="281"/>
      <c r="E4" s="281"/>
      <c r="F4" s="281"/>
      <c r="G4" s="281"/>
      <c r="H4" s="281"/>
      <c r="I4" s="281"/>
      <c r="J4" s="282"/>
    </row>
    <row r="5" spans="2:10" x14ac:dyDescent="0.3">
      <c r="B5" s="20"/>
      <c r="C5" s="283" t="s">
        <v>28</v>
      </c>
      <c r="D5" s="290"/>
      <c r="E5" s="283" t="s">
        <v>3</v>
      </c>
      <c r="F5" s="290"/>
      <c r="G5" s="283" t="s">
        <v>6</v>
      </c>
      <c r="H5" s="290"/>
      <c r="I5" s="283" t="s">
        <v>29</v>
      </c>
      <c r="J5" s="282"/>
    </row>
    <row r="6" spans="2:10" x14ac:dyDescent="0.3">
      <c r="B6" s="1" t="s">
        <v>0</v>
      </c>
      <c r="C6" s="15" t="s">
        <v>12</v>
      </c>
      <c r="D6" s="7" t="s">
        <v>13</v>
      </c>
      <c r="E6" s="16" t="s">
        <v>12</v>
      </c>
      <c r="F6" s="7" t="s">
        <v>13</v>
      </c>
      <c r="G6" s="16" t="s">
        <v>12</v>
      </c>
      <c r="H6" s="7" t="s">
        <v>13</v>
      </c>
      <c r="I6" s="16" t="s">
        <v>12</v>
      </c>
      <c r="J6" s="21" t="s">
        <v>13</v>
      </c>
    </row>
    <row r="7" spans="2:10" x14ac:dyDescent="0.3">
      <c r="B7" s="5" t="s">
        <v>16</v>
      </c>
      <c r="C7" s="19">
        <v>4.386574074074074E-3</v>
      </c>
      <c r="D7" s="24">
        <f>C7/C10</f>
        <v>0.90023752969121151</v>
      </c>
      <c r="E7" s="19">
        <v>1.2546296296296297E-2</v>
      </c>
      <c r="F7" s="24">
        <f>E7/E10</f>
        <v>1</v>
      </c>
      <c r="G7" s="19"/>
      <c r="H7" s="24"/>
      <c r="I7" s="18"/>
      <c r="J7" s="30"/>
    </row>
    <row r="8" spans="2:10" x14ac:dyDescent="0.3">
      <c r="B8" s="5" t="s">
        <v>17</v>
      </c>
      <c r="C8" s="19">
        <v>4.8611111111111104E-4</v>
      </c>
      <c r="D8" s="24">
        <f>C8/C10</f>
        <v>9.9762470308788598E-2</v>
      </c>
      <c r="E8" s="19"/>
      <c r="F8" s="24"/>
      <c r="G8" s="18"/>
      <c r="H8" s="24"/>
      <c r="I8" s="18"/>
      <c r="J8" s="30"/>
    </row>
    <row r="9" spans="2:10" x14ac:dyDescent="0.3">
      <c r="B9" s="5"/>
      <c r="C9" s="22"/>
      <c r="D9" s="26"/>
      <c r="E9" s="23"/>
      <c r="F9" s="26"/>
      <c r="G9" s="31"/>
      <c r="H9" s="26"/>
      <c r="I9" s="31"/>
      <c r="J9" s="32"/>
    </row>
    <row r="10" spans="2:10" x14ac:dyDescent="0.3">
      <c r="B10" s="6" t="s">
        <v>14</v>
      </c>
      <c r="C10" s="8">
        <f>SUM(C7:C8)</f>
        <v>4.8726851851851848E-3</v>
      </c>
      <c r="D10" s="28">
        <f>SUM(D7:D9)</f>
        <v>1</v>
      </c>
      <c r="E10" s="8">
        <f t="shared" ref="E10:G10" si="0">SUM(E7:E8)</f>
        <v>1.2546296296296297E-2</v>
      </c>
      <c r="F10" s="28">
        <f t="shared" ref="F10:H10" si="1">SUM(F7:F9)</f>
        <v>1</v>
      </c>
      <c r="G10" s="8">
        <f t="shared" si="0"/>
        <v>0</v>
      </c>
      <c r="H10" s="28">
        <f t="shared" si="1"/>
        <v>0</v>
      </c>
      <c r="I10" s="33"/>
      <c r="J10" s="34"/>
    </row>
    <row r="11" spans="2:10" ht="66" customHeight="1" thickBot="1" x14ac:dyDescent="0.35">
      <c r="B11" s="284" t="s">
        <v>18</v>
      </c>
      <c r="C11" s="285"/>
      <c r="D11" s="285"/>
      <c r="E11" s="285"/>
      <c r="F11" s="285"/>
      <c r="G11" s="285"/>
      <c r="H11" s="285"/>
      <c r="I11" s="285"/>
      <c r="J11" s="286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ignoredErrors>
    <ignoredError sqref="D10:G10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C1"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8" width="12.6640625" style="14" customWidth="1"/>
    <col min="9" max="10" width="12.6640625" style="9" customWidth="1"/>
    <col min="11" max="16384" width="8.88671875" style="9"/>
  </cols>
  <sheetData>
    <row r="2" spans="2:10" ht="15" thickBot="1" x14ac:dyDescent="0.35"/>
    <row r="3" spans="2:10" ht="36" customHeight="1" x14ac:dyDescent="0.3">
      <c r="B3" s="277" t="s">
        <v>30</v>
      </c>
      <c r="C3" s="278"/>
      <c r="D3" s="278"/>
      <c r="E3" s="278"/>
      <c r="F3" s="278"/>
      <c r="G3" s="278"/>
      <c r="H3" s="278"/>
      <c r="I3" s="278"/>
      <c r="J3" s="279"/>
    </row>
    <row r="4" spans="2:10" x14ac:dyDescent="0.3">
      <c r="B4" s="280" t="s">
        <v>185</v>
      </c>
      <c r="C4" s="281"/>
      <c r="D4" s="281"/>
      <c r="E4" s="281"/>
      <c r="F4" s="281"/>
      <c r="G4" s="281"/>
      <c r="H4" s="281"/>
      <c r="I4" s="281"/>
      <c r="J4" s="282"/>
    </row>
    <row r="5" spans="2:10" x14ac:dyDescent="0.3">
      <c r="B5" s="20"/>
      <c r="C5" s="283" t="s">
        <v>28</v>
      </c>
      <c r="D5" s="290"/>
      <c r="E5" s="283" t="s">
        <v>3</v>
      </c>
      <c r="F5" s="290"/>
      <c r="G5" s="283" t="s">
        <v>6</v>
      </c>
      <c r="H5" s="290"/>
      <c r="I5" s="283" t="s">
        <v>29</v>
      </c>
      <c r="J5" s="282"/>
    </row>
    <row r="6" spans="2:10" x14ac:dyDescent="0.3">
      <c r="B6" s="1" t="s">
        <v>0</v>
      </c>
      <c r="C6" s="15" t="s">
        <v>12</v>
      </c>
      <c r="D6" s="7" t="s">
        <v>13</v>
      </c>
      <c r="E6" s="16" t="s">
        <v>12</v>
      </c>
      <c r="F6" s="7" t="s">
        <v>13</v>
      </c>
      <c r="G6" s="16" t="s">
        <v>12</v>
      </c>
      <c r="H6" s="7" t="s">
        <v>13</v>
      </c>
      <c r="I6" s="16" t="s">
        <v>12</v>
      </c>
      <c r="J6" s="21" t="s">
        <v>13</v>
      </c>
    </row>
    <row r="7" spans="2:10" x14ac:dyDescent="0.3">
      <c r="B7" s="5" t="s">
        <v>16</v>
      </c>
      <c r="C7" s="19">
        <v>1.247685185185185E-2</v>
      </c>
      <c r="D7" s="24">
        <f>C7/C10</f>
        <v>0.87429034874290346</v>
      </c>
      <c r="E7" s="19">
        <v>1.9641203703703706E-2</v>
      </c>
      <c r="F7" s="24">
        <f>E7/E10</f>
        <v>0.9826288361320209</v>
      </c>
      <c r="G7" s="19">
        <v>1.3194444444444443E-3</v>
      </c>
      <c r="H7" s="24">
        <f>G7/G10</f>
        <v>1</v>
      </c>
      <c r="I7" s="18"/>
      <c r="J7" s="30"/>
    </row>
    <row r="8" spans="2:10" x14ac:dyDescent="0.3">
      <c r="B8" s="5" t="s">
        <v>17</v>
      </c>
      <c r="C8" s="19">
        <v>1.7939814814814815E-3</v>
      </c>
      <c r="D8" s="24">
        <f>C8/C10</f>
        <v>0.12570965125709652</v>
      </c>
      <c r="E8" s="19">
        <v>3.4722222222222224E-4</v>
      </c>
      <c r="F8" s="24">
        <f>E8/E10</f>
        <v>1.7371163867979156E-2</v>
      </c>
      <c r="G8" s="19"/>
      <c r="H8" s="24"/>
      <c r="I8" s="18"/>
      <c r="J8" s="30"/>
    </row>
    <row r="9" spans="2:10" x14ac:dyDescent="0.3">
      <c r="B9" s="5"/>
      <c r="C9" s="22"/>
      <c r="D9" s="26"/>
      <c r="E9" s="23"/>
      <c r="F9" s="26"/>
      <c r="G9" s="23"/>
      <c r="H9" s="26"/>
      <c r="I9" s="31"/>
      <c r="J9" s="32"/>
    </row>
    <row r="10" spans="2:10" x14ac:dyDescent="0.3">
      <c r="B10" s="6" t="s">
        <v>14</v>
      </c>
      <c r="C10" s="8">
        <f>SUM(C7:C8)</f>
        <v>1.4270833333333332E-2</v>
      </c>
      <c r="D10" s="28">
        <f>SUM(D7:D8)</f>
        <v>1</v>
      </c>
      <c r="E10" s="8">
        <f t="shared" ref="E10:G10" si="0">SUM(E7:E8)</f>
        <v>1.9988425925925927E-2</v>
      </c>
      <c r="F10" s="28">
        <f>SUM(F7:F8)</f>
        <v>1</v>
      </c>
      <c r="G10" s="8">
        <f t="shared" si="0"/>
        <v>1.3194444444444443E-3</v>
      </c>
      <c r="H10" s="28">
        <f t="shared" ref="H10" si="1">SUM(H7:H9)</f>
        <v>1</v>
      </c>
      <c r="I10" s="33"/>
      <c r="J10" s="34"/>
    </row>
    <row r="11" spans="2:10" ht="66" customHeight="1" thickBot="1" x14ac:dyDescent="0.35">
      <c r="B11" s="284"/>
      <c r="C11" s="285"/>
      <c r="D11" s="285"/>
      <c r="E11" s="285"/>
      <c r="F11" s="285"/>
      <c r="G11" s="285"/>
      <c r="H11" s="285"/>
      <c r="I11" s="285"/>
      <c r="J11" s="286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B1"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8" width="12.6640625" style="14" customWidth="1"/>
    <col min="9" max="10" width="12.6640625" style="9" customWidth="1"/>
    <col min="11" max="16384" width="8.88671875" style="9"/>
  </cols>
  <sheetData>
    <row r="2" spans="2:10" ht="15" thickBot="1" x14ac:dyDescent="0.35"/>
    <row r="3" spans="2:10" x14ac:dyDescent="0.3">
      <c r="B3" s="277" t="s">
        <v>31</v>
      </c>
      <c r="C3" s="278"/>
      <c r="D3" s="278"/>
      <c r="E3" s="278"/>
      <c r="F3" s="278"/>
      <c r="G3" s="278"/>
      <c r="H3" s="291"/>
      <c r="I3" s="291"/>
      <c r="J3" s="292"/>
    </row>
    <row r="4" spans="2:10" x14ac:dyDescent="0.3">
      <c r="B4" s="280" t="s">
        <v>185</v>
      </c>
      <c r="C4" s="281"/>
      <c r="D4" s="281"/>
      <c r="E4" s="281"/>
      <c r="F4" s="281"/>
      <c r="G4" s="281"/>
      <c r="H4" s="281"/>
      <c r="I4" s="281"/>
      <c r="J4" s="282"/>
    </row>
    <row r="5" spans="2:10" x14ac:dyDescent="0.3">
      <c r="B5" s="20"/>
      <c r="C5" s="283" t="s">
        <v>1</v>
      </c>
      <c r="D5" s="290"/>
      <c r="E5" s="283" t="s">
        <v>9</v>
      </c>
      <c r="F5" s="290"/>
      <c r="G5" s="283" t="s">
        <v>10</v>
      </c>
      <c r="H5" s="290"/>
      <c r="I5" s="283" t="s">
        <v>11</v>
      </c>
      <c r="J5" s="282"/>
    </row>
    <row r="6" spans="2:10" x14ac:dyDescent="0.3">
      <c r="B6" s="1" t="s">
        <v>0</v>
      </c>
      <c r="C6" s="15" t="s">
        <v>12</v>
      </c>
      <c r="D6" s="7" t="s">
        <v>13</v>
      </c>
      <c r="E6" s="16" t="s">
        <v>12</v>
      </c>
      <c r="F6" s="7" t="s">
        <v>13</v>
      </c>
      <c r="G6" s="16" t="s">
        <v>12</v>
      </c>
      <c r="H6" s="7" t="s">
        <v>13</v>
      </c>
      <c r="I6" s="16" t="s">
        <v>12</v>
      </c>
      <c r="J6" s="21" t="s">
        <v>13</v>
      </c>
    </row>
    <row r="7" spans="2:10" x14ac:dyDescent="0.3">
      <c r="B7" s="5" t="s">
        <v>16</v>
      </c>
      <c r="C7" s="19">
        <v>5.0972222222222224E-2</v>
      </c>
      <c r="D7" s="24">
        <f>C7/C10</f>
        <v>0.96727432462112894</v>
      </c>
      <c r="E7" s="19">
        <v>1.4918981481481483E-2</v>
      </c>
      <c r="F7" s="24">
        <f>E7/E10</f>
        <v>0.96626686656671668</v>
      </c>
      <c r="G7" s="19">
        <v>1.6840277777777777E-2</v>
      </c>
      <c r="H7" s="24">
        <f>G7/G10</f>
        <v>0.85992907801418428</v>
      </c>
      <c r="I7" s="19">
        <f>C7+E7+G7</f>
        <v>8.2731481481481475E-2</v>
      </c>
      <c r="J7" s="25">
        <f>I7/I10</f>
        <v>0.94313233935875451</v>
      </c>
    </row>
    <row r="8" spans="2:10" x14ac:dyDescent="0.3">
      <c r="B8" s="5" t="s">
        <v>17</v>
      </c>
      <c r="C8" s="19">
        <v>1.7245370370370372E-3</v>
      </c>
      <c r="D8" s="24">
        <f>C8/C10</f>
        <v>3.2725675378871076E-2</v>
      </c>
      <c r="E8" s="19">
        <v>5.2083333333333333E-4</v>
      </c>
      <c r="F8" s="24">
        <f>E8/E10</f>
        <v>3.3733133433283352E-2</v>
      </c>
      <c r="G8" s="19">
        <v>2.7430555555555559E-3</v>
      </c>
      <c r="H8" s="24">
        <f>G8/G10</f>
        <v>0.14007092198581561</v>
      </c>
      <c r="I8" s="19">
        <f>C8+E8+G8</f>
        <v>4.9884259259259265E-3</v>
      </c>
      <c r="J8" s="25">
        <f>I8/I10</f>
        <v>5.6867660641245557E-2</v>
      </c>
    </row>
    <row r="9" spans="2:10" x14ac:dyDescent="0.3">
      <c r="B9" s="5"/>
      <c r="C9" s="22"/>
      <c r="D9" s="26"/>
      <c r="E9" s="23"/>
      <c r="F9" s="26"/>
      <c r="G9" s="23"/>
      <c r="H9" s="26"/>
      <c r="I9" s="23"/>
      <c r="J9" s="27"/>
    </row>
    <row r="10" spans="2:10" x14ac:dyDescent="0.3">
      <c r="B10" s="6" t="s">
        <v>14</v>
      </c>
      <c r="C10" s="8">
        <f>SUM(C7:C8)</f>
        <v>5.2696759259259263E-2</v>
      </c>
      <c r="D10" s="28">
        <f>SUM(D7:D8)</f>
        <v>1</v>
      </c>
      <c r="E10" s="8">
        <f t="shared" ref="E10:I10" si="0">SUM(E7:E8)</f>
        <v>1.5439814814814816E-2</v>
      </c>
      <c r="F10" s="28">
        <f>SUM(F7:F8)</f>
        <v>1</v>
      </c>
      <c r="G10" s="8">
        <f t="shared" si="0"/>
        <v>1.9583333333333335E-2</v>
      </c>
      <c r="H10" s="28">
        <f>SUM(H7:H8)</f>
        <v>0.99999999999999989</v>
      </c>
      <c r="I10" s="8">
        <f t="shared" si="0"/>
        <v>8.7719907407407399E-2</v>
      </c>
      <c r="J10" s="29">
        <f>SUM(J7:J9)</f>
        <v>1</v>
      </c>
    </row>
    <row r="11" spans="2:10" ht="66" customHeight="1" thickBot="1" x14ac:dyDescent="0.35">
      <c r="B11" s="284" t="s">
        <v>18</v>
      </c>
      <c r="C11" s="285"/>
      <c r="D11" s="285"/>
      <c r="E11" s="285"/>
      <c r="F11" s="285"/>
      <c r="G11" s="285"/>
      <c r="H11" s="285"/>
      <c r="I11" s="285"/>
      <c r="J11" s="286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ignoredErrors>
    <ignoredError sqref="I7:I8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B1"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8" width="12.6640625" style="14" customWidth="1"/>
    <col min="9" max="10" width="12.6640625" style="9" customWidth="1"/>
    <col min="11" max="16384" width="8.88671875" style="9"/>
  </cols>
  <sheetData>
    <row r="2" spans="2:10" ht="15" thickBot="1" x14ac:dyDescent="0.35"/>
    <row r="3" spans="2:10" x14ac:dyDescent="0.3">
      <c r="B3" s="277" t="s">
        <v>32</v>
      </c>
      <c r="C3" s="278"/>
      <c r="D3" s="278"/>
      <c r="E3" s="278"/>
      <c r="F3" s="278"/>
      <c r="G3" s="278"/>
      <c r="H3" s="291"/>
      <c r="I3" s="291"/>
      <c r="J3" s="292"/>
    </row>
    <row r="4" spans="2:10" x14ac:dyDescent="0.3">
      <c r="B4" s="280" t="s">
        <v>185</v>
      </c>
      <c r="C4" s="281"/>
      <c r="D4" s="281"/>
      <c r="E4" s="281"/>
      <c r="F4" s="281"/>
      <c r="G4" s="281"/>
      <c r="H4" s="281"/>
      <c r="I4" s="281"/>
      <c r="J4" s="282"/>
    </row>
    <row r="5" spans="2:10" x14ac:dyDescent="0.3">
      <c r="B5" s="20"/>
      <c r="C5" s="283" t="s">
        <v>1</v>
      </c>
      <c r="D5" s="290"/>
      <c r="E5" s="283" t="s">
        <v>9</v>
      </c>
      <c r="F5" s="290"/>
      <c r="G5" s="283" t="s">
        <v>10</v>
      </c>
      <c r="H5" s="290"/>
      <c r="I5" s="283" t="s">
        <v>11</v>
      </c>
      <c r="J5" s="282"/>
    </row>
    <row r="6" spans="2:10" x14ac:dyDescent="0.3">
      <c r="B6" s="1" t="s">
        <v>0</v>
      </c>
      <c r="C6" s="15" t="s">
        <v>12</v>
      </c>
      <c r="D6" s="7" t="s">
        <v>13</v>
      </c>
      <c r="E6" s="16" t="s">
        <v>12</v>
      </c>
      <c r="F6" s="7" t="s">
        <v>13</v>
      </c>
      <c r="G6" s="16" t="s">
        <v>12</v>
      </c>
      <c r="H6" s="7" t="s">
        <v>13</v>
      </c>
      <c r="I6" s="16" t="s">
        <v>12</v>
      </c>
      <c r="J6" s="21" t="s">
        <v>13</v>
      </c>
    </row>
    <row r="7" spans="2:10" x14ac:dyDescent="0.3">
      <c r="B7" s="5" t="s">
        <v>16</v>
      </c>
      <c r="C7" s="19">
        <v>3.4282407407407407E-2</v>
      </c>
      <c r="D7" s="24">
        <f>C7/C10</f>
        <v>0.96797385620915033</v>
      </c>
      <c r="E7" s="19">
        <v>1.4398148148148148E-2</v>
      </c>
      <c r="F7" s="24">
        <f>E7/E10</f>
        <v>0.97187500000000004</v>
      </c>
      <c r="G7" s="19">
        <v>1.494212962962963E-2</v>
      </c>
      <c r="H7" s="24">
        <f>G7/G10</f>
        <v>0.91172316384180785</v>
      </c>
      <c r="I7" s="19">
        <f>C7+E7+G7</f>
        <v>6.3622685185185185E-2</v>
      </c>
      <c r="J7" s="25">
        <f>I7/I10</f>
        <v>0.95500347463516333</v>
      </c>
    </row>
    <row r="8" spans="2:10" x14ac:dyDescent="0.3">
      <c r="B8" s="5" t="s">
        <v>17</v>
      </c>
      <c r="C8" s="19">
        <v>1.1342592592592591E-3</v>
      </c>
      <c r="D8" s="24">
        <f>C8/C10</f>
        <v>3.202614379084967E-2</v>
      </c>
      <c r="E8" s="19">
        <v>4.1666666666666669E-4</v>
      </c>
      <c r="F8" s="24">
        <f>E8/E10</f>
        <v>2.8125000000000004E-2</v>
      </c>
      <c r="G8" s="19">
        <v>1.4467592592592594E-3</v>
      </c>
      <c r="H8" s="24">
        <f>G8/G10</f>
        <v>8.8276836158192096E-2</v>
      </c>
      <c r="I8" s="19">
        <f>C8+E8+G8</f>
        <v>2.9976851851851853E-3</v>
      </c>
      <c r="J8" s="25">
        <f>I8/I10</f>
        <v>4.4996525364836691E-2</v>
      </c>
    </row>
    <row r="9" spans="2:10" x14ac:dyDescent="0.3">
      <c r="B9" s="5"/>
      <c r="C9" s="22"/>
      <c r="D9" s="26"/>
      <c r="E9" s="23"/>
      <c r="F9" s="26"/>
      <c r="G9" s="23"/>
      <c r="H9" s="26"/>
      <c r="I9" s="23"/>
      <c r="J9" s="27"/>
    </row>
    <row r="10" spans="2:10" x14ac:dyDescent="0.3">
      <c r="B10" s="6" t="s">
        <v>14</v>
      </c>
      <c r="C10" s="8">
        <f>SUM(C7:C8)</f>
        <v>3.5416666666666666E-2</v>
      </c>
      <c r="D10" s="28">
        <f>SUM(D7:D8)</f>
        <v>1</v>
      </c>
      <c r="E10" s="8">
        <f t="shared" ref="E10:I10" si="0">SUM(E7:E8)</f>
        <v>1.4814814814814814E-2</v>
      </c>
      <c r="F10" s="28">
        <f>SUM(F7:F8)</f>
        <v>1</v>
      </c>
      <c r="G10" s="8">
        <f t="shared" si="0"/>
        <v>1.638888888888889E-2</v>
      </c>
      <c r="H10" s="28">
        <f>SUM(H7:H8)</f>
        <v>1</v>
      </c>
      <c r="I10" s="8">
        <f t="shared" si="0"/>
        <v>6.6620370370370371E-2</v>
      </c>
      <c r="J10" s="29">
        <f>SUM(J7:J9)</f>
        <v>1</v>
      </c>
    </row>
    <row r="11" spans="2:10" ht="66" customHeight="1" thickBot="1" x14ac:dyDescent="0.35">
      <c r="B11" s="284"/>
      <c r="C11" s="285"/>
      <c r="D11" s="285"/>
      <c r="E11" s="285"/>
      <c r="F11" s="285"/>
      <c r="G11" s="285"/>
      <c r="H11" s="285"/>
      <c r="I11" s="285"/>
      <c r="J11" s="286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ignoredErrors>
    <ignoredError sqref="I7:I8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ht="36" customHeight="1" x14ac:dyDescent="0.3">
      <c r="B3" s="277" t="s">
        <v>33</v>
      </c>
      <c r="C3" s="278"/>
      <c r="D3" s="278"/>
      <c r="E3" s="278"/>
      <c r="F3" s="279"/>
      <c r="G3" s="35"/>
    </row>
    <row r="4" spans="2:7" x14ac:dyDescent="0.3">
      <c r="B4" s="280" t="s">
        <v>185</v>
      </c>
      <c r="C4" s="281"/>
      <c r="D4" s="281"/>
      <c r="E4" s="281"/>
      <c r="F4" s="282"/>
    </row>
    <row r="5" spans="2:7" x14ac:dyDescent="0.3">
      <c r="B5" s="20"/>
      <c r="C5" s="2" t="s">
        <v>34</v>
      </c>
      <c r="D5" s="3" t="s">
        <v>35</v>
      </c>
      <c r="E5" s="283" t="s">
        <v>11</v>
      </c>
      <c r="F5" s="282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>
        <v>0.17432870370370371</v>
      </c>
      <c r="D7" s="19">
        <v>0.41093750000000001</v>
      </c>
      <c r="E7" s="19">
        <f>C7+D7</f>
        <v>0.58526620370370375</v>
      </c>
      <c r="F7" s="11">
        <f>E7/E10</f>
        <v>0.79324517232183478</v>
      </c>
    </row>
    <row r="8" spans="2:7" x14ac:dyDescent="0.3">
      <c r="B8" s="5" t="s">
        <v>17</v>
      </c>
      <c r="C8" s="19">
        <v>4.9085648148148149E-2</v>
      </c>
      <c r="D8" s="19">
        <v>0.10346064814814815</v>
      </c>
      <c r="E8" s="19">
        <f>C8+D8</f>
        <v>0.15254629629629629</v>
      </c>
      <c r="F8" s="11">
        <f>E8/E10</f>
        <v>0.20675482767816525</v>
      </c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>
        <f>SUM(C7:C8)</f>
        <v>0.22341435185185185</v>
      </c>
      <c r="D10" s="8">
        <f>SUM(D7:D8)</f>
        <v>0.5143981481481481</v>
      </c>
      <c r="E10" s="8">
        <f t="shared" ref="E10" si="0">SUM(E7:E8)</f>
        <v>0.73781249999999998</v>
      </c>
      <c r="F10" s="13">
        <f>SUM(F7:F8)</f>
        <v>1</v>
      </c>
    </row>
    <row r="11" spans="2:7" ht="66" customHeight="1" thickBot="1" x14ac:dyDescent="0.35">
      <c r="B11" s="284" t="s">
        <v>18</v>
      </c>
      <c r="C11" s="285"/>
      <c r="D11" s="285"/>
      <c r="E11" s="285"/>
      <c r="F11" s="286"/>
    </row>
    <row r="15" spans="2:7" x14ac:dyDescent="0.3">
      <c r="E15" s="3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77" t="s">
        <v>36</v>
      </c>
      <c r="C3" s="278"/>
      <c r="D3" s="278"/>
      <c r="E3" s="278"/>
      <c r="F3" s="279"/>
      <c r="G3" s="35"/>
    </row>
    <row r="4" spans="2:7" x14ac:dyDescent="0.3">
      <c r="B4" s="280" t="s">
        <v>185</v>
      </c>
      <c r="C4" s="281"/>
      <c r="D4" s="281"/>
      <c r="E4" s="281"/>
      <c r="F4" s="282"/>
    </row>
    <row r="5" spans="2:7" x14ac:dyDescent="0.3">
      <c r="B5" s="20"/>
      <c r="C5" s="2" t="s">
        <v>34</v>
      </c>
      <c r="D5" s="3" t="s">
        <v>35</v>
      </c>
      <c r="E5" s="283" t="s">
        <v>11</v>
      </c>
      <c r="F5" s="282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>
        <v>6.9444444444444447E-4</v>
      </c>
      <c r="D7" s="19">
        <v>0.30050925925925925</v>
      </c>
      <c r="E7" s="19">
        <f>C7+D7</f>
        <v>0.3012037037037037</v>
      </c>
      <c r="F7" s="11">
        <f>E7/E10</f>
        <v>0.85551793287090305</v>
      </c>
    </row>
    <row r="8" spans="2:7" x14ac:dyDescent="0.3">
      <c r="B8" s="5" t="s">
        <v>17</v>
      </c>
      <c r="C8" s="19"/>
      <c r="D8" s="19">
        <v>5.0868055555555548E-2</v>
      </c>
      <c r="E8" s="19">
        <f>C8+D8</f>
        <v>5.0868055555555548E-2</v>
      </c>
      <c r="F8" s="11">
        <f>E8/E10</f>
        <v>0.14448206712909692</v>
      </c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>
        <f t="shared" ref="C10:E10" si="0">SUM(C7:C8)</f>
        <v>6.9444444444444447E-4</v>
      </c>
      <c r="D10" s="8">
        <f t="shared" si="0"/>
        <v>0.35137731481481482</v>
      </c>
      <c r="E10" s="8">
        <f t="shared" si="0"/>
        <v>0.35207175925925926</v>
      </c>
      <c r="F10" s="13">
        <f>SUM(F7:F8)</f>
        <v>1</v>
      </c>
    </row>
    <row r="11" spans="2:7" ht="66" customHeight="1" thickBot="1" x14ac:dyDescent="0.35">
      <c r="B11" s="284" t="s">
        <v>18</v>
      </c>
      <c r="C11" s="285"/>
      <c r="D11" s="285"/>
      <c r="E11" s="285"/>
      <c r="F11" s="286"/>
    </row>
    <row r="15" spans="2:7" x14ac:dyDescent="0.3">
      <c r="E15" s="3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77" t="s">
        <v>37</v>
      </c>
      <c r="C3" s="278"/>
      <c r="D3" s="278"/>
      <c r="E3" s="278"/>
      <c r="F3" s="279"/>
      <c r="G3" s="35"/>
    </row>
    <row r="4" spans="2:7" x14ac:dyDescent="0.3">
      <c r="B4" s="280" t="s">
        <v>185</v>
      </c>
      <c r="C4" s="281"/>
      <c r="D4" s="281"/>
      <c r="E4" s="281"/>
      <c r="F4" s="282"/>
    </row>
    <row r="5" spans="2:7" x14ac:dyDescent="0.3">
      <c r="B5" s="20"/>
      <c r="C5" s="2" t="s">
        <v>34</v>
      </c>
      <c r="D5" s="3" t="s">
        <v>35</v>
      </c>
      <c r="E5" s="283" t="s">
        <v>11</v>
      </c>
      <c r="F5" s="282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/>
      <c r="E7" s="19"/>
      <c r="F7" s="11"/>
    </row>
    <row r="8" spans="2:7" x14ac:dyDescent="0.3">
      <c r="B8" s="5" t="s">
        <v>17</v>
      </c>
      <c r="C8" s="19"/>
      <c r="D8" s="19"/>
      <c r="E8" s="19"/>
      <c r="F8" s="11"/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/>
      <c r="E10" s="8"/>
      <c r="F10" s="13"/>
    </row>
    <row r="11" spans="2:7" ht="66" customHeight="1" thickBot="1" x14ac:dyDescent="0.35">
      <c r="B11" s="284" t="s">
        <v>18</v>
      </c>
      <c r="C11" s="285"/>
      <c r="D11" s="285"/>
      <c r="E11" s="285"/>
      <c r="F11" s="286"/>
    </row>
    <row r="15" spans="2:7" x14ac:dyDescent="0.3">
      <c r="E15" s="3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1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77" t="s">
        <v>38</v>
      </c>
      <c r="C3" s="278"/>
      <c r="D3" s="278"/>
      <c r="E3" s="278"/>
      <c r="F3" s="279"/>
      <c r="G3" s="35"/>
    </row>
    <row r="4" spans="2:7" x14ac:dyDescent="0.3">
      <c r="B4" s="280" t="s">
        <v>185</v>
      </c>
      <c r="C4" s="281"/>
      <c r="D4" s="281"/>
      <c r="E4" s="281"/>
      <c r="F4" s="282"/>
    </row>
    <row r="5" spans="2:7" x14ac:dyDescent="0.3">
      <c r="B5" s="20"/>
      <c r="C5" s="2" t="s">
        <v>34</v>
      </c>
      <c r="D5" s="3" t="s">
        <v>35</v>
      </c>
      <c r="E5" s="283" t="s">
        <v>11</v>
      </c>
      <c r="F5" s="282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/>
      <c r="E7" s="19"/>
      <c r="F7" s="11"/>
    </row>
    <row r="8" spans="2:7" x14ac:dyDescent="0.3">
      <c r="B8" s="5" t="s">
        <v>17</v>
      </c>
      <c r="C8" s="19"/>
      <c r="D8" s="19"/>
      <c r="E8" s="19"/>
      <c r="F8" s="11"/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/>
      <c r="E10" s="8"/>
      <c r="F10" s="13"/>
    </row>
    <row r="11" spans="2:7" ht="66" customHeight="1" thickBot="1" x14ac:dyDescent="0.35">
      <c r="B11" s="284" t="s">
        <v>18</v>
      </c>
      <c r="C11" s="285"/>
      <c r="D11" s="285"/>
      <c r="E11" s="285"/>
      <c r="F11" s="286"/>
    </row>
    <row r="15" spans="2:7" x14ac:dyDescent="0.3">
      <c r="E15" s="3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77" t="s">
        <v>39</v>
      </c>
      <c r="C3" s="278"/>
      <c r="D3" s="278"/>
      <c r="E3" s="278"/>
      <c r="F3" s="279"/>
      <c r="G3" s="35"/>
    </row>
    <row r="4" spans="2:7" x14ac:dyDescent="0.3">
      <c r="B4" s="280" t="s">
        <v>185</v>
      </c>
      <c r="C4" s="281"/>
      <c r="D4" s="281"/>
      <c r="E4" s="281"/>
      <c r="F4" s="282"/>
    </row>
    <row r="5" spans="2:7" x14ac:dyDescent="0.3">
      <c r="B5" s="20"/>
      <c r="C5" s="2" t="s">
        <v>34</v>
      </c>
      <c r="D5" s="3" t="s">
        <v>35</v>
      </c>
      <c r="E5" s="283" t="s">
        <v>11</v>
      </c>
      <c r="F5" s="282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>
        <v>1.0416666666666667E-3</v>
      </c>
      <c r="E7" s="19">
        <f>C7+D7</f>
        <v>1.0416666666666667E-3</v>
      </c>
      <c r="F7" s="11">
        <f>E7/E10</f>
        <v>1</v>
      </c>
    </row>
    <row r="8" spans="2:7" x14ac:dyDescent="0.3">
      <c r="B8" s="5" t="s">
        <v>17</v>
      </c>
      <c r="C8" s="19"/>
      <c r="D8" s="19"/>
      <c r="E8" s="19"/>
      <c r="F8" s="11"/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>
        <f t="shared" ref="D10:E10" si="0">SUM(D7:D8)</f>
        <v>1.0416666666666667E-3</v>
      </c>
      <c r="E10" s="8">
        <f t="shared" si="0"/>
        <v>1.0416666666666667E-3</v>
      </c>
      <c r="F10" s="13">
        <f>SUM(F7:F8)</f>
        <v>1</v>
      </c>
    </row>
    <row r="11" spans="2:7" ht="66" customHeight="1" thickBot="1" x14ac:dyDescent="0.35">
      <c r="B11" s="284" t="s">
        <v>18</v>
      </c>
      <c r="C11" s="285"/>
      <c r="D11" s="285"/>
      <c r="E11" s="285"/>
      <c r="F11" s="28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77" t="s">
        <v>40</v>
      </c>
      <c r="C3" s="278"/>
      <c r="D3" s="278"/>
      <c r="E3" s="278"/>
      <c r="F3" s="279"/>
      <c r="G3" s="35"/>
    </row>
    <row r="4" spans="2:7" x14ac:dyDescent="0.3">
      <c r="B4" s="280" t="s">
        <v>185</v>
      </c>
      <c r="C4" s="281"/>
      <c r="D4" s="281"/>
      <c r="E4" s="281"/>
      <c r="F4" s="282"/>
    </row>
    <row r="5" spans="2:7" x14ac:dyDescent="0.3">
      <c r="B5" s="20"/>
      <c r="C5" s="2" t="s">
        <v>34</v>
      </c>
      <c r="D5" s="3" t="s">
        <v>35</v>
      </c>
      <c r="E5" s="283" t="s">
        <v>11</v>
      </c>
      <c r="F5" s="282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>
        <v>1.2337962962962962E-2</v>
      </c>
      <c r="E7" s="19">
        <f>C7+D7</f>
        <v>1.2337962962962962E-2</v>
      </c>
      <c r="F7" s="11">
        <f>E7/E10</f>
        <v>0.68158567774936052</v>
      </c>
    </row>
    <row r="8" spans="2:7" x14ac:dyDescent="0.3">
      <c r="B8" s="5" t="s">
        <v>17</v>
      </c>
      <c r="C8" s="19"/>
      <c r="D8" s="19">
        <v>5.7638888888888887E-3</v>
      </c>
      <c r="E8" s="19">
        <f>C8+D8</f>
        <v>5.7638888888888887E-3</v>
      </c>
      <c r="F8" s="11">
        <f>E8/E10</f>
        <v>0.31841432225063937</v>
      </c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>
        <f t="shared" ref="D10:E10" si="0">SUM(D7:D8)</f>
        <v>1.8101851851851852E-2</v>
      </c>
      <c r="E10" s="8">
        <f t="shared" si="0"/>
        <v>1.8101851851851852E-2</v>
      </c>
      <c r="F10" s="13">
        <f>SUM(F7:F8)</f>
        <v>0.99999999999999989</v>
      </c>
    </row>
    <row r="11" spans="2:7" ht="66" customHeight="1" thickBot="1" x14ac:dyDescent="0.35">
      <c r="B11" s="284" t="s">
        <v>18</v>
      </c>
      <c r="C11" s="285"/>
      <c r="D11" s="285"/>
      <c r="E11" s="285"/>
      <c r="F11" s="28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.88671875" style="142" customWidth="1"/>
    <col min="7" max="7" width="10.88671875" style="96" customWidth="1"/>
    <col min="8" max="8" width="10.88671875" style="142" customWidth="1"/>
    <col min="9" max="11" width="10.88671875" style="96" customWidth="1"/>
    <col min="12" max="16384" width="8.88671875" style="96"/>
  </cols>
  <sheetData>
    <row r="2" spans="2:11" ht="15" thickBot="1" x14ac:dyDescent="0.35"/>
    <row r="3" spans="2:11" x14ac:dyDescent="0.3">
      <c r="B3" s="229" t="s">
        <v>153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1" x14ac:dyDescent="0.3">
      <c r="B4" s="232" t="s">
        <v>185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1" x14ac:dyDescent="0.3">
      <c r="B5" s="97"/>
      <c r="C5" s="235" t="s">
        <v>137</v>
      </c>
      <c r="D5" s="233"/>
      <c r="E5" s="236"/>
      <c r="F5" s="235" t="s">
        <v>138</v>
      </c>
      <c r="G5" s="233"/>
      <c r="H5" s="236"/>
      <c r="I5" s="233" t="s">
        <v>139</v>
      </c>
      <c r="J5" s="233"/>
      <c r="K5" s="234"/>
    </row>
    <row r="6" spans="2:11" x14ac:dyDescent="0.3">
      <c r="B6" s="98" t="s">
        <v>65</v>
      </c>
      <c r="C6" s="190" t="s">
        <v>12</v>
      </c>
      <c r="D6" s="100" t="s">
        <v>13</v>
      </c>
      <c r="E6" s="191" t="s">
        <v>13</v>
      </c>
      <c r="F6" s="190" t="s">
        <v>12</v>
      </c>
      <c r="G6" s="100" t="s">
        <v>13</v>
      </c>
      <c r="H6" s="191" t="s">
        <v>13</v>
      </c>
      <c r="I6" s="188" t="s">
        <v>12</v>
      </c>
      <c r="J6" s="100" t="s">
        <v>13</v>
      </c>
      <c r="K6" s="189" t="s">
        <v>13</v>
      </c>
    </row>
    <row r="7" spans="2:11" x14ac:dyDescent="0.3">
      <c r="B7" s="147" t="s">
        <v>66</v>
      </c>
      <c r="C7" s="49">
        <v>5.2083333333333322E-3</v>
      </c>
      <c r="D7" s="105">
        <v>0.48491379310344823</v>
      </c>
      <c r="E7" s="105">
        <v>0.11826544021024966</v>
      </c>
      <c r="F7" s="49">
        <v>3.449074074074074E-3</v>
      </c>
      <c r="G7" s="105">
        <v>0.31567796610169491</v>
      </c>
      <c r="H7" s="105">
        <v>0.11203007518796991</v>
      </c>
      <c r="I7" s="49">
        <v>8.6574074074074071E-3</v>
      </c>
      <c r="J7" s="105">
        <v>0.39957264957264949</v>
      </c>
      <c r="K7" s="209">
        <v>0.11569992266047953</v>
      </c>
    </row>
    <row r="8" spans="2:11" x14ac:dyDescent="0.3">
      <c r="B8" s="5" t="s">
        <v>186</v>
      </c>
      <c r="C8" s="49">
        <v>4.9768518518518521E-4</v>
      </c>
      <c r="D8" s="105">
        <v>4.6336206896551727E-2</v>
      </c>
      <c r="E8" s="105">
        <v>1.1300919842312749E-2</v>
      </c>
      <c r="F8" s="49">
        <v>1.8518518518518518E-4</v>
      </c>
      <c r="G8" s="105">
        <v>1.6949152542372881E-2</v>
      </c>
      <c r="H8" s="105">
        <v>6.0150375939849619E-3</v>
      </c>
      <c r="I8" s="49">
        <v>6.8287037037037036E-4</v>
      </c>
      <c r="J8" s="105">
        <v>3.1517094017094009E-2</v>
      </c>
      <c r="K8" s="209">
        <v>9.1260634184068077E-3</v>
      </c>
    </row>
    <row r="9" spans="2:11" x14ac:dyDescent="0.3">
      <c r="B9" s="147" t="s">
        <v>68</v>
      </c>
      <c r="C9" s="49">
        <v>2.0949074074074069E-3</v>
      </c>
      <c r="D9" s="105">
        <v>0.19504310344827583</v>
      </c>
      <c r="E9" s="105">
        <v>4.7568988173455978E-2</v>
      </c>
      <c r="F9" s="49">
        <v>2.8009259259259259E-3</v>
      </c>
      <c r="G9" s="105">
        <v>0.25635593220338981</v>
      </c>
      <c r="H9" s="105">
        <v>9.0977443609022546E-2</v>
      </c>
      <c r="I9" s="49">
        <v>4.8958333333333336E-3</v>
      </c>
      <c r="J9" s="105">
        <v>0.22596153846153844</v>
      </c>
      <c r="K9" s="209">
        <v>6.5429234338747116E-2</v>
      </c>
    </row>
    <row r="10" spans="2:11" x14ac:dyDescent="0.3">
      <c r="B10" s="147" t="s">
        <v>69</v>
      </c>
      <c r="C10" s="49">
        <v>2.5462962962962966E-4</v>
      </c>
      <c r="D10" s="105">
        <v>2.3706896551724144E-2</v>
      </c>
      <c r="E10" s="105">
        <v>5.7818659658344304E-3</v>
      </c>
      <c r="F10" s="49">
        <v>5.3240740740740744E-4</v>
      </c>
      <c r="G10" s="105">
        <v>4.8728813559322036E-2</v>
      </c>
      <c r="H10" s="105">
        <v>1.7293233082706767E-2</v>
      </c>
      <c r="I10" s="49">
        <v>7.8703703703703705E-4</v>
      </c>
      <c r="J10" s="105">
        <v>3.6324786324786321E-2</v>
      </c>
      <c r="K10" s="209">
        <v>1.0518174787316321E-2</v>
      </c>
    </row>
    <row r="11" spans="2:11" x14ac:dyDescent="0.3">
      <c r="B11" s="147" t="s">
        <v>70</v>
      </c>
      <c r="C11" s="49">
        <v>1.2731481481481483E-3</v>
      </c>
      <c r="D11" s="105">
        <v>0.1185344827586207</v>
      </c>
      <c r="E11" s="105">
        <v>2.8909329829172149E-2</v>
      </c>
      <c r="F11" s="49">
        <v>7.2916666666666659E-4</v>
      </c>
      <c r="G11" s="105">
        <v>6.6737288135593209E-2</v>
      </c>
      <c r="H11" s="105">
        <v>2.3684210526315783E-2</v>
      </c>
      <c r="I11" s="49">
        <v>2.0023148148148148E-3</v>
      </c>
      <c r="J11" s="105">
        <v>9.2414529914529892E-2</v>
      </c>
      <c r="K11" s="209">
        <v>2.675947409126064E-2</v>
      </c>
    </row>
    <row r="12" spans="2:11" x14ac:dyDescent="0.3">
      <c r="B12" s="147" t="s">
        <v>71</v>
      </c>
      <c r="C12" s="49">
        <v>3.8194444444444446E-4</v>
      </c>
      <c r="D12" s="105">
        <v>3.5560344827586209E-2</v>
      </c>
      <c r="E12" s="105">
        <v>8.6727989487516439E-3</v>
      </c>
      <c r="F12" s="49">
        <v>1.1689814814814816E-3</v>
      </c>
      <c r="G12" s="105">
        <v>0.10699152542372882</v>
      </c>
      <c r="H12" s="105">
        <v>3.7969924812030077E-2</v>
      </c>
      <c r="I12" s="49">
        <v>1.5509259259259261E-3</v>
      </c>
      <c r="J12" s="105">
        <v>7.1581196581196577E-2</v>
      </c>
      <c r="K12" s="209">
        <v>2.0726991492652752E-2</v>
      </c>
    </row>
    <row r="13" spans="2:11" x14ac:dyDescent="0.3">
      <c r="B13" s="147" t="s">
        <v>72</v>
      </c>
      <c r="C13" s="49"/>
      <c r="D13" s="105"/>
      <c r="E13" s="105"/>
      <c r="F13" s="49"/>
      <c r="G13" s="105"/>
      <c r="H13" s="105"/>
      <c r="I13" s="49"/>
      <c r="J13" s="105"/>
      <c r="K13" s="209"/>
    </row>
    <row r="14" spans="2:11" x14ac:dyDescent="0.3">
      <c r="B14" s="147" t="s">
        <v>73</v>
      </c>
      <c r="C14" s="49">
        <v>4.6296296296296294E-5</v>
      </c>
      <c r="D14" s="105">
        <v>4.3103448275862068E-3</v>
      </c>
      <c r="E14" s="105">
        <v>1.0512483574244417E-3</v>
      </c>
      <c r="F14" s="49">
        <v>3.1250000000000001E-4</v>
      </c>
      <c r="G14" s="105">
        <v>2.8601694915254237E-2</v>
      </c>
      <c r="H14" s="105">
        <v>1.0150375939849623E-2</v>
      </c>
      <c r="I14" s="49">
        <v>3.5879629629629629E-4</v>
      </c>
      <c r="J14" s="105">
        <v>1.6559829059829057E-2</v>
      </c>
      <c r="K14" s="107">
        <v>4.7950502706883228E-3</v>
      </c>
    </row>
    <row r="15" spans="2:11" x14ac:dyDescent="0.3">
      <c r="B15" s="147" t="s">
        <v>74</v>
      </c>
      <c r="C15" s="49" t="s">
        <v>130</v>
      </c>
      <c r="D15" s="105"/>
      <c r="E15" s="105"/>
      <c r="F15" s="49" t="s">
        <v>130</v>
      </c>
      <c r="G15" s="105"/>
      <c r="H15" s="105"/>
      <c r="I15" s="49" t="s">
        <v>130</v>
      </c>
      <c r="J15" s="105"/>
      <c r="K15" s="107"/>
    </row>
    <row r="16" spans="2:11" x14ac:dyDescent="0.3">
      <c r="B16" s="147" t="s">
        <v>75</v>
      </c>
      <c r="C16" s="49">
        <v>4.6296296296296294E-5</v>
      </c>
      <c r="D16" s="105">
        <v>4.3103448275862068E-3</v>
      </c>
      <c r="E16" s="105">
        <v>1.0512483574244417E-3</v>
      </c>
      <c r="F16" s="49">
        <v>3.2407407407407406E-4</v>
      </c>
      <c r="G16" s="105">
        <v>2.9661016949152543E-2</v>
      </c>
      <c r="H16" s="105">
        <v>1.0526315789473682E-2</v>
      </c>
      <c r="I16" s="49">
        <v>3.7037037037037041E-4</v>
      </c>
      <c r="J16" s="105">
        <v>1.7094017094017092E-2</v>
      </c>
      <c r="K16" s="209">
        <v>4.9497293116782691E-3</v>
      </c>
    </row>
    <row r="17" spans="2:14" x14ac:dyDescent="0.3">
      <c r="B17" s="147" t="s">
        <v>76</v>
      </c>
      <c r="C17" s="49" t="s">
        <v>130</v>
      </c>
      <c r="D17" s="105"/>
      <c r="E17" s="105"/>
      <c r="F17" s="49" t="s">
        <v>130</v>
      </c>
      <c r="G17" s="105"/>
      <c r="H17" s="105"/>
      <c r="I17" s="49"/>
      <c r="J17" s="105"/>
      <c r="K17" s="107"/>
    </row>
    <row r="18" spans="2:14" x14ac:dyDescent="0.3">
      <c r="B18" s="147" t="s">
        <v>77</v>
      </c>
      <c r="C18" s="49" t="s">
        <v>130</v>
      </c>
      <c r="D18" s="105"/>
      <c r="E18" s="105"/>
      <c r="F18" s="49" t="s">
        <v>130</v>
      </c>
      <c r="G18" s="105"/>
      <c r="H18" s="105"/>
      <c r="I18" s="49"/>
      <c r="J18" s="105"/>
      <c r="K18" s="209"/>
    </row>
    <row r="19" spans="2:14" x14ac:dyDescent="0.3">
      <c r="B19" s="147" t="s">
        <v>78</v>
      </c>
      <c r="C19" s="49" t="s">
        <v>130</v>
      </c>
      <c r="D19" s="105"/>
      <c r="E19" s="105"/>
      <c r="F19" s="49" t="s">
        <v>130</v>
      </c>
      <c r="G19" s="105"/>
      <c r="H19" s="105"/>
      <c r="I19" s="49"/>
      <c r="J19" s="105"/>
      <c r="K19" s="107"/>
    </row>
    <row r="20" spans="2:14" x14ac:dyDescent="0.3">
      <c r="B20" s="104" t="s">
        <v>79</v>
      </c>
      <c r="C20" s="49" t="s">
        <v>130</v>
      </c>
      <c r="D20" s="105"/>
      <c r="E20" s="105"/>
      <c r="F20" s="49" t="s">
        <v>130</v>
      </c>
      <c r="G20" s="105"/>
      <c r="H20" s="105"/>
      <c r="I20" s="49"/>
      <c r="J20" s="105"/>
      <c r="K20" s="107"/>
    </row>
    <row r="21" spans="2:14" x14ac:dyDescent="0.3">
      <c r="B21" s="104" t="s">
        <v>80</v>
      </c>
      <c r="C21" s="49">
        <v>3.4722222222222222E-5</v>
      </c>
      <c r="D21" s="105">
        <v>3.2327586206896556E-3</v>
      </c>
      <c r="E21" s="105">
        <v>7.8843626806833131E-4</v>
      </c>
      <c r="F21" s="49">
        <v>5.2083333333333333E-4</v>
      </c>
      <c r="G21" s="105">
        <v>4.7669491525423727E-2</v>
      </c>
      <c r="H21" s="105">
        <v>1.6917293233082706E-2</v>
      </c>
      <c r="I21" s="49">
        <v>5.5555555555555556E-4</v>
      </c>
      <c r="J21" s="105">
        <v>2.5641025641025637E-2</v>
      </c>
      <c r="K21" s="209">
        <v>7.4245939675174032E-3</v>
      </c>
    </row>
    <row r="22" spans="2:14" x14ac:dyDescent="0.3">
      <c r="B22" s="104" t="s">
        <v>81</v>
      </c>
      <c r="C22" s="49">
        <v>9.0277777777777784E-4</v>
      </c>
      <c r="D22" s="105">
        <v>8.405172413793105E-2</v>
      </c>
      <c r="E22" s="105">
        <v>2.0499342969776613E-2</v>
      </c>
      <c r="F22" s="49">
        <v>9.0277777777777774E-4</v>
      </c>
      <c r="G22" s="105">
        <v>8.2627118644067798E-2</v>
      </c>
      <c r="H22" s="105">
        <v>2.9323308270676689E-2</v>
      </c>
      <c r="I22" s="49">
        <v>1.8055555555555557E-3</v>
      </c>
      <c r="J22" s="105">
        <v>8.3333333333333329E-2</v>
      </c>
      <c r="K22" s="209">
        <v>2.4129930394431561E-2</v>
      </c>
    </row>
    <row r="23" spans="2:14" x14ac:dyDescent="0.3">
      <c r="B23" s="108" t="s">
        <v>11</v>
      </c>
      <c r="C23" s="129">
        <v>1.074074074074074E-2</v>
      </c>
      <c r="D23" s="110">
        <v>0.99999999999999989</v>
      </c>
      <c r="E23" s="111">
        <v>0.24388961892247044</v>
      </c>
      <c r="F23" s="129">
        <v>1.0925925925925926E-2</v>
      </c>
      <c r="G23" s="110">
        <v>1</v>
      </c>
      <c r="H23" s="111">
        <v>0.35488721804511275</v>
      </c>
      <c r="I23" s="129">
        <v>2.1666666666666671E-2</v>
      </c>
      <c r="J23" s="110">
        <v>0.99999999999999989</v>
      </c>
      <c r="K23" s="112">
        <v>0.28955916473317866</v>
      </c>
    </row>
    <row r="24" spans="2:14" x14ac:dyDescent="0.3">
      <c r="B24" s="113"/>
      <c r="C24" s="134"/>
      <c r="D24" s="114"/>
      <c r="E24" s="114"/>
      <c r="F24" s="134"/>
      <c r="G24" s="114"/>
      <c r="H24" s="114"/>
      <c r="I24" s="134"/>
      <c r="J24" s="114"/>
      <c r="K24" s="115"/>
      <c r="L24" s="134"/>
      <c r="M24" s="134"/>
      <c r="N24" s="134"/>
    </row>
    <row r="25" spans="2:14" x14ac:dyDescent="0.3">
      <c r="B25" s="98" t="s">
        <v>82</v>
      </c>
      <c r="C25" s="100" t="s">
        <v>12</v>
      </c>
      <c r="D25" s="116" t="s">
        <v>13</v>
      </c>
      <c r="E25" s="116" t="s">
        <v>13</v>
      </c>
      <c r="F25" s="100" t="s">
        <v>12</v>
      </c>
      <c r="G25" s="116" t="s">
        <v>13</v>
      </c>
      <c r="H25" s="116" t="s">
        <v>13</v>
      </c>
      <c r="I25" s="100" t="s">
        <v>12</v>
      </c>
      <c r="J25" s="116" t="s">
        <v>13</v>
      </c>
      <c r="K25" s="210" t="s">
        <v>13</v>
      </c>
    </row>
    <row r="26" spans="2:14" x14ac:dyDescent="0.3">
      <c r="B26" s="147" t="s">
        <v>83</v>
      </c>
      <c r="C26" s="49">
        <v>4.31712962962963E-3</v>
      </c>
      <c r="D26" s="106"/>
      <c r="E26" s="105">
        <v>9.8028909329829203E-2</v>
      </c>
      <c r="F26" s="49">
        <v>3.5416666666666656E-3</v>
      </c>
      <c r="G26" s="106"/>
      <c r="H26" s="105">
        <v>0.11503759398496236</v>
      </c>
      <c r="I26" s="49">
        <v>7.858796296296296E-3</v>
      </c>
      <c r="J26" s="106"/>
      <c r="K26" s="209">
        <v>0.10502706883217326</v>
      </c>
    </row>
    <row r="27" spans="2:14" x14ac:dyDescent="0.3">
      <c r="B27" s="147" t="s">
        <v>84</v>
      </c>
      <c r="C27" s="49">
        <v>2.5462962962962961E-4</v>
      </c>
      <c r="D27" s="106"/>
      <c r="E27" s="105">
        <v>5.7818659658344287E-3</v>
      </c>
      <c r="F27" s="49">
        <v>2.7777777777777778E-4</v>
      </c>
      <c r="G27" s="106"/>
      <c r="H27" s="105">
        <v>9.0225563909774424E-3</v>
      </c>
      <c r="I27" s="49">
        <v>5.3240740740740744E-4</v>
      </c>
      <c r="J27" s="106"/>
      <c r="K27" s="209">
        <v>7.1152358855375115E-3</v>
      </c>
    </row>
    <row r="28" spans="2:14" x14ac:dyDescent="0.3">
      <c r="B28" s="147" t="s">
        <v>85</v>
      </c>
      <c r="C28" s="49">
        <v>2.5462962962962961E-4</v>
      </c>
      <c r="D28" s="106"/>
      <c r="E28" s="105">
        <v>5.7818659658344287E-3</v>
      </c>
      <c r="F28" s="49">
        <v>6.5972222222222235E-4</v>
      </c>
      <c r="G28" s="106"/>
      <c r="H28" s="105">
        <v>2.1428571428571432E-2</v>
      </c>
      <c r="I28" s="49">
        <v>9.1435185185185196E-4</v>
      </c>
      <c r="J28" s="106"/>
      <c r="K28" s="209">
        <v>1.2219644238205728E-2</v>
      </c>
    </row>
    <row r="29" spans="2:14" x14ac:dyDescent="0.3">
      <c r="B29" s="147" t="s">
        <v>86</v>
      </c>
      <c r="C29" s="49">
        <v>1.2013888888888888E-2</v>
      </c>
      <c r="D29" s="106"/>
      <c r="E29" s="105">
        <v>0.27279894875164262</v>
      </c>
      <c r="F29" s="49">
        <v>8.4837962962962983E-3</v>
      </c>
      <c r="G29" s="106"/>
      <c r="H29" s="105">
        <v>0.27556390977443612</v>
      </c>
      <c r="I29" s="49">
        <v>2.0497685185185171E-2</v>
      </c>
      <c r="J29" s="106"/>
      <c r="K29" s="209">
        <v>0.27393658159319401</v>
      </c>
    </row>
    <row r="30" spans="2:14" x14ac:dyDescent="0.3">
      <c r="B30" s="147" t="s">
        <v>87</v>
      </c>
      <c r="C30" s="49">
        <v>1.2696759259259255E-2</v>
      </c>
      <c r="D30" s="106"/>
      <c r="E30" s="105">
        <v>0.28830486202365302</v>
      </c>
      <c r="F30" s="49">
        <v>6.2152777777777788E-3</v>
      </c>
      <c r="G30" s="106"/>
      <c r="H30" s="105">
        <v>0.20187969924812033</v>
      </c>
      <c r="I30" s="49">
        <v>1.8912037037037026E-2</v>
      </c>
      <c r="J30" s="106"/>
      <c r="K30" s="209">
        <v>0.25274555297757145</v>
      </c>
    </row>
    <row r="31" spans="2:14" x14ac:dyDescent="0.3">
      <c r="B31" s="147" t="s">
        <v>88</v>
      </c>
      <c r="C31" s="49">
        <v>3.7615740740740734E-3</v>
      </c>
      <c r="D31" s="106"/>
      <c r="E31" s="105">
        <v>8.5413929040735873E-2</v>
      </c>
      <c r="F31" s="49">
        <v>6.8287037037037036E-4</v>
      </c>
      <c r="G31" s="106"/>
      <c r="H31" s="105">
        <v>2.2180451127819547E-2</v>
      </c>
      <c r="I31" s="49">
        <v>4.4444444444444427E-3</v>
      </c>
      <c r="J31" s="106"/>
      <c r="K31" s="209">
        <v>5.9396751740139198E-2</v>
      </c>
    </row>
    <row r="32" spans="2:14" x14ac:dyDescent="0.3">
      <c r="B32" s="148" t="s">
        <v>11</v>
      </c>
      <c r="C32" s="137">
        <v>3.3298611111111105E-2</v>
      </c>
      <c r="D32" s="118"/>
      <c r="E32" s="110">
        <v>0.75611038107752959</v>
      </c>
      <c r="F32" s="137">
        <v>1.9861111111111114E-2</v>
      </c>
      <c r="G32" s="118"/>
      <c r="H32" s="110">
        <v>0.64511278195488719</v>
      </c>
      <c r="I32" s="137">
        <v>5.3159722222222199E-2</v>
      </c>
      <c r="J32" s="118"/>
      <c r="K32" s="123">
        <v>0.71044083526682122</v>
      </c>
    </row>
    <row r="33" spans="2:14" x14ac:dyDescent="0.3">
      <c r="B33" s="119"/>
      <c r="C33" s="140"/>
      <c r="D33" s="120"/>
      <c r="E33" s="120"/>
      <c r="F33" s="140"/>
      <c r="G33" s="120"/>
      <c r="H33" s="120"/>
      <c r="I33" s="140"/>
      <c r="J33" s="120"/>
      <c r="K33" s="121"/>
      <c r="L33" s="140"/>
      <c r="M33" s="140"/>
      <c r="N33" s="140"/>
    </row>
    <row r="34" spans="2:14" x14ac:dyDescent="0.3">
      <c r="B34" s="108" t="s">
        <v>14</v>
      </c>
      <c r="C34" s="137">
        <v>4.4039351851851843E-2</v>
      </c>
      <c r="D34" s="122"/>
      <c r="E34" s="110">
        <v>1</v>
      </c>
      <c r="F34" s="137">
        <v>3.078703703703704E-2</v>
      </c>
      <c r="G34" s="122"/>
      <c r="H34" s="110">
        <v>1</v>
      </c>
      <c r="I34" s="137">
        <v>7.4826388888888873E-2</v>
      </c>
      <c r="J34" s="122"/>
      <c r="K34" s="123">
        <v>0.99999999999999989</v>
      </c>
      <c r="L34" s="140"/>
      <c r="M34" s="140"/>
      <c r="N34" s="140"/>
    </row>
    <row r="35" spans="2:14" ht="66" customHeight="1" thickBot="1" x14ac:dyDescent="0.35">
      <c r="B35" s="226" t="s">
        <v>140</v>
      </c>
      <c r="C35" s="227"/>
      <c r="D35" s="227"/>
      <c r="E35" s="227"/>
      <c r="F35" s="227"/>
      <c r="G35" s="227"/>
      <c r="H35" s="228"/>
      <c r="I35" s="227"/>
      <c r="J35" s="227"/>
      <c r="K35" s="228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77" t="s">
        <v>41</v>
      </c>
      <c r="C3" s="278"/>
      <c r="D3" s="278"/>
      <c r="E3" s="278"/>
      <c r="F3" s="279"/>
      <c r="G3" s="35"/>
    </row>
    <row r="4" spans="2:7" x14ac:dyDescent="0.3">
      <c r="B4" s="280" t="s">
        <v>185</v>
      </c>
      <c r="C4" s="281"/>
      <c r="D4" s="281"/>
      <c r="E4" s="281"/>
      <c r="F4" s="282"/>
    </row>
    <row r="5" spans="2:7" x14ac:dyDescent="0.3">
      <c r="B5" s="20"/>
      <c r="C5" s="2" t="s">
        <v>34</v>
      </c>
      <c r="D5" s="3" t="s">
        <v>35</v>
      </c>
      <c r="E5" s="283" t="s">
        <v>11</v>
      </c>
      <c r="F5" s="282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/>
      <c r="E7" s="19"/>
      <c r="F7" s="11"/>
    </row>
    <row r="8" spans="2:7" x14ac:dyDescent="0.3">
      <c r="B8" s="5" t="s">
        <v>17</v>
      </c>
      <c r="C8" s="19"/>
      <c r="D8" s="19"/>
      <c r="E8" s="19"/>
      <c r="F8" s="11"/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/>
      <c r="E10" s="8"/>
      <c r="F10" s="13"/>
    </row>
    <row r="11" spans="2:7" ht="66" customHeight="1" thickBot="1" x14ac:dyDescent="0.35">
      <c r="B11" s="284" t="s">
        <v>18</v>
      </c>
      <c r="C11" s="285"/>
      <c r="D11" s="285"/>
      <c r="E11" s="285"/>
      <c r="F11" s="28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ht="34.5" customHeight="1" x14ac:dyDescent="0.3">
      <c r="B3" s="277" t="s">
        <v>42</v>
      </c>
      <c r="C3" s="278"/>
      <c r="D3" s="278"/>
      <c r="E3" s="278"/>
      <c r="F3" s="279"/>
      <c r="G3" s="35"/>
    </row>
    <row r="4" spans="2:7" x14ac:dyDescent="0.3">
      <c r="B4" s="280" t="s">
        <v>185</v>
      </c>
      <c r="C4" s="281"/>
      <c r="D4" s="281"/>
      <c r="E4" s="281"/>
      <c r="F4" s="282"/>
    </row>
    <row r="5" spans="2:7" x14ac:dyDescent="0.3">
      <c r="B5" s="20"/>
      <c r="C5" s="2" t="s">
        <v>34</v>
      </c>
      <c r="D5" s="3" t="s">
        <v>35</v>
      </c>
      <c r="E5" s="283" t="s">
        <v>11</v>
      </c>
      <c r="F5" s="282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/>
      <c r="E7" s="19"/>
      <c r="F7" s="11"/>
    </row>
    <row r="8" spans="2:7" x14ac:dyDescent="0.3">
      <c r="B8" s="5" t="s">
        <v>17</v>
      </c>
      <c r="C8" s="19"/>
      <c r="D8" s="19"/>
      <c r="E8" s="19"/>
      <c r="F8" s="11"/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/>
      <c r="E10" s="8"/>
      <c r="F10" s="13"/>
    </row>
    <row r="11" spans="2:7" ht="66" customHeight="1" thickBot="1" x14ac:dyDescent="0.35">
      <c r="B11" s="284" t="s">
        <v>18</v>
      </c>
      <c r="C11" s="285"/>
      <c r="D11" s="285"/>
      <c r="E11" s="285"/>
      <c r="F11" s="28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77" t="s">
        <v>43</v>
      </c>
      <c r="C3" s="278"/>
      <c r="D3" s="278"/>
      <c r="E3" s="278"/>
      <c r="F3" s="279"/>
      <c r="G3" s="35"/>
    </row>
    <row r="4" spans="2:7" x14ac:dyDescent="0.3">
      <c r="B4" s="280" t="s">
        <v>185</v>
      </c>
      <c r="C4" s="281"/>
      <c r="D4" s="281"/>
      <c r="E4" s="281"/>
      <c r="F4" s="282"/>
    </row>
    <row r="5" spans="2:7" x14ac:dyDescent="0.3">
      <c r="B5" s="20"/>
      <c r="C5" s="2" t="s">
        <v>34</v>
      </c>
      <c r="D5" s="3" t="s">
        <v>35</v>
      </c>
      <c r="E5" s="283" t="s">
        <v>11</v>
      </c>
      <c r="F5" s="282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/>
      <c r="E7" s="19"/>
      <c r="F7" s="11"/>
    </row>
    <row r="8" spans="2:7" x14ac:dyDescent="0.3">
      <c r="B8" s="5" t="s">
        <v>17</v>
      </c>
      <c r="C8" s="19"/>
      <c r="D8" s="19"/>
      <c r="E8" s="19"/>
      <c r="F8" s="11"/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/>
      <c r="E10" s="8"/>
      <c r="F10" s="13"/>
    </row>
    <row r="11" spans="2:7" ht="66" customHeight="1" thickBot="1" x14ac:dyDescent="0.35">
      <c r="B11" s="284" t="s">
        <v>18</v>
      </c>
      <c r="C11" s="285"/>
      <c r="D11" s="285"/>
      <c r="E11" s="285"/>
      <c r="F11" s="28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s="36" customFormat="1" x14ac:dyDescent="0.3">
      <c r="B3" s="277" t="s">
        <v>44</v>
      </c>
      <c r="C3" s="278"/>
      <c r="D3" s="278"/>
      <c r="E3" s="278"/>
      <c r="F3" s="279"/>
      <c r="G3" s="37"/>
    </row>
    <row r="4" spans="2:7" x14ac:dyDescent="0.3">
      <c r="B4" s="280" t="s">
        <v>185</v>
      </c>
      <c r="C4" s="281"/>
      <c r="D4" s="281"/>
      <c r="E4" s="281"/>
      <c r="F4" s="282"/>
    </row>
    <row r="5" spans="2:7" x14ac:dyDescent="0.3">
      <c r="B5" s="20"/>
      <c r="C5" s="2" t="s">
        <v>34</v>
      </c>
      <c r="D5" s="3" t="s">
        <v>35</v>
      </c>
      <c r="E5" s="283" t="s">
        <v>11</v>
      </c>
      <c r="F5" s="282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>
        <v>4.8263888888888887E-3</v>
      </c>
      <c r="E7" s="19">
        <f>C7+D7</f>
        <v>4.8263888888888887E-3</v>
      </c>
      <c r="F7" s="11">
        <f>E7/E10</f>
        <v>0.87789473684210517</v>
      </c>
    </row>
    <row r="8" spans="2:7" x14ac:dyDescent="0.3">
      <c r="B8" s="5" t="s">
        <v>17</v>
      </c>
      <c r="C8" s="19"/>
      <c r="D8" s="19">
        <v>6.7129629629629625E-4</v>
      </c>
      <c r="E8" s="19">
        <f>C8+D8</f>
        <v>6.7129629629629625E-4</v>
      </c>
      <c r="F8" s="11">
        <f>E8/E10</f>
        <v>0.12210526315789473</v>
      </c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>
        <f t="shared" ref="D10:E10" si="0">SUM(D7:D8)</f>
        <v>5.4976851851851853E-3</v>
      </c>
      <c r="E10" s="8">
        <f t="shared" si="0"/>
        <v>5.4976851851851853E-3</v>
      </c>
      <c r="F10" s="13">
        <f>SUM(F7:F8)</f>
        <v>0.99999999999999989</v>
      </c>
    </row>
    <row r="11" spans="2:7" ht="66" customHeight="1" thickBot="1" x14ac:dyDescent="0.35">
      <c r="B11" s="284" t="s">
        <v>18</v>
      </c>
      <c r="C11" s="285"/>
      <c r="D11" s="285"/>
      <c r="E11" s="285"/>
      <c r="F11" s="28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77" t="s">
        <v>45</v>
      </c>
      <c r="C3" s="278"/>
      <c r="D3" s="278"/>
      <c r="E3" s="278"/>
      <c r="F3" s="279"/>
      <c r="G3" s="35"/>
    </row>
    <row r="4" spans="2:7" x14ac:dyDescent="0.3">
      <c r="B4" s="280" t="s">
        <v>185</v>
      </c>
      <c r="C4" s="281"/>
      <c r="D4" s="281"/>
      <c r="E4" s="281"/>
      <c r="F4" s="282"/>
    </row>
    <row r="5" spans="2:7" x14ac:dyDescent="0.3">
      <c r="B5" s="20"/>
      <c r="C5" s="2" t="s">
        <v>34</v>
      </c>
      <c r="D5" s="3" t="s">
        <v>35</v>
      </c>
      <c r="E5" s="283" t="s">
        <v>11</v>
      </c>
      <c r="F5" s="282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>
        <v>6.2847222222222228E-3</v>
      </c>
      <c r="D7" s="19">
        <v>0.11940972222222222</v>
      </c>
      <c r="E7" s="19">
        <f>C7+D7</f>
        <v>0.12569444444444444</v>
      </c>
      <c r="F7" s="11">
        <f>E7/E10</f>
        <v>0.86067522586780776</v>
      </c>
    </row>
    <row r="8" spans="2:7" x14ac:dyDescent="0.3">
      <c r="B8" s="5" t="s">
        <v>17</v>
      </c>
      <c r="C8" s="19">
        <v>6.134259259259259E-4</v>
      </c>
      <c r="D8" s="19">
        <v>1.9733796296296298E-2</v>
      </c>
      <c r="E8" s="19">
        <f>C8+D8</f>
        <v>2.0347222222222225E-2</v>
      </c>
      <c r="F8" s="11">
        <f>E8/E10</f>
        <v>0.1393247741321921</v>
      </c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>
        <f t="shared" ref="C10:E10" si="0">SUM(C7:C8)</f>
        <v>6.8981481481481489E-3</v>
      </c>
      <c r="D10" s="8">
        <f t="shared" si="0"/>
        <v>0.13914351851851853</v>
      </c>
      <c r="E10" s="8">
        <f t="shared" si="0"/>
        <v>0.14604166666666668</v>
      </c>
      <c r="F10" s="13">
        <f>SUM(F7:F8)</f>
        <v>0.99999999999999989</v>
      </c>
    </row>
    <row r="11" spans="2:7" ht="66" customHeight="1" thickBot="1" x14ac:dyDescent="0.35">
      <c r="B11" s="284" t="s">
        <v>18</v>
      </c>
      <c r="C11" s="285"/>
      <c r="D11" s="285"/>
      <c r="E11" s="285"/>
      <c r="F11" s="28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77" t="s">
        <v>46</v>
      </c>
      <c r="C3" s="278"/>
      <c r="D3" s="278"/>
      <c r="E3" s="278"/>
      <c r="F3" s="279"/>
      <c r="G3" s="35"/>
    </row>
    <row r="4" spans="2:7" x14ac:dyDescent="0.3">
      <c r="B4" s="280" t="s">
        <v>185</v>
      </c>
      <c r="C4" s="281"/>
      <c r="D4" s="281"/>
      <c r="E4" s="281"/>
      <c r="F4" s="282"/>
    </row>
    <row r="5" spans="2:7" x14ac:dyDescent="0.3">
      <c r="B5" s="20"/>
      <c r="C5" s="2" t="s">
        <v>34</v>
      </c>
      <c r="D5" s="3" t="s">
        <v>35</v>
      </c>
      <c r="E5" s="283" t="s">
        <v>11</v>
      </c>
      <c r="F5" s="282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>
        <v>3.7037037037037035E-4</v>
      </c>
      <c r="D7" s="19">
        <v>6.0150462962962968E-2</v>
      </c>
      <c r="E7" s="19">
        <f>C7+D7</f>
        <v>6.0520833333333336E-2</v>
      </c>
      <c r="F7" s="11">
        <f>E7/E10</f>
        <v>0.8517673888255417</v>
      </c>
    </row>
    <row r="8" spans="2:7" x14ac:dyDescent="0.3">
      <c r="B8" s="5" t="s">
        <v>17</v>
      </c>
      <c r="C8" s="19"/>
      <c r="D8" s="19">
        <v>1.0532407407407407E-2</v>
      </c>
      <c r="E8" s="19">
        <f>C8+D8</f>
        <v>1.0532407407407407E-2</v>
      </c>
      <c r="F8" s="11">
        <f>E8/E10</f>
        <v>0.14823261117445838</v>
      </c>
    </row>
    <row r="9" spans="2:7" x14ac:dyDescent="0.3">
      <c r="B9" s="5"/>
      <c r="C9" s="23"/>
      <c r="D9" s="23"/>
      <c r="E9" s="23"/>
      <c r="F9" s="11"/>
    </row>
    <row r="10" spans="2:7" x14ac:dyDescent="0.3">
      <c r="B10" s="6" t="s">
        <v>14</v>
      </c>
      <c r="C10" s="8">
        <f t="shared" ref="C10" si="0">SUM(C7:C8)</f>
        <v>3.7037037037037035E-4</v>
      </c>
      <c r="D10" s="8">
        <f t="shared" ref="D10:E10" si="1">SUM(D7:D8)</f>
        <v>7.0682870370370382E-2</v>
      </c>
      <c r="E10" s="8">
        <f t="shared" si="1"/>
        <v>7.1053240740740736E-2</v>
      </c>
      <c r="F10" s="13">
        <f>SUM(F7:F8)</f>
        <v>1</v>
      </c>
    </row>
    <row r="11" spans="2:7" ht="66" customHeight="1" thickBot="1" x14ac:dyDescent="0.35">
      <c r="B11" s="284" t="s">
        <v>18</v>
      </c>
      <c r="C11" s="285"/>
      <c r="D11" s="285"/>
      <c r="E11" s="285"/>
      <c r="F11" s="28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77" t="s">
        <v>47</v>
      </c>
      <c r="C3" s="278"/>
      <c r="D3" s="278"/>
      <c r="E3" s="278"/>
      <c r="F3" s="279"/>
      <c r="G3" s="35"/>
    </row>
    <row r="4" spans="2:7" x14ac:dyDescent="0.3">
      <c r="B4" s="280" t="s">
        <v>185</v>
      </c>
      <c r="C4" s="281"/>
      <c r="D4" s="281"/>
      <c r="E4" s="281"/>
      <c r="F4" s="282"/>
    </row>
    <row r="5" spans="2:7" x14ac:dyDescent="0.3">
      <c r="B5" s="20"/>
      <c r="C5" s="2" t="s">
        <v>34</v>
      </c>
      <c r="D5" s="3" t="s">
        <v>35</v>
      </c>
      <c r="E5" s="283" t="s">
        <v>11</v>
      </c>
      <c r="F5" s="282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/>
      <c r="E7" s="19"/>
      <c r="F7" s="11"/>
    </row>
    <row r="8" spans="2:7" x14ac:dyDescent="0.3">
      <c r="B8" s="5" t="s">
        <v>17</v>
      </c>
      <c r="C8" s="19"/>
      <c r="D8" s="19"/>
      <c r="E8" s="19"/>
      <c r="F8" s="11"/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/>
      <c r="E10" s="8"/>
      <c r="F10" s="13"/>
    </row>
    <row r="11" spans="2:7" ht="66" customHeight="1" thickBot="1" x14ac:dyDescent="0.35">
      <c r="B11" s="284" t="s">
        <v>18</v>
      </c>
      <c r="C11" s="285"/>
      <c r="D11" s="285"/>
      <c r="E11" s="285"/>
      <c r="F11" s="28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ht="36" customHeight="1" x14ac:dyDescent="0.3">
      <c r="B3" s="277" t="s">
        <v>48</v>
      </c>
      <c r="C3" s="278"/>
      <c r="D3" s="278"/>
      <c r="E3" s="278"/>
      <c r="F3" s="279"/>
      <c r="G3" s="35"/>
    </row>
    <row r="4" spans="2:7" x14ac:dyDescent="0.3">
      <c r="B4" s="280" t="s">
        <v>185</v>
      </c>
      <c r="C4" s="281"/>
      <c r="D4" s="281"/>
      <c r="E4" s="281"/>
      <c r="F4" s="282"/>
    </row>
    <row r="5" spans="2:7" x14ac:dyDescent="0.3">
      <c r="B5" s="20"/>
      <c r="C5" s="2" t="s">
        <v>34</v>
      </c>
      <c r="D5" s="3" t="s">
        <v>35</v>
      </c>
      <c r="E5" s="283" t="s">
        <v>11</v>
      </c>
      <c r="F5" s="282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>
        <v>6.851851851851852E-3</v>
      </c>
      <c r="D7" s="19">
        <v>0.11019675925925926</v>
      </c>
      <c r="E7" s="19">
        <f>C7+D7</f>
        <v>0.11704861111111112</v>
      </c>
      <c r="F7" s="11">
        <f>E7/E10</f>
        <v>0.80459861564165802</v>
      </c>
    </row>
    <row r="8" spans="2:7" x14ac:dyDescent="0.3">
      <c r="B8" s="5" t="s">
        <v>17</v>
      </c>
      <c r="C8" s="19"/>
      <c r="D8" s="19">
        <v>2.8425925925925924E-2</v>
      </c>
      <c r="E8" s="19">
        <f>C8+D8</f>
        <v>2.8425925925925924E-2</v>
      </c>
      <c r="F8" s="11">
        <f>E8/E10</f>
        <v>0.19540138435834192</v>
      </c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>
        <f t="shared" ref="C10:E10" si="0">SUM(C7:C8)</f>
        <v>6.851851851851852E-3</v>
      </c>
      <c r="D10" s="8">
        <f t="shared" si="0"/>
        <v>0.13862268518518517</v>
      </c>
      <c r="E10" s="8">
        <f t="shared" si="0"/>
        <v>0.14547453703703705</v>
      </c>
      <c r="F10" s="13">
        <f>SUM(F7:F8)</f>
        <v>1</v>
      </c>
    </row>
    <row r="11" spans="2:7" ht="66" customHeight="1" thickBot="1" x14ac:dyDescent="0.35">
      <c r="B11" s="284"/>
      <c r="C11" s="285"/>
      <c r="D11" s="285"/>
      <c r="E11" s="285"/>
      <c r="F11" s="28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77" t="s">
        <v>49</v>
      </c>
      <c r="C3" s="278"/>
      <c r="D3" s="278"/>
      <c r="E3" s="278"/>
      <c r="F3" s="279"/>
      <c r="G3" s="35"/>
    </row>
    <row r="4" spans="2:7" x14ac:dyDescent="0.3">
      <c r="B4" s="280" t="s">
        <v>185</v>
      </c>
      <c r="C4" s="281"/>
      <c r="D4" s="281"/>
      <c r="E4" s="281"/>
      <c r="F4" s="282"/>
    </row>
    <row r="5" spans="2:7" x14ac:dyDescent="0.3">
      <c r="B5" s="20"/>
      <c r="C5" s="2" t="s">
        <v>34</v>
      </c>
      <c r="D5" s="3" t="s">
        <v>35</v>
      </c>
      <c r="E5" s="283" t="s">
        <v>11</v>
      </c>
      <c r="F5" s="282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>
        <v>4.9479166666666664E-2</v>
      </c>
      <c r="E7" s="19">
        <f>C7+D7</f>
        <v>4.9479166666666664E-2</v>
      </c>
      <c r="F7" s="11">
        <f>E7/E10</f>
        <v>0.8754863813229572</v>
      </c>
    </row>
    <row r="8" spans="2:7" x14ac:dyDescent="0.3">
      <c r="B8" s="5" t="s">
        <v>17</v>
      </c>
      <c r="C8" s="19">
        <v>5.7175925925925927E-3</v>
      </c>
      <c r="D8" s="19">
        <v>1.3194444444444443E-3</v>
      </c>
      <c r="E8" s="19">
        <f>C8+D8</f>
        <v>7.037037037037037E-3</v>
      </c>
      <c r="F8" s="11">
        <f>E8/E10</f>
        <v>0.1245136186770428</v>
      </c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>
        <f t="shared" ref="C10" si="0">SUM(C7:C8)</f>
        <v>5.7175925925925927E-3</v>
      </c>
      <c r="D10" s="8">
        <f t="shared" ref="D10:E10" si="1">SUM(D7:D8)</f>
        <v>5.0798611111111107E-2</v>
      </c>
      <c r="E10" s="8">
        <f t="shared" si="1"/>
        <v>5.65162037037037E-2</v>
      </c>
      <c r="F10" s="13">
        <f>SUM(F7:F8)</f>
        <v>1</v>
      </c>
    </row>
    <row r="11" spans="2:7" ht="66" customHeight="1" thickBot="1" x14ac:dyDescent="0.35">
      <c r="B11" s="284"/>
      <c r="C11" s="285"/>
      <c r="D11" s="285"/>
      <c r="E11" s="285"/>
      <c r="F11" s="28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77" t="s">
        <v>50</v>
      </c>
      <c r="C3" s="278"/>
      <c r="D3" s="278"/>
      <c r="E3" s="278"/>
      <c r="F3" s="278"/>
      <c r="G3" s="278"/>
      <c r="H3" s="279"/>
    </row>
    <row r="4" spans="2:8" x14ac:dyDescent="0.3">
      <c r="B4" s="280" t="s">
        <v>185</v>
      </c>
      <c r="C4" s="281"/>
      <c r="D4" s="281"/>
      <c r="E4" s="281"/>
      <c r="F4" s="281"/>
      <c r="G4" s="281"/>
      <c r="H4" s="282"/>
    </row>
    <row r="5" spans="2:8" x14ac:dyDescent="0.3">
      <c r="B5" s="20"/>
      <c r="C5" s="283" t="s">
        <v>34</v>
      </c>
      <c r="D5" s="290"/>
      <c r="E5" s="283" t="s">
        <v>35</v>
      </c>
      <c r="F5" s="290"/>
      <c r="G5" s="283" t="s">
        <v>11</v>
      </c>
      <c r="H5" s="282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/>
      <c r="D7" s="10"/>
      <c r="E7" s="38"/>
      <c r="F7" s="10"/>
      <c r="G7" s="19"/>
      <c r="H7" s="11"/>
    </row>
    <row r="8" spans="2:8" x14ac:dyDescent="0.3">
      <c r="B8" s="5" t="s">
        <v>17</v>
      </c>
      <c r="C8" s="19"/>
      <c r="D8" s="10"/>
      <c r="E8" s="38"/>
      <c r="F8" s="10"/>
      <c r="G8" s="19"/>
      <c r="H8" s="11"/>
    </row>
    <row r="9" spans="2:8" x14ac:dyDescent="0.3">
      <c r="B9" s="5"/>
      <c r="C9" s="22"/>
      <c r="D9" s="39"/>
      <c r="E9" s="40"/>
      <c r="F9" s="39"/>
      <c r="G9" s="23"/>
      <c r="H9" s="11"/>
    </row>
    <row r="10" spans="2:8" x14ac:dyDescent="0.3">
      <c r="B10" s="6" t="s">
        <v>14</v>
      </c>
      <c r="C10" s="8"/>
      <c r="D10" s="12"/>
      <c r="E10" s="41"/>
      <c r="F10" s="12"/>
      <c r="G10" s="8"/>
      <c r="H10" s="13"/>
    </row>
    <row r="11" spans="2:8" ht="66" customHeight="1" thickBot="1" x14ac:dyDescent="0.35">
      <c r="B11" s="284"/>
      <c r="C11" s="285"/>
      <c r="D11" s="285"/>
      <c r="E11" s="285"/>
      <c r="F11" s="285"/>
      <c r="G11" s="285"/>
      <c r="H11" s="286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.88671875" style="142" customWidth="1"/>
    <col min="7" max="7" width="10.88671875" style="96" customWidth="1"/>
    <col min="8" max="8" width="10.88671875" style="142" customWidth="1"/>
    <col min="9" max="11" width="10.88671875" style="96" customWidth="1"/>
    <col min="12" max="16384" width="8.88671875" style="96"/>
  </cols>
  <sheetData>
    <row r="2" spans="2:11" ht="15" thickBot="1" x14ac:dyDescent="0.35"/>
    <row r="3" spans="2:11" x14ac:dyDescent="0.3">
      <c r="B3" s="240" t="s">
        <v>154</v>
      </c>
      <c r="C3" s="241"/>
      <c r="D3" s="241"/>
      <c r="E3" s="241"/>
      <c r="F3" s="241"/>
      <c r="G3" s="241"/>
      <c r="H3" s="242"/>
      <c r="I3" s="241"/>
      <c r="J3" s="241"/>
      <c r="K3" s="242"/>
    </row>
    <row r="4" spans="2:11" x14ac:dyDescent="0.3">
      <c r="B4" s="232" t="s">
        <v>185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1" x14ac:dyDescent="0.3">
      <c r="B5" s="152"/>
      <c r="C5" s="246" t="s">
        <v>137</v>
      </c>
      <c r="D5" s="247"/>
      <c r="E5" s="248"/>
      <c r="F5" s="246" t="s">
        <v>138</v>
      </c>
      <c r="G5" s="247"/>
      <c r="H5" s="248"/>
      <c r="I5" s="247" t="s">
        <v>139</v>
      </c>
      <c r="J5" s="247"/>
      <c r="K5" s="249"/>
    </row>
    <row r="6" spans="2:11" x14ac:dyDescent="0.3">
      <c r="B6" s="98" t="s">
        <v>65</v>
      </c>
      <c r="C6" s="192" t="s">
        <v>12</v>
      </c>
      <c r="D6" s="116" t="s">
        <v>13</v>
      </c>
      <c r="E6" s="194" t="s">
        <v>13</v>
      </c>
      <c r="F6" s="192" t="s">
        <v>12</v>
      </c>
      <c r="G6" s="116" t="s">
        <v>13</v>
      </c>
      <c r="H6" s="194" t="s">
        <v>13</v>
      </c>
      <c r="I6" s="193" t="s">
        <v>12</v>
      </c>
      <c r="J6" s="116" t="s">
        <v>13</v>
      </c>
      <c r="K6" s="195" t="s">
        <v>13</v>
      </c>
    </row>
    <row r="7" spans="2:11" x14ac:dyDescent="0.3">
      <c r="B7" s="153" t="s">
        <v>66</v>
      </c>
      <c r="C7" s="49">
        <v>0.03</v>
      </c>
      <c r="D7" s="105">
        <v>0.56892010535557513</v>
      </c>
      <c r="E7" s="105">
        <v>0.14099216710182771</v>
      </c>
      <c r="F7" s="49">
        <v>6.0763888888888873E-3</v>
      </c>
      <c r="G7" s="105">
        <v>0.36945812807881767</v>
      </c>
      <c r="H7" s="105">
        <v>0.1131465517241379</v>
      </c>
      <c r="I7" s="49">
        <v>3.6076388888888887E-2</v>
      </c>
      <c r="J7" s="105">
        <v>0.5214990798059228</v>
      </c>
      <c r="K7" s="209">
        <v>0.13538047255038221</v>
      </c>
    </row>
    <row r="8" spans="2:11" x14ac:dyDescent="0.3">
      <c r="B8" s="5" t="s">
        <v>186</v>
      </c>
      <c r="C8" s="49">
        <v>1.1342592592592593E-3</v>
      </c>
      <c r="D8" s="105">
        <v>2.1510096575943816E-2</v>
      </c>
      <c r="E8" s="105">
        <v>5.3307223672758933E-3</v>
      </c>
      <c r="F8" s="49">
        <v>1.6666666666666666E-3</v>
      </c>
      <c r="G8" s="105">
        <v>0.10133708655876143</v>
      </c>
      <c r="H8" s="105">
        <v>3.1034482758620686E-2</v>
      </c>
      <c r="I8" s="49">
        <v>2.8009259259259255E-3</v>
      </c>
      <c r="J8" s="105">
        <v>4.0488539401037311E-2</v>
      </c>
      <c r="K8" s="209">
        <v>1.0510771369006253E-2</v>
      </c>
    </row>
    <row r="9" spans="2:11" x14ac:dyDescent="0.3">
      <c r="B9" s="153" t="s">
        <v>68</v>
      </c>
      <c r="C9" s="49">
        <v>5.6944444444444429E-3</v>
      </c>
      <c r="D9" s="105">
        <v>0.10798946444249341</v>
      </c>
      <c r="E9" s="105">
        <v>2.6762402088772844E-2</v>
      </c>
      <c r="F9" s="49">
        <v>3.3449074074074076E-3</v>
      </c>
      <c r="G9" s="105">
        <v>0.20337790288529206</v>
      </c>
      <c r="H9" s="105">
        <v>6.2284482758620689E-2</v>
      </c>
      <c r="I9" s="49">
        <v>9.0393518518518488E-3</v>
      </c>
      <c r="J9" s="105">
        <v>0.13066755897607496</v>
      </c>
      <c r="K9" s="209">
        <v>3.3921125781792898E-2</v>
      </c>
    </row>
    <row r="10" spans="2:11" x14ac:dyDescent="0.3">
      <c r="B10" s="153" t="s">
        <v>69</v>
      </c>
      <c r="C10" s="49">
        <v>1.5162037037037036E-3</v>
      </c>
      <c r="D10" s="105">
        <v>2.8753292361720813E-2</v>
      </c>
      <c r="E10" s="105">
        <v>7.1257615317667552E-3</v>
      </c>
      <c r="F10" s="49">
        <v>7.291666666666667E-4</v>
      </c>
      <c r="G10" s="105">
        <v>4.4334975369458136E-2</v>
      </c>
      <c r="H10" s="105">
        <v>1.3577586206896553E-2</v>
      </c>
      <c r="I10" s="49">
        <v>2.2453703703703698E-3</v>
      </c>
      <c r="J10" s="105">
        <v>3.2457754726451397E-2</v>
      </c>
      <c r="K10" s="209">
        <v>8.4259902710215398E-3</v>
      </c>
    </row>
    <row r="11" spans="2:11" x14ac:dyDescent="0.3">
      <c r="B11" s="153" t="s">
        <v>70</v>
      </c>
      <c r="C11" s="49">
        <v>9.5138888888888842E-3</v>
      </c>
      <c r="D11" s="105">
        <v>0.18042142230026334</v>
      </c>
      <c r="E11" s="105">
        <v>4.471279373368145E-2</v>
      </c>
      <c r="F11" s="49">
        <v>2.465277777777778E-3</v>
      </c>
      <c r="G11" s="105">
        <v>0.14989444053483464</v>
      </c>
      <c r="H11" s="105">
        <v>4.5905172413793105E-2</v>
      </c>
      <c r="I11" s="49">
        <v>1.1979166666666666E-2</v>
      </c>
      <c r="J11" s="105">
        <v>0.17316379454575878</v>
      </c>
      <c r="K11" s="209">
        <v>4.4953092425295341E-2</v>
      </c>
    </row>
    <row r="12" spans="2:11" x14ac:dyDescent="0.3">
      <c r="B12" s="153" t="s">
        <v>71</v>
      </c>
      <c r="C12" s="49">
        <v>1.0532407407407407E-3</v>
      </c>
      <c r="D12" s="105">
        <v>1.997366110623354E-2</v>
      </c>
      <c r="E12" s="105">
        <v>4.9499564838990434E-3</v>
      </c>
      <c r="F12" s="49">
        <v>1.0069444444444442E-3</v>
      </c>
      <c r="G12" s="105">
        <v>6.1224489795918359E-2</v>
      </c>
      <c r="H12" s="105">
        <v>1.8749999999999996E-2</v>
      </c>
      <c r="I12" s="49">
        <v>2.0601851851851849E-3</v>
      </c>
      <c r="J12" s="105">
        <v>2.978082650158943E-2</v>
      </c>
      <c r="K12" s="209">
        <v>7.7310632383599705E-3</v>
      </c>
    </row>
    <row r="13" spans="2:11" x14ac:dyDescent="0.3">
      <c r="B13" s="153" t="s">
        <v>72</v>
      </c>
      <c r="C13" s="49"/>
      <c r="D13" s="105"/>
      <c r="E13" s="105"/>
      <c r="F13" s="49"/>
      <c r="G13" s="105"/>
      <c r="H13" s="105"/>
      <c r="I13" s="49"/>
      <c r="J13" s="105"/>
      <c r="K13" s="209"/>
    </row>
    <row r="14" spans="2:11" x14ac:dyDescent="0.3">
      <c r="B14" s="153" t="s">
        <v>73</v>
      </c>
      <c r="C14" s="49" t="s">
        <v>130</v>
      </c>
      <c r="D14" s="105"/>
      <c r="E14" s="105"/>
      <c r="F14" s="49" t="s">
        <v>130</v>
      </c>
      <c r="G14" s="105"/>
      <c r="H14" s="105"/>
      <c r="I14" s="49" t="s">
        <v>130</v>
      </c>
      <c r="J14" s="105"/>
      <c r="K14" s="107"/>
    </row>
    <row r="15" spans="2:11" x14ac:dyDescent="0.3">
      <c r="B15" s="153" t="s">
        <v>74</v>
      </c>
      <c r="C15" s="49" t="s">
        <v>130</v>
      </c>
      <c r="D15" s="105"/>
      <c r="E15" s="105"/>
      <c r="F15" s="49" t="s">
        <v>130</v>
      </c>
      <c r="G15" s="105"/>
      <c r="H15" s="105"/>
      <c r="I15" s="49" t="s">
        <v>130</v>
      </c>
      <c r="J15" s="105"/>
      <c r="K15" s="107"/>
    </row>
    <row r="16" spans="2:11" x14ac:dyDescent="0.3">
      <c r="B16" s="153" t="s">
        <v>75</v>
      </c>
      <c r="C16" s="49">
        <v>4.6296296296296293E-4</v>
      </c>
      <c r="D16" s="105">
        <v>8.7796312554872715E-3</v>
      </c>
      <c r="E16" s="105">
        <v>2.1758050478677114E-3</v>
      </c>
      <c r="F16" s="49">
        <v>7.7546296296296293E-4</v>
      </c>
      <c r="G16" s="105">
        <v>4.7149894440534836E-2</v>
      </c>
      <c r="H16" s="105">
        <v>1.4439655172413792E-2</v>
      </c>
      <c r="I16" s="49">
        <v>1.2384259259259258E-3</v>
      </c>
      <c r="J16" s="105">
        <v>1.7901957503764433E-2</v>
      </c>
      <c r="K16" s="209">
        <v>4.647324530924252E-3</v>
      </c>
    </row>
    <row r="17" spans="2:14" x14ac:dyDescent="0.3">
      <c r="B17" s="153" t="s">
        <v>76</v>
      </c>
      <c r="C17" s="49" t="s">
        <v>130</v>
      </c>
      <c r="D17" s="105"/>
      <c r="E17" s="105"/>
      <c r="F17" s="49" t="s">
        <v>130</v>
      </c>
      <c r="G17" s="105"/>
      <c r="H17" s="105"/>
      <c r="I17" s="49" t="s">
        <v>130</v>
      </c>
      <c r="J17" s="105"/>
      <c r="K17" s="107"/>
    </row>
    <row r="18" spans="2:14" x14ac:dyDescent="0.3">
      <c r="B18" s="153" t="s">
        <v>77</v>
      </c>
      <c r="C18" s="49" t="s">
        <v>130</v>
      </c>
      <c r="D18" s="105"/>
      <c r="E18" s="105"/>
      <c r="F18" s="49" t="s">
        <v>130</v>
      </c>
      <c r="G18" s="105"/>
      <c r="H18" s="105"/>
      <c r="I18" s="49" t="s">
        <v>130</v>
      </c>
      <c r="J18" s="105"/>
      <c r="K18" s="209"/>
    </row>
    <row r="19" spans="2:14" x14ac:dyDescent="0.3">
      <c r="B19" s="153" t="s">
        <v>78</v>
      </c>
      <c r="C19" s="49" t="s">
        <v>130</v>
      </c>
      <c r="D19" s="105"/>
      <c r="E19" s="105"/>
      <c r="F19" s="49" t="s">
        <v>130</v>
      </c>
      <c r="G19" s="105"/>
      <c r="H19" s="105"/>
      <c r="I19" s="49" t="s">
        <v>130</v>
      </c>
      <c r="J19" s="105"/>
      <c r="K19" s="107"/>
    </row>
    <row r="20" spans="2:14" x14ac:dyDescent="0.3">
      <c r="B20" s="154" t="s">
        <v>79</v>
      </c>
      <c r="C20" s="49"/>
      <c r="D20" s="105"/>
      <c r="E20" s="105"/>
      <c r="F20" s="49"/>
      <c r="G20" s="105"/>
      <c r="H20" s="105"/>
      <c r="I20" s="49"/>
      <c r="J20" s="105"/>
      <c r="K20" s="107"/>
    </row>
    <row r="21" spans="2:14" x14ac:dyDescent="0.3">
      <c r="B21" s="154" t="s">
        <v>80</v>
      </c>
      <c r="C21" s="49"/>
      <c r="D21" s="105"/>
      <c r="E21" s="105"/>
      <c r="F21" s="49"/>
      <c r="G21" s="105"/>
      <c r="H21" s="105"/>
      <c r="I21" s="49"/>
      <c r="J21" s="105"/>
      <c r="K21" s="209"/>
    </row>
    <row r="22" spans="2:14" x14ac:dyDescent="0.3">
      <c r="B22" s="154" t="s">
        <v>81</v>
      </c>
      <c r="C22" s="49">
        <v>3.3564814814814811E-3</v>
      </c>
      <c r="D22" s="105">
        <v>6.3652326602282705E-2</v>
      </c>
      <c r="E22" s="105">
        <v>1.5774586597040906E-2</v>
      </c>
      <c r="F22" s="49">
        <v>3.8194444444444441E-4</v>
      </c>
      <c r="G22" s="105">
        <v>2.3223082336382827E-2</v>
      </c>
      <c r="H22" s="105">
        <v>7.1120689655172408E-3</v>
      </c>
      <c r="I22" s="49">
        <v>3.7384259259259259E-3</v>
      </c>
      <c r="J22" s="105">
        <v>5.4040488539401049E-2</v>
      </c>
      <c r="K22" s="209">
        <v>1.4028839471855455E-2</v>
      </c>
    </row>
    <row r="23" spans="2:14" x14ac:dyDescent="0.3">
      <c r="B23" s="155" t="s">
        <v>11</v>
      </c>
      <c r="C23" s="129">
        <v>5.2731481481481469E-2</v>
      </c>
      <c r="D23" s="110">
        <v>1</v>
      </c>
      <c r="E23" s="111">
        <v>0.24782419495213229</v>
      </c>
      <c r="F23" s="129">
        <v>1.6446759259259258E-2</v>
      </c>
      <c r="G23" s="110">
        <v>0.99999999999999989</v>
      </c>
      <c r="H23" s="111">
        <v>0.30624999999999997</v>
      </c>
      <c r="I23" s="129">
        <v>6.9178240740740721E-2</v>
      </c>
      <c r="J23" s="110">
        <v>1.0000000000000002</v>
      </c>
      <c r="K23" s="112">
        <v>0.25959867963863792</v>
      </c>
    </row>
    <row r="24" spans="2:14" x14ac:dyDescent="0.3">
      <c r="B24" s="156"/>
      <c r="C24" s="134"/>
      <c r="D24" s="114"/>
      <c r="E24" s="114"/>
      <c r="F24" s="134"/>
      <c r="G24" s="114"/>
      <c r="H24" s="114"/>
      <c r="I24" s="134"/>
      <c r="J24" s="114"/>
      <c r="K24" s="115"/>
      <c r="L24" s="157"/>
      <c r="M24" s="157"/>
      <c r="N24" s="157"/>
    </row>
    <row r="25" spans="2:14" x14ac:dyDescent="0.3">
      <c r="B25" s="98" t="s">
        <v>82</v>
      </c>
      <c r="C25" s="100" t="s">
        <v>12</v>
      </c>
      <c r="D25" s="116" t="s">
        <v>13</v>
      </c>
      <c r="E25" s="116" t="s">
        <v>13</v>
      </c>
      <c r="F25" s="100" t="s">
        <v>12</v>
      </c>
      <c r="G25" s="116" t="s">
        <v>13</v>
      </c>
      <c r="H25" s="116" t="s">
        <v>13</v>
      </c>
      <c r="I25" s="100" t="s">
        <v>12</v>
      </c>
      <c r="J25" s="116" t="s">
        <v>13</v>
      </c>
      <c r="K25" s="210" t="s">
        <v>13</v>
      </c>
    </row>
    <row r="26" spans="2:14" x14ac:dyDescent="0.3">
      <c r="B26" s="153" t="s">
        <v>83</v>
      </c>
      <c r="C26" s="49">
        <v>1.7650462962962962E-2</v>
      </c>
      <c r="D26" s="106"/>
      <c r="E26" s="105">
        <v>8.2952567449956494E-2</v>
      </c>
      <c r="F26" s="49">
        <v>3.9351851851851857E-3</v>
      </c>
      <c r="G26" s="106"/>
      <c r="H26" s="105">
        <v>7.3275862068965525E-2</v>
      </c>
      <c r="I26" s="49">
        <v>2.1585648148148149E-2</v>
      </c>
      <c r="J26" s="106"/>
      <c r="K26" s="209">
        <v>8.1002432244614314E-2</v>
      </c>
    </row>
    <row r="27" spans="2:14" x14ac:dyDescent="0.3">
      <c r="B27" s="153" t="s">
        <v>84</v>
      </c>
      <c r="C27" s="49"/>
      <c r="D27" s="106"/>
      <c r="E27" s="105"/>
      <c r="F27" s="49"/>
      <c r="G27" s="106"/>
      <c r="H27" s="105"/>
      <c r="I27" s="49"/>
      <c r="J27" s="106"/>
      <c r="K27" s="209"/>
    </row>
    <row r="28" spans="2:14" x14ac:dyDescent="0.3">
      <c r="B28" s="153" t="s">
        <v>85</v>
      </c>
      <c r="C28" s="49">
        <v>1.3078703703703703E-3</v>
      </c>
      <c r="D28" s="106"/>
      <c r="E28" s="105">
        <v>6.1466492602262847E-3</v>
      </c>
      <c r="F28" s="49">
        <v>6.3657407407407413E-4</v>
      </c>
      <c r="G28" s="106"/>
      <c r="H28" s="105">
        <v>1.185344827586207E-2</v>
      </c>
      <c r="I28" s="49">
        <v>1.9444444444444444E-3</v>
      </c>
      <c r="J28" s="106"/>
      <c r="K28" s="209">
        <v>7.2967338429464901E-3</v>
      </c>
    </row>
    <row r="29" spans="2:14" x14ac:dyDescent="0.3">
      <c r="B29" s="153" t="s">
        <v>86</v>
      </c>
      <c r="C29" s="49">
        <v>8.4328703703703684E-2</v>
      </c>
      <c r="D29" s="106"/>
      <c r="E29" s="105">
        <v>0.39632288946910355</v>
      </c>
      <c r="F29" s="49">
        <v>2.1354166666666667E-2</v>
      </c>
      <c r="G29" s="106"/>
      <c r="H29" s="105">
        <v>0.39762931034482757</v>
      </c>
      <c r="I29" s="49">
        <v>0.10568287037037037</v>
      </c>
      <c r="J29" s="106"/>
      <c r="K29" s="209">
        <v>0.39658617095205001</v>
      </c>
    </row>
    <row r="30" spans="2:14" x14ac:dyDescent="0.3">
      <c r="B30" s="153" t="s">
        <v>87</v>
      </c>
      <c r="C30" s="49">
        <v>4.6168981481481484E-2</v>
      </c>
      <c r="D30" s="106"/>
      <c r="E30" s="105">
        <v>0.21698215839860754</v>
      </c>
      <c r="F30" s="49">
        <v>1.0798611111111113E-2</v>
      </c>
      <c r="G30" s="106"/>
      <c r="H30" s="105">
        <v>0.20107758620689659</v>
      </c>
      <c r="I30" s="49">
        <v>5.6967592592592591E-2</v>
      </c>
      <c r="J30" s="106"/>
      <c r="K30" s="209">
        <v>0.21377692842251561</v>
      </c>
    </row>
    <row r="31" spans="2:14" x14ac:dyDescent="0.3">
      <c r="B31" s="153" t="s">
        <v>88</v>
      </c>
      <c r="C31" s="49">
        <v>1.0590277777777775E-2</v>
      </c>
      <c r="D31" s="106"/>
      <c r="E31" s="105">
        <v>4.9771540469973889E-2</v>
      </c>
      <c r="F31" s="49">
        <v>5.3240740740740744E-4</v>
      </c>
      <c r="G31" s="106"/>
      <c r="H31" s="105">
        <v>9.9137931034482766E-3</v>
      </c>
      <c r="I31" s="49">
        <v>1.1122685185185182E-2</v>
      </c>
      <c r="J31" s="106"/>
      <c r="K31" s="209">
        <v>4.1739054899235566E-2</v>
      </c>
    </row>
    <row r="32" spans="2:14" x14ac:dyDescent="0.3">
      <c r="B32" s="158" t="s">
        <v>11</v>
      </c>
      <c r="C32" s="137">
        <v>0.16004629629629627</v>
      </c>
      <c r="D32" s="118"/>
      <c r="E32" s="110">
        <v>0.75217580504786774</v>
      </c>
      <c r="F32" s="137">
        <v>3.7256944444444447E-2</v>
      </c>
      <c r="G32" s="118"/>
      <c r="H32" s="110">
        <v>0.69375000000000009</v>
      </c>
      <c r="I32" s="137">
        <v>0.19730324074074077</v>
      </c>
      <c r="J32" s="118"/>
      <c r="K32" s="123">
        <v>0.74040132036136197</v>
      </c>
    </row>
    <row r="33" spans="2:14" x14ac:dyDescent="0.3">
      <c r="B33" s="159"/>
      <c r="C33" s="140"/>
      <c r="D33" s="120"/>
      <c r="E33" s="120"/>
      <c r="F33" s="140"/>
      <c r="G33" s="120"/>
      <c r="H33" s="120"/>
      <c r="I33" s="140"/>
      <c r="J33" s="120"/>
      <c r="K33" s="121"/>
      <c r="L33" s="160"/>
      <c r="M33" s="160"/>
      <c r="N33" s="160"/>
    </row>
    <row r="34" spans="2:14" x14ac:dyDescent="0.3">
      <c r="B34" s="155" t="s">
        <v>14</v>
      </c>
      <c r="C34" s="137">
        <v>0.21277777777777773</v>
      </c>
      <c r="D34" s="122"/>
      <c r="E34" s="110">
        <v>1</v>
      </c>
      <c r="F34" s="137">
        <v>5.3703703703703705E-2</v>
      </c>
      <c r="G34" s="122"/>
      <c r="H34" s="110">
        <v>1</v>
      </c>
      <c r="I34" s="137">
        <v>0.26648148148148149</v>
      </c>
      <c r="J34" s="122"/>
      <c r="K34" s="123">
        <v>0.99999999999999989</v>
      </c>
      <c r="L34" s="160"/>
      <c r="M34" s="160"/>
      <c r="N34" s="160"/>
    </row>
    <row r="35" spans="2:14" ht="66" customHeight="1" thickBot="1" x14ac:dyDescent="0.35">
      <c r="B35" s="243" t="s">
        <v>140</v>
      </c>
      <c r="C35" s="244"/>
      <c r="D35" s="244"/>
      <c r="E35" s="244"/>
      <c r="F35" s="244"/>
      <c r="G35" s="244"/>
      <c r="H35" s="245"/>
      <c r="I35" s="244"/>
      <c r="J35" s="244"/>
      <c r="K35" s="245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77" t="s">
        <v>51</v>
      </c>
      <c r="C3" s="278"/>
      <c r="D3" s="278"/>
      <c r="E3" s="278"/>
      <c r="F3" s="278"/>
      <c r="G3" s="278"/>
      <c r="H3" s="279"/>
    </row>
    <row r="4" spans="2:8" x14ac:dyDescent="0.3">
      <c r="B4" s="280" t="s">
        <v>185</v>
      </c>
      <c r="C4" s="281"/>
      <c r="D4" s="281"/>
      <c r="E4" s="281"/>
      <c r="F4" s="281"/>
      <c r="G4" s="281"/>
      <c r="H4" s="282"/>
    </row>
    <row r="5" spans="2:8" x14ac:dyDescent="0.3">
      <c r="B5" s="20"/>
      <c r="C5" s="283" t="s">
        <v>34</v>
      </c>
      <c r="D5" s="290"/>
      <c r="E5" s="283" t="s">
        <v>35</v>
      </c>
      <c r="F5" s="290"/>
      <c r="G5" s="283" t="s">
        <v>11</v>
      </c>
      <c r="H5" s="282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/>
      <c r="D7" s="10"/>
      <c r="E7" s="38"/>
      <c r="F7" s="10"/>
      <c r="G7" s="19"/>
      <c r="H7" s="11"/>
    </row>
    <row r="8" spans="2:8" x14ac:dyDescent="0.3">
      <c r="B8" s="5" t="s">
        <v>17</v>
      </c>
      <c r="C8" s="19"/>
      <c r="D8" s="10"/>
      <c r="E8" s="38"/>
      <c r="F8" s="10"/>
      <c r="G8" s="19"/>
      <c r="H8" s="11"/>
    </row>
    <row r="9" spans="2:8" x14ac:dyDescent="0.3">
      <c r="B9" s="5"/>
      <c r="C9" s="22"/>
      <c r="D9" s="39"/>
      <c r="E9" s="40"/>
      <c r="F9" s="39"/>
      <c r="G9" s="23"/>
      <c r="H9" s="11"/>
    </row>
    <row r="10" spans="2:8" x14ac:dyDescent="0.3">
      <c r="B10" s="6" t="s">
        <v>14</v>
      </c>
      <c r="C10" s="8"/>
      <c r="D10" s="12"/>
      <c r="E10" s="41"/>
      <c r="F10" s="12"/>
      <c r="G10" s="8"/>
      <c r="H10" s="13"/>
    </row>
    <row r="11" spans="2:8" ht="66" customHeight="1" thickBot="1" x14ac:dyDescent="0.35">
      <c r="B11" s="284"/>
      <c r="C11" s="285"/>
      <c r="D11" s="285"/>
      <c r="E11" s="285"/>
      <c r="F11" s="285"/>
      <c r="G11" s="285"/>
      <c r="H11" s="286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77" t="s">
        <v>52</v>
      </c>
      <c r="C3" s="278"/>
      <c r="D3" s="278"/>
      <c r="E3" s="278"/>
      <c r="F3" s="278"/>
      <c r="G3" s="278"/>
      <c r="H3" s="279"/>
    </row>
    <row r="4" spans="2:8" x14ac:dyDescent="0.3">
      <c r="B4" s="280" t="s">
        <v>185</v>
      </c>
      <c r="C4" s="281"/>
      <c r="D4" s="281"/>
      <c r="E4" s="281"/>
      <c r="F4" s="281"/>
      <c r="G4" s="281"/>
      <c r="H4" s="282"/>
    </row>
    <row r="5" spans="2:8" x14ac:dyDescent="0.3">
      <c r="B5" s="20"/>
      <c r="C5" s="283" t="s">
        <v>34</v>
      </c>
      <c r="D5" s="290"/>
      <c r="E5" s="283" t="s">
        <v>35</v>
      </c>
      <c r="F5" s="290"/>
      <c r="G5" s="283" t="s">
        <v>11</v>
      </c>
      <c r="H5" s="282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/>
      <c r="D7" s="10"/>
      <c r="E7" s="38">
        <v>7.175925925925927E-4</v>
      </c>
      <c r="F7" s="10">
        <f>E7/E10</f>
        <v>1</v>
      </c>
      <c r="G7" s="19">
        <f>C7+E7</f>
        <v>7.175925925925927E-4</v>
      </c>
      <c r="H7" s="11">
        <f>G7/G10</f>
        <v>1</v>
      </c>
    </row>
    <row r="8" spans="2:8" x14ac:dyDescent="0.3">
      <c r="B8" s="5" t="s">
        <v>17</v>
      </c>
      <c r="C8" s="19"/>
      <c r="D8" s="10"/>
      <c r="E8" s="38"/>
      <c r="F8" s="10"/>
      <c r="G8" s="19"/>
      <c r="H8" s="11"/>
    </row>
    <row r="9" spans="2:8" x14ac:dyDescent="0.3">
      <c r="B9" s="5"/>
      <c r="C9" s="22"/>
      <c r="D9" s="39"/>
      <c r="E9" s="40"/>
      <c r="F9" s="39"/>
      <c r="G9" s="23"/>
      <c r="H9" s="11"/>
    </row>
    <row r="10" spans="2:8" x14ac:dyDescent="0.3">
      <c r="B10" s="6" t="s">
        <v>14</v>
      </c>
      <c r="C10" s="8"/>
      <c r="D10" s="12"/>
      <c r="E10" s="8">
        <f t="shared" ref="E10:G10" si="0">SUM(E7:E8)</f>
        <v>7.175925925925927E-4</v>
      </c>
      <c r="F10" s="12">
        <f>SUM(F7:F9)</f>
        <v>1</v>
      </c>
      <c r="G10" s="8">
        <f t="shared" si="0"/>
        <v>7.175925925925927E-4</v>
      </c>
      <c r="H10" s="13">
        <f>SUM(H7:H8)</f>
        <v>1</v>
      </c>
    </row>
    <row r="11" spans="2:8" ht="66" customHeight="1" thickBot="1" x14ac:dyDescent="0.35">
      <c r="B11" s="284"/>
      <c r="C11" s="285"/>
      <c r="D11" s="285"/>
      <c r="E11" s="285"/>
      <c r="F11" s="285"/>
      <c r="G11" s="285"/>
      <c r="H11" s="286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ignoredErrors>
    <ignoredError sqref="F10 G7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77" t="s">
        <v>53</v>
      </c>
      <c r="C3" s="278"/>
      <c r="D3" s="278"/>
      <c r="E3" s="278"/>
      <c r="F3" s="278"/>
      <c r="G3" s="278"/>
      <c r="H3" s="279"/>
    </row>
    <row r="4" spans="2:8" x14ac:dyDescent="0.3">
      <c r="B4" s="280" t="s">
        <v>185</v>
      </c>
      <c r="C4" s="281"/>
      <c r="D4" s="281"/>
      <c r="E4" s="281"/>
      <c r="F4" s="281"/>
      <c r="G4" s="281"/>
      <c r="H4" s="282"/>
    </row>
    <row r="5" spans="2:8" x14ac:dyDescent="0.3">
      <c r="B5" s="20"/>
      <c r="C5" s="283" t="s">
        <v>34</v>
      </c>
      <c r="D5" s="290"/>
      <c r="E5" s="283" t="s">
        <v>35</v>
      </c>
      <c r="F5" s="290"/>
      <c r="G5" s="283" t="s">
        <v>11</v>
      </c>
      <c r="H5" s="282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7"/>
      <c r="D7" s="10"/>
      <c r="E7" s="38">
        <v>2.5763888888888892E-2</v>
      </c>
      <c r="F7" s="10">
        <f>E7/E10</f>
        <v>1</v>
      </c>
      <c r="G7" s="19">
        <f>C7+E7</f>
        <v>2.5763888888888892E-2</v>
      </c>
      <c r="H7" s="11">
        <f>G7/G10</f>
        <v>1</v>
      </c>
    </row>
    <row r="8" spans="2:8" x14ac:dyDescent="0.3">
      <c r="B8" s="5" t="s">
        <v>17</v>
      </c>
      <c r="C8" s="19"/>
      <c r="D8" s="10"/>
      <c r="E8" s="38"/>
      <c r="F8" s="10"/>
      <c r="G8" s="19"/>
      <c r="H8" s="11"/>
    </row>
    <row r="9" spans="2:8" x14ac:dyDescent="0.3">
      <c r="B9" s="5"/>
      <c r="C9" s="22"/>
      <c r="D9" s="39"/>
      <c r="E9" s="40"/>
      <c r="F9" s="39"/>
      <c r="G9" s="23"/>
      <c r="H9" s="11"/>
    </row>
    <row r="10" spans="2:8" x14ac:dyDescent="0.3">
      <c r="B10" s="6" t="s">
        <v>14</v>
      </c>
      <c r="C10" s="8"/>
      <c r="D10" s="12"/>
      <c r="E10" s="8">
        <f t="shared" ref="E10:G10" si="0">SUM(E7:E8)</f>
        <v>2.5763888888888892E-2</v>
      </c>
      <c r="F10" s="12">
        <f>SUM(F7:F8)</f>
        <v>1</v>
      </c>
      <c r="G10" s="8">
        <f t="shared" si="0"/>
        <v>2.5763888888888892E-2</v>
      </c>
      <c r="H10" s="13">
        <f>SUM(H7:H8)</f>
        <v>1</v>
      </c>
    </row>
    <row r="11" spans="2:8" ht="66" customHeight="1" thickBot="1" x14ac:dyDescent="0.35">
      <c r="B11" s="284"/>
      <c r="C11" s="285"/>
      <c r="D11" s="285"/>
      <c r="E11" s="285"/>
      <c r="F11" s="285"/>
      <c r="G11" s="285"/>
      <c r="H11" s="286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ignoredErrors>
    <ignoredError sqref="G7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77" t="s">
        <v>54</v>
      </c>
      <c r="C3" s="278"/>
      <c r="D3" s="278"/>
      <c r="E3" s="278"/>
      <c r="F3" s="278"/>
      <c r="G3" s="278"/>
      <c r="H3" s="279"/>
    </row>
    <row r="4" spans="2:8" x14ac:dyDescent="0.3">
      <c r="B4" s="280" t="s">
        <v>185</v>
      </c>
      <c r="C4" s="281"/>
      <c r="D4" s="281"/>
      <c r="E4" s="281"/>
      <c r="F4" s="281"/>
      <c r="G4" s="281"/>
      <c r="H4" s="282"/>
    </row>
    <row r="5" spans="2:8" x14ac:dyDescent="0.3">
      <c r="B5" s="20"/>
      <c r="C5" s="283" t="s">
        <v>34</v>
      </c>
      <c r="D5" s="290"/>
      <c r="E5" s="283" t="s">
        <v>35</v>
      </c>
      <c r="F5" s="290"/>
      <c r="G5" s="283" t="s">
        <v>11</v>
      </c>
      <c r="H5" s="282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/>
      <c r="D7" s="10"/>
      <c r="E7" s="38"/>
      <c r="F7" s="10"/>
      <c r="G7" s="19"/>
      <c r="H7" s="11"/>
    </row>
    <row r="8" spans="2:8" x14ac:dyDescent="0.3">
      <c r="B8" s="5" t="s">
        <v>17</v>
      </c>
      <c r="C8" s="19"/>
      <c r="D8" s="10"/>
      <c r="E8" s="38"/>
      <c r="F8" s="10"/>
      <c r="G8" s="19"/>
      <c r="H8" s="11"/>
    </row>
    <row r="9" spans="2:8" x14ac:dyDescent="0.3">
      <c r="B9" s="5"/>
      <c r="C9" s="22"/>
      <c r="D9" s="39"/>
      <c r="E9" s="40"/>
      <c r="F9" s="39"/>
      <c r="G9" s="23"/>
      <c r="H9" s="11"/>
    </row>
    <row r="10" spans="2:8" x14ac:dyDescent="0.3">
      <c r="B10" s="6" t="s">
        <v>14</v>
      </c>
      <c r="C10" s="8"/>
      <c r="D10" s="12"/>
      <c r="E10" s="41"/>
      <c r="F10" s="12"/>
      <c r="G10" s="8"/>
      <c r="H10" s="13"/>
    </row>
    <row r="11" spans="2:8" ht="66" customHeight="1" thickBot="1" x14ac:dyDescent="0.35">
      <c r="B11" s="284"/>
      <c r="C11" s="285"/>
      <c r="D11" s="285"/>
      <c r="E11" s="285"/>
      <c r="F11" s="285"/>
      <c r="G11" s="285"/>
      <c r="H11" s="286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ht="36.75" customHeight="1" x14ac:dyDescent="0.3">
      <c r="B3" s="277" t="s">
        <v>55</v>
      </c>
      <c r="C3" s="278"/>
      <c r="D3" s="278"/>
      <c r="E3" s="278"/>
      <c r="F3" s="278"/>
      <c r="G3" s="278"/>
      <c r="H3" s="279"/>
    </row>
    <row r="4" spans="2:8" x14ac:dyDescent="0.3">
      <c r="B4" s="280" t="s">
        <v>185</v>
      </c>
      <c r="C4" s="281"/>
      <c r="D4" s="281"/>
      <c r="E4" s="281"/>
      <c r="F4" s="281"/>
      <c r="G4" s="281"/>
      <c r="H4" s="282"/>
    </row>
    <row r="5" spans="2:8" x14ac:dyDescent="0.3">
      <c r="B5" s="20"/>
      <c r="C5" s="283" t="s">
        <v>34</v>
      </c>
      <c r="D5" s="290"/>
      <c r="E5" s="283" t="s">
        <v>35</v>
      </c>
      <c r="F5" s="290"/>
      <c r="G5" s="283" t="s">
        <v>11</v>
      </c>
      <c r="H5" s="282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/>
      <c r="D7" s="10"/>
      <c r="E7" s="38"/>
      <c r="F7" s="10"/>
      <c r="G7" s="19"/>
      <c r="H7" s="11"/>
    </row>
    <row r="8" spans="2:8" x14ac:dyDescent="0.3">
      <c r="B8" s="5" t="s">
        <v>17</v>
      </c>
      <c r="C8" s="19"/>
      <c r="D8" s="10"/>
      <c r="E8" s="38"/>
      <c r="F8" s="10"/>
      <c r="G8" s="19"/>
      <c r="H8" s="11"/>
    </row>
    <row r="9" spans="2:8" x14ac:dyDescent="0.3">
      <c r="B9" s="5"/>
      <c r="C9" s="22"/>
      <c r="D9" s="39"/>
      <c r="E9" s="40"/>
      <c r="F9" s="39"/>
      <c r="G9" s="23"/>
      <c r="H9" s="11"/>
    </row>
    <row r="10" spans="2:8" x14ac:dyDescent="0.3">
      <c r="B10" s="6" t="s">
        <v>14</v>
      </c>
      <c r="C10" s="8"/>
      <c r="D10" s="12"/>
      <c r="E10" s="41"/>
      <c r="F10" s="12"/>
      <c r="G10" s="8"/>
      <c r="H10" s="13"/>
    </row>
    <row r="11" spans="2:8" ht="66" customHeight="1" thickBot="1" x14ac:dyDescent="0.35">
      <c r="B11" s="284"/>
      <c r="C11" s="285"/>
      <c r="D11" s="285"/>
      <c r="E11" s="285"/>
      <c r="F11" s="285"/>
      <c r="G11" s="285"/>
      <c r="H11" s="286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77" t="s">
        <v>56</v>
      </c>
      <c r="C3" s="278"/>
      <c r="D3" s="278"/>
      <c r="E3" s="278"/>
      <c r="F3" s="278"/>
      <c r="G3" s="278"/>
      <c r="H3" s="279"/>
    </row>
    <row r="4" spans="2:8" x14ac:dyDescent="0.3">
      <c r="B4" s="280" t="s">
        <v>185</v>
      </c>
      <c r="C4" s="281"/>
      <c r="D4" s="281"/>
      <c r="E4" s="281"/>
      <c r="F4" s="281"/>
      <c r="G4" s="281"/>
      <c r="H4" s="282"/>
    </row>
    <row r="5" spans="2:8" x14ac:dyDescent="0.3">
      <c r="B5" s="20"/>
      <c r="C5" s="283" t="s">
        <v>34</v>
      </c>
      <c r="D5" s="290"/>
      <c r="E5" s="283" t="s">
        <v>35</v>
      </c>
      <c r="F5" s="290"/>
      <c r="G5" s="283" t="s">
        <v>11</v>
      </c>
      <c r="H5" s="282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/>
      <c r="D7" s="10"/>
      <c r="E7" s="38"/>
      <c r="F7" s="10"/>
      <c r="G7" s="19"/>
      <c r="H7" s="11"/>
    </row>
    <row r="8" spans="2:8" x14ac:dyDescent="0.3">
      <c r="B8" s="5" t="s">
        <v>17</v>
      </c>
      <c r="C8" s="19"/>
      <c r="D8" s="10"/>
      <c r="E8" s="38"/>
      <c r="F8" s="10"/>
      <c r="G8" s="19"/>
      <c r="H8" s="11"/>
    </row>
    <row r="9" spans="2:8" x14ac:dyDescent="0.3">
      <c r="B9" s="5"/>
      <c r="C9" s="22"/>
      <c r="D9" s="39"/>
      <c r="E9" s="40"/>
      <c r="F9" s="39"/>
      <c r="G9" s="23"/>
      <c r="H9" s="11"/>
    </row>
    <row r="10" spans="2:8" x14ac:dyDescent="0.3">
      <c r="B10" s="6" t="s">
        <v>14</v>
      </c>
      <c r="C10" s="8"/>
      <c r="D10" s="12"/>
      <c r="E10" s="41"/>
      <c r="F10" s="12"/>
      <c r="G10" s="8"/>
      <c r="H10" s="13"/>
    </row>
    <row r="11" spans="2:8" ht="66" customHeight="1" thickBot="1" x14ac:dyDescent="0.35">
      <c r="B11" s="284"/>
      <c r="C11" s="285"/>
      <c r="D11" s="285"/>
      <c r="E11" s="285"/>
      <c r="F11" s="285"/>
      <c r="G11" s="285"/>
      <c r="H11" s="286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77" t="s">
        <v>57</v>
      </c>
      <c r="C3" s="278"/>
      <c r="D3" s="278"/>
      <c r="E3" s="278"/>
      <c r="F3" s="278"/>
      <c r="G3" s="278"/>
      <c r="H3" s="279"/>
    </row>
    <row r="4" spans="2:8" x14ac:dyDescent="0.3">
      <c r="B4" s="280" t="s">
        <v>185</v>
      </c>
      <c r="C4" s="281"/>
      <c r="D4" s="281"/>
      <c r="E4" s="281"/>
      <c r="F4" s="281"/>
      <c r="G4" s="281"/>
      <c r="H4" s="282"/>
    </row>
    <row r="5" spans="2:8" x14ac:dyDescent="0.3">
      <c r="B5" s="20"/>
      <c r="C5" s="283" t="s">
        <v>34</v>
      </c>
      <c r="D5" s="290"/>
      <c r="E5" s="283" t="s">
        <v>35</v>
      </c>
      <c r="F5" s="290"/>
      <c r="G5" s="283" t="s">
        <v>11</v>
      </c>
      <c r="H5" s="282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/>
      <c r="D7" s="10"/>
      <c r="E7" s="38">
        <v>0.01</v>
      </c>
      <c r="F7" s="24">
        <f>E7/E10</f>
        <v>1</v>
      </c>
      <c r="G7" s="38">
        <f>C7+E7</f>
        <v>0.01</v>
      </c>
      <c r="H7" s="11">
        <f>G7/G10</f>
        <v>1</v>
      </c>
    </row>
    <row r="8" spans="2:8" x14ac:dyDescent="0.3">
      <c r="B8" s="5" t="s">
        <v>17</v>
      </c>
      <c r="C8" s="19"/>
      <c r="D8" s="10"/>
      <c r="E8" s="38"/>
      <c r="F8" s="24"/>
      <c r="G8" s="38"/>
      <c r="H8" s="11"/>
    </row>
    <row r="9" spans="2:8" x14ac:dyDescent="0.3">
      <c r="B9" s="5"/>
      <c r="C9" s="22"/>
      <c r="D9" s="39"/>
      <c r="E9" s="40"/>
      <c r="F9" s="39"/>
      <c r="G9" s="23"/>
      <c r="H9" s="11"/>
    </row>
    <row r="10" spans="2:8" x14ac:dyDescent="0.3">
      <c r="B10" s="6" t="s">
        <v>14</v>
      </c>
      <c r="C10" s="8"/>
      <c r="D10" s="12"/>
      <c r="E10" s="8">
        <f t="shared" ref="E10" si="0">SUM(E7:E8)</f>
        <v>0.01</v>
      </c>
      <c r="F10" s="28">
        <f>SUM(F7:F8)</f>
        <v>1</v>
      </c>
      <c r="G10" s="8">
        <f t="shared" ref="G10" si="1">SUM(G7:G8)</f>
        <v>0.01</v>
      </c>
      <c r="H10" s="13">
        <f>SUM(H7:H8)</f>
        <v>1</v>
      </c>
    </row>
    <row r="11" spans="2:8" ht="66" customHeight="1" thickBot="1" x14ac:dyDescent="0.35">
      <c r="B11" s="284"/>
      <c r="C11" s="285"/>
      <c r="D11" s="285"/>
      <c r="E11" s="285"/>
      <c r="F11" s="285"/>
      <c r="G11" s="285"/>
      <c r="H11" s="286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77" t="s">
        <v>58</v>
      </c>
      <c r="C3" s="278"/>
      <c r="D3" s="278"/>
      <c r="E3" s="278"/>
      <c r="F3" s="278"/>
      <c r="G3" s="278"/>
      <c r="H3" s="279"/>
    </row>
    <row r="4" spans="2:8" x14ac:dyDescent="0.3">
      <c r="B4" s="280" t="s">
        <v>185</v>
      </c>
      <c r="C4" s="281"/>
      <c r="D4" s="281"/>
      <c r="E4" s="281"/>
      <c r="F4" s="281"/>
      <c r="G4" s="281"/>
      <c r="H4" s="282"/>
    </row>
    <row r="5" spans="2:8" x14ac:dyDescent="0.3">
      <c r="B5" s="20"/>
      <c r="C5" s="283" t="s">
        <v>34</v>
      </c>
      <c r="D5" s="290"/>
      <c r="E5" s="283" t="s">
        <v>35</v>
      </c>
      <c r="F5" s="290"/>
      <c r="G5" s="283" t="s">
        <v>11</v>
      </c>
      <c r="H5" s="282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>
        <v>4.3055555555555555E-3</v>
      </c>
      <c r="D7" s="24">
        <f>C7/C10</f>
        <v>1</v>
      </c>
      <c r="E7" s="38">
        <v>8.3449074074074085E-3</v>
      </c>
      <c r="F7" s="24">
        <f>E7/E10</f>
        <v>0.97432432432432425</v>
      </c>
      <c r="G7" s="19">
        <f>C7+E7</f>
        <v>1.2650462962962964E-2</v>
      </c>
      <c r="H7" s="11">
        <f>G7/G10</f>
        <v>0.98291366906474809</v>
      </c>
    </row>
    <row r="8" spans="2:8" x14ac:dyDescent="0.3">
      <c r="B8" s="5" t="s">
        <v>17</v>
      </c>
      <c r="C8" s="19"/>
      <c r="D8" s="24"/>
      <c r="E8" s="38">
        <v>2.199074074074074E-4</v>
      </c>
      <c r="F8" s="24">
        <f>E8/E10</f>
        <v>2.567567567567567E-2</v>
      </c>
      <c r="G8" s="19">
        <f>C8+E8</f>
        <v>2.199074074074074E-4</v>
      </c>
      <c r="H8" s="11">
        <f>G8/G10</f>
        <v>1.7086330935251796E-2</v>
      </c>
    </row>
    <row r="9" spans="2:8" x14ac:dyDescent="0.3">
      <c r="B9" s="5"/>
      <c r="C9" s="22"/>
      <c r="D9" s="39"/>
      <c r="E9" s="40"/>
      <c r="F9" s="39"/>
      <c r="G9" s="23"/>
      <c r="H9" s="11"/>
    </row>
    <row r="10" spans="2:8" x14ac:dyDescent="0.3">
      <c r="B10" s="6" t="s">
        <v>14</v>
      </c>
      <c r="C10" s="8">
        <f t="shared" ref="C10" si="0">SUM(C7:C8)</f>
        <v>4.3055555555555555E-3</v>
      </c>
      <c r="D10" s="28">
        <f>SUM(D7:D8)</f>
        <v>1</v>
      </c>
      <c r="E10" s="8">
        <f t="shared" ref="E10:G10" si="1">SUM(E7:E8)</f>
        <v>8.5648148148148168E-3</v>
      </c>
      <c r="F10" s="28">
        <f>SUM(F7:F8)</f>
        <v>0.99999999999999989</v>
      </c>
      <c r="G10" s="8">
        <f t="shared" si="1"/>
        <v>1.2870370370370372E-2</v>
      </c>
      <c r="H10" s="13">
        <f>SUM(H7:H8)</f>
        <v>0.99999999999999989</v>
      </c>
    </row>
    <row r="11" spans="2:8" ht="66" customHeight="1" thickBot="1" x14ac:dyDescent="0.35">
      <c r="B11" s="284"/>
      <c r="C11" s="285"/>
      <c r="D11" s="285"/>
      <c r="E11" s="285"/>
      <c r="F11" s="285"/>
      <c r="G11" s="285"/>
      <c r="H11" s="286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ignoredErrors>
    <ignoredError sqref="G7:G8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77" t="s">
        <v>59</v>
      </c>
      <c r="C3" s="278"/>
      <c r="D3" s="278"/>
      <c r="E3" s="278"/>
      <c r="F3" s="278"/>
      <c r="G3" s="278"/>
      <c r="H3" s="279"/>
    </row>
    <row r="4" spans="2:8" x14ac:dyDescent="0.3">
      <c r="B4" s="280" t="s">
        <v>185</v>
      </c>
      <c r="C4" s="281"/>
      <c r="D4" s="281"/>
      <c r="E4" s="281"/>
      <c r="F4" s="281"/>
      <c r="G4" s="281"/>
      <c r="H4" s="282"/>
    </row>
    <row r="5" spans="2:8" x14ac:dyDescent="0.3">
      <c r="B5" s="20"/>
      <c r="C5" s="283" t="s">
        <v>34</v>
      </c>
      <c r="D5" s="290"/>
      <c r="E5" s="283" t="s">
        <v>35</v>
      </c>
      <c r="F5" s="290"/>
      <c r="G5" s="283" t="s">
        <v>11</v>
      </c>
      <c r="H5" s="282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38">
        <v>4.3981481481481481E-4</v>
      </c>
      <c r="D7" s="24">
        <f>C7/C10</f>
        <v>1</v>
      </c>
      <c r="E7" s="38">
        <v>1.1111111111111112E-2</v>
      </c>
      <c r="F7" s="24">
        <f>E7/E10</f>
        <v>0.95143706640237857</v>
      </c>
      <c r="G7" s="19">
        <f>C7+E7</f>
        <v>1.1550925925925926E-2</v>
      </c>
      <c r="H7" s="11">
        <f>G7/G10</f>
        <v>0.953199617956065</v>
      </c>
    </row>
    <row r="8" spans="2:8" x14ac:dyDescent="0.3">
      <c r="B8" s="5" t="s">
        <v>17</v>
      </c>
      <c r="C8" s="38"/>
      <c r="D8" s="24"/>
      <c r="E8" s="38">
        <v>5.6712962962962956E-4</v>
      </c>
      <c r="F8" s="24">
        <f>E8/E10</f>
        <v>4.8562933597621399E-2</v>
      </c>
      <c r="G8" s="19">
        <f>C8+E8</f>
        <v>5.6712962962962956E-4</v>
      </c>
      <c r="H8" s="11">
        <f>G8/G10</f>
        <v>4.6800382043935045E-2</v>
      </c>
    </row>
    <row r="9" spans="2:8" x14ac:dyDescent="0.3">
      <c r="B9" s="5"/>
      <c r="C9" s="40"/>
      <c r="D9" s="39"/>
      <c r="E9" s="40"/>
      <c r="F9" s="39"/>
      <c r="G9" s="23"/>
      <c r="H9" s="11"/>
    </row>
    <row r="10" spans="2:8" x14ac:dyDescent="0.3">
      <c r="B10" s="6" t="s">
        <v>14</v>
      </c>
      <c r="C10" s="8">
        <f t="shared" ref="C10:E10" si="0">SUM(C7:C8)</f>
        <v>4.3981481481481481E-4</v>
      </c>
      <c r="D10" s="28">
        <f>SUM(D7:D8)</f>
        <v>1</v>
      </c>
      <c r="E10" s="8">
        <f t="shared" si="0"/>
        <v>1.1678240740740741E-2</v>
      </c>
      <c r="F10" s="28">
        <f>SUM(F7:F8)</f>
        <v>1</v>
      </c>
      <c r="G10" s="8">
        <f t="shared" ref="G10" si="1">SUM(G7:G8)</f>
        <v>1.2118055555555556E-2</v>
      </c>
      <c r="H10" s="13">
        <f>SUM(H7:H8)</f>
        <v>1</v>
      </c>
    </row>
    <row r="11" spans="2:8" ht="66" customHeight="1" thickBot="1" x14ac:dyDescent="0.35">
      <c r="B11" s="284"/>
      <c r="C11" s="285"/>
      <c r="D11" s="285"/>
      <c r="E11" s="285"/>
      <c r="F11" s="285"/>
      <c r="G11" s="285"/>
      <c r="H11" s="286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ignoredErrors>
    <ignoredError sqref="G7:H8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30" sqref="C30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77" t="s">
        <v>60</v>
      </c>
      <c r="C3" s="278"/>
      <c r="D3" s="278"/>
      <c r="E3" s="278"/>
      <c r="F3" s="278"/>
      <c r="G3" s="278"/>
      <c r="H3" s="279"/>
    </row>
    <row r="4" spans="2:8" x14ac:dyDescent="0.3">
      <c r="B4" s="280" t="s">
        <v>185</v>
      </c>
      <c r="C4" s="281"/>
      <c r="D4" s="281"/>
      <c r="E4" s="281"/>
      <c r="F4" s="281"/>
      <c r="G4" s="281"/>
      <c r="H4" s="282"/>
    </row>
    <row r="5" spans="2:8" x14ac:dyDescent="0.3">
      <c r="B5" s="20"/>
      <c r="C5" s="283" t="s">
        <v>34</v>
      </c>
      <c r="D5" s="290"/>
      <c r="E5" s="283" t="s">
        <v>35</v>
      </c>
      <c r="F5" s="290"/>
      <c r="G5" s="283" t="s">
        <v>11</v>
      </c>
      <c r="H5" s="282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/>
      <c r="D7" s="10"/>
      <c r="E7" s="38"/>
      <c r="F7" s="10"/>
      <c r="G7" s="19"/>
      <c r="H7" s="11"/>
    </row>
    <row r="8" spans="2:8" x14ac:dyDescent="0.3">
      <c r="B8" s="5" t="s">
        <v>17</v>
      </c>
      <c r="C8" s="19"/>
      <c r="D8" s="10"/>
      <c r="E8" s="38"/>
      <c r="F8" s="10"/>
      <c r="G8" s="19"/>
      <c r="H8" s="11"/>
    </row>
    <row r="9" spans="2:8" x14ac:dyDescent="0.3">
      <c r="B9" s="5"/>
      <c r="C9" s="22"/>
      <c r="D9" s="39"/>
      <c r="E9" s="40"/>
      <c r="F9" s="39"/>
      <c r="G9" s="23"/>
      <c r="H9" s="11"/>
    </row>
    <row r="10" spans="2:8" x14ac:dyDescent="0.3">
      <c r="B10" s="6" t="s">
        <v>14</v>
      </c>
      <c r="C10" s="8"/>
      <c r="D10" s="12"/>
      <c r="E10" s="41"/>
      <c r="F10" s="12"/>
      <c r="G10" s="8"/>
      <c r="H10" s="13"/>
    </row>
    <row r="11" spans="2:8" ht="66" customHeight="1" thickBot="1" x14ac:dyDescent="0.35">
      <c r="B11" s="284"/>
      <c r="C11" s="285"/>
      <c r="D11" s="285"/>
      <c r="E11" s="285"/>
      <c r="F11" s="285"/>
      <c r="G11" s="285"/>
      <c r="H11" s="286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C30" sqref="C30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.88671875" style="142" customWidth="1"/>
    <col min="7" max="7" width="10.88671875" style="96" customWidth="1"/>
    <col min="8" max="8" width="10.88671875" style="142" customWidth="1"/>
    <col min="9" max="11" width="10.88671875" style="96" customWidth="1"/>
    <col min="12" max="16384" width="8.88671875" style="96"/>
  </cols>
  <sheetData>
    <row r="2" spans="2:11" ht="15" thickBot="1" x14ac:dyDescent="0.35"/>
    <row r="3" spans="2:11" x14ac:dyDescent="0.3">
      <c r="B3" s="229" t="s">
        <v>155</v>
      </c>
      <c r="C3" s="230"/>
      <c r="D3" s="230"/>
      <c r="E3" s="230"/>
      <c r="F3" s="230"/>
      <c r="G3" s="230"/>
      <c r="H3" s="231"/>
      <c r="I3" s="230"/>
      <c r="J3" s="230"/>
      <c r="K3" s="231"/>
    </row>
    <row r="4" spans="2:11" x14ac:dyDescent="0.3">
      <c r="B4" s="232" t="s">
        <v>185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2:11" x14ac:dyDescent="0.3">
      <c r="B5" s="97"/>
      <c r="C5" s="235" t="s">
        <v>137</v>
      </c>
      <c r="D5" s="233"/>
      <c r="E5" s="236"/>
      <c r="F5" s="235" t="s">
        <v>138</v>
      </c>
      <c r="G5" s="233"/>
      <c r="H5" s="236"/>
      <c r="I5" s="233" t="s">
        <v>139</v>
      </c>
      <c r="J5" s="233"/>
      <c r="K5" s="234"/>
    </row>
    <row r="6" spans="2:11" x14ac:dyDescent="0.3">
      <c r="B6" s="98" t="s">
        <v>65</v>
      </c>
      <c r="C6" s="190" t="s">
        <v>12</v>
      </c>
      <c r="D6" s="100" t="s">
        <v>13</v>
      </c>
      <c r="E6" s="191" t="s">
        <v>13</v>
      </c>
      <c r="F6" s="190" t="s">
        <v>12</v>
      </c>
      <c r="G6" s="100" t="s">
        <v>13</v>
      </c>
      <c r="H6" s="191" t="s">
        <v>13</v>
      </c>
      <c r="I6" s="188" t="s">
        <v>12</v>
      </c>
      <c r="J6" s="100" t="s">
        <v>13</v>
      </c>
      <c r="K6" s="189" t="s">
        <v>13</v>
      </c>
    </row>
    <row r="7" spans="2:11" x14ac:dyDescent="0.3">
      <c r="B7" s="147" t="s">
        <v>66</v>
      </c>
      <c r="C7" s="49">
        <v>1.9675925925925926E-4</v>
      </c>
      <c r="D7" s="105">
        <v>8.5427135678391969E-2</v>
      </c>
      <c r="E7" s="105">
        <v>1.0228640192539109E-2</v>
      </c>
      <c r="F7" s="49"/>
      <c r="G7" s="105"/>
      <c r="H7" s="105"/>
      <c r="I7" s="49">
        <v>1.9675925925925926E-4</v>
      </c>
      <c r="J7" s="105">
        <v>5.5737704918032781E-2</v>
      </c>
      <c r="K7" s="209">
        <v>7.4791025076990768E-3</v>
      </c>
    </row>
    <row r="8" spans="2:11" x14ac:dyDescent="0.3">
      <c r="B8" s="5" t="s">
        <v>186</v>
      </c>
      <c r="C8" s="49"/>
      <c r="D8" s="105"/>
      <c r="E8" s="105"/>
      <c r="F8" s="49"/>
      <c r="G8" s="105"/>
      <c r="H8" s="105"/>
      <c r="I8" s="49"/>
      <c r="J8" s="105"/>
      <c r="K8" s="209"/>
    </row>
    <row r="9" spans="2:11" x14ac:dyDescent="0.3">
      <c r="B9" s="147" t="s">
        <v>68</v>
      </c>
      <c r="C9" s="49">
        <v>3.1250000000000001E-4</v>
      </c>
      <c r="D9" s="105">
        <v>0.135678391959799</v>
      </c>
      <c r="E9" s="105">
        <v>1.6245487364620937E-2</v>
      </c>
      <c r="F9" s="49">
        <v>6.3657407407407413E-4</v>
      </c>
      <c r="G9" s="105">
        <v>0.51886792452830188</v>
      </c>
      <c r="H9" s="105">
        <v>9.0016366612111293E-2</v>
      </c>
      <c r="I9" s="49">
        <v>9.4907407407407408E-4</v>
      </c>
      <c r="J9" s="105">
        <v>0.26885245901639343</v>
      </c>
      <c r="K9" s="209">
        <v>3.6075670919489669E-2</v>
      </c>
    </row>
    <row r="10" spans="2:11" x14ac:dyDescent="0.3">
      <c r="B10" s="147" t="s">
        <v>69</v>
      </c>
      <c r="C10" s="49">
        <v>2.4305555555555552E-4</v>
      </c>
      <c r="D10" s="105">
        <v>0.10552763819095476</v>
      </c>
      <c r="E10" s="105">
        <v>1.2635379061371839E-2</v>
      </c>
      <c r="F10" s="49"/>
      <c r="G10" s="105"/>
      <c r="H10" s="105"/>
      <c r="I10" s="49">
        <v>2.4305555555555552E-4</v>
      </c>
      <c r="J10" s="105">
        <v>6.8852459016393433E-2</v>
      </c>
      <c r="K10" s="209">
        <v>9.2388913330400356E-3</v>
      </c>
    </row>
    <row r="11" spans="2:11" x14ac:dyDescent="0.3">
      <c r="B11" s="147" t="s">
        <v>70</v>
      </c>
      <c r="C11" s="49">
        <v>8.4490740740740739E-4</v>
      </c>
      <c r="D11" s="105">
        <v>0.36683417085427134</v>
      </c>
      <c r="E11" s="105">
        <v>4.3922984356197348E-2</v>
      </c>
      <c r="F11" s="49">
        <v>5.9027777777777789E-4</v>
      </c>
      <c r="G11" s="105">
        <v>0.48113207547169812</v>
      </c>
      <c r="H11" s="105">
        <v>8.3469721767594124E-2</v>
      </c>
      <c r="I11" s="49">
        <v>1.4351851851851852E-3</v>
      </c>
      <c r="J11" s="105">
        <v>0.40655737704918027</v>
      </c>
      <c r="K11" s="209">
        <v>5.455345358556974E-2</v>
      </c>
    </row>
    <row r="12" spans="2:11" x14ac:dyDescent="0.3">
      <c r="B12" s="147" t="s">
        <v>71</v>
      </c>
      <c r="C12" s="49"/>
      <c r="D12" s="105"/>
      <c r="E12" s="105"/>
      <c r="F12" s="49"/>
      <c r="G12" s="105"/>
      <c r="H12" s="105"/>
      <c r="I12" s="49"/>
      <c r="J12" s="105"/>
      <c r="K12" s="209"/>
    </row>
    <row r="13" spans="2:11" x14ac:dyDescent="0.3">
      <c r="B13" s="147" t="s">
        <v>72</v>
      </c>
      <c r="C13" s="49"/>
      <c r="D13" s="105"/>
      <c r="E13" s="105"/>
      <c r="F13" s="49"/>
      <c r="G13" s="105"/>
      <c r="H13" s="105"/>
      <c r="I13" s="49"/>
      <c r="J13" s="105"/>
      <c r="K13" s="209"/>
    </row>
    <row r="14" spans="2:11" x14ac:dyDescent="0.3">
      <c r="B14" s="147" t="s">
        <v>73</v>
      </c>
      <c r="C14" s="49"/>
      <c r="D14" s="105"/>
      <c r="E14" s="105"/>
      <c r="F14" s="49"/>
      <c r="G14" s="105"/>
      <c r="H14" s="105"/>
      <c r="I14" s="49"/>
      <c r="J14" s="105"/>
      <c r="K14" s="107"/>
    </row>
    <row r="15" spans="2:11" x14ac:dyDescent="0.3">
      <c r="B15" s="147" t="s">
        <v>74</v>
      </c>
      <c r="C15" s="49"/>
      <c r="D15" s="105"/>
      <c r="E15" s="105"/>
      <c r="F15" s="49"/>
      <c r="G15" s="105"/>
      <c r="H15" s="105"/>
      <c r="I15" s="49"/>
      <c r="J15" s="105"/>
      <c r="K15" s="107"/>
    </row>
    <row r="16" spans="2:11" x14ac:dyDescent="0.3">
      <c r="B16" s="147" t="s">
        <v>75</v>
      </c>
      <c r="C16" s="49"/>
      <c r="D16" s="105"/>
      <c r="E16" s="105"/>
      <c r="F16" s="49"/>
      <c r="G16" s="105"/>
      <c r="H16" s="105"/>
      <c r="I16" s="49"/>
      <c r="J16" s="105"/>
      <c r="K16" s="209"/>
    </row>
    <row r="17" spans="2:14" x14ac:dyDescent="0.3">
      <c r="B17" s="147" t="s">
        <v>76</v>
      </c>
      <c r="C17" s="49"/>
      <c r="D17" s="105"/>
      <c r="E17" s="105"/>
      <c r="F17" s="49"/>
      <c r="G17" s="105"/>
      <c r="H17" s="105"/>
      <c r="I17" s="49"/>
      <c r="J17" s="105"/>
      <c r="K17" s="107"/>
    </row>
    <row r="18" spans="2:14" x14ac:dyDescent="0.3">
      <c r="B18" s="147" t="s">
        <v>77</v>
      </c>
      <c r="C18" s="49"/>
      <c r="D18" s="105"/>
      <c r="E18" s="105"/>
      <c r="F18" s="49"/>
      <c r="G18" s="105"/>
      <c r="H18" s="105"/>
      <c r="I18" s="49"/>
      <c r="J18" s="105"/>
      <c r="K18" s="209"/>
    </row>
    <row r="19" spans="2:14" x14ac:dyDescent="0.3">
      <c r="B19" s="147" t="s">
        <v>78</v>
      </c>
      <c r="C19" s="49"/>
      <c r="D19" s="105"/>
      <c r="E19" s="105"/>
      <c r="F19" s="49"/>
      <c r="G19" s="105"/>
      <c r="H19" s="105"/>
      <c r="I19" s="49"/>
      <c r="J19" s="105"/>
      <c r="K19" s="107"/>
    </row>
    <row r="20" spans="2:14" x14ac:dyDescent="0.3">
      <c r="B20" s="104" t="s">
        <v>79</v>
      </c>
      <c r="C20" s="49"/>
      <c r="D20" s="105"/>
      <c r="E20" s="105"/>
      <c r="F20" s="49"/>
      <c r="G20" s="105"/>
      <c r="H20" s="105"/>
      <c r="I20" s="49"/>
      <c r="J20" s="105"/>
      <c r="K20" s="107"/>
    </row>
    <row r="21" spans="2:14" x14ac:dyDescent="0.3">
      <c r="B21" s="104" t="s">
        <v>80</v>
      </c>
      <c r="C21" s="49"/>
      <c r="D21" s="105"/>
      <c r="E21" s="105"/>
      <c r="F21" s="49"/>
      <c r="G21" s="105"/>
      <c r="H21" s="105"/>
      <c r="I21" s="49"/>
      <c r="J21" s="105"/>
      <c r="K21" s="209"/>
    </row>
    <row r="22" spans="2:14" x14ac:dyDescent="0.3">
      <c r="B22" s="104" t="s">
        <v>81</v>
      </c>
      <c r="C22" s="49">
        <v>7.0601851851851847E-4</v>
      </c>
      <c r="D22" s="105">
        <v>0.30653266331658291</v>
      </c>
      <c r="E22" s="105">
        <v>3.6702767749699154E-2</v>
      </c>
      <c r="F22" s="49"/>
      <c r="G22" s="105"/>
      <c r="H22" s="105"/>
      <c r="I22" s="49">
        <v>7.0601851851851847E-4</v>
      </c>
      <c r="J22" s="105">
        <v>0.19999999999999996</v>
      </c>
      <c r="K22" s="209">
        <v>2.6836779586449627E-2</v>
      </c>
    </row>
    <row r="23" spans="2:14" x14ac:dyDescent="0.3">
      <c r="B23" s="108" t="s">
        <v>11</v>
      </c>
      <c r="C23" s="129">
        <v>2.3032407407407407E-3</v>
      </c>
      <c r="D23" s="110">
        <v>0.99999999999999989</v>
      </c>
      <c r="E23" s="111">
        <v>0.11973525872442839</v>
      </c>
      <c r="F23" s="129">
        <v>1.226851851851852E-3</v>
      </c>
      <c r="G23" s="110">
        <v>1</v>
      </c>
      <c r="H23" s="111">
        <v>0.17348608837970542</v>
      </c>
      <c r="I23" s="129">
        <v>3.5300925925925929E-3</v>
      </c>
      <c r="J23" s="110">
        <v>0.99999999999999978</v>
      </c>
      <c r="K23" s="112">
        <v>0.13418389793224814</v>
      </c>
    </row>
    <row r="24" spans="2:14" x14ac:dyDescent="0.3">
      <c r="B24" s="133"/>
      <c r="C24" s="134"/>
      <c r="D24" s="114"/>
      <c r="E24" s="114"/>
      <c r="F24" s="134"/>
      <c r="G24" s="114"/>
      <c r="H24" s="114"/>
      <c r="I24" s="134"/>
      <c r="J24" s="114"/>
      <c r="K24" s="115"/>
      <c r="L24" s="134"/>
      <c r="M24" s="134"/>
      <c r="N24" s="134"/>
    </row>
    <row r="25" spans="2:14" x14ac:dyDescent="0.3">
      <c r="B25" s="98" t="s">
        <v>82</v>
      </c>
      <c r="C25" s="100" t="s">
        <v>12</v>
      </c>
      <c r="D25" s="116" t="s">
        <v>13</v>
      </c>
      <c r="E25" s="116" t="s">
        <v>13</v>
      </c>
      <c r="F25" s="100" t="s">
        <v>12</v>
      </c>
      <c r="G25" s="116" t="s">
        <v>13</v>
      </c>
      <c r="H25" s="116" t="s">
        <v>13</v>
      </c>
      <c r="I25" s="100" t="s">
        <v>12</v>
      </c>
      <c r="J25" s="116" t="s">
        <v>13</v>
      </c>
      <c r="K25" s="210" t="s">
        <v>13</v>
      </c>
    </row>
    <row r="26" spans="2:14" x14ac:dyDescent="0.3">
      <c r="B26" s="147" t="s">
        <v>83</v>
      </c>
      <c r="C26" s="49">
        <v>8.4490740740740739E-4</v>
      </c>
      <c r="D26" s="106"/>
      <c r="E26" s="105">
        <v>4.3922984356197348E-2</v>
      </c>
      <c r="F26" s="49">
        <v>3.2407407407407406E-4</v>
      </c>
      <c r="G26" s="106"/>
      <c r="H26" s="105">
        <v>4.5826513911620292E-2</v>
      </c>
      <c r="I26" s="49">
        <v>1.1689814814814813E-3</v>
      </c>
      <c r="J26" s="106"/>
      <c r="K26" s="209">
        <v>4.4434667839859221E-2</v>
      </c>
    </row>
    <row r="27" spans="2:14" x14ac:dyDescent="0.3">
      <c r="B27" s="147" t="s">
        <v>84</v>
      </c>
      <c r="C27" s="49"/>
      <c r="D27" s="106"/>
      <c r="E27" s="105"/>
      <c r="F27" s="49"/>
      <c r="G27" s="106"/>
      <c r="H27" s="105"/>
      <c r="I27" s="49"/>
      <c r="J27" s="106"/>
      <c r="K27" s="209"/>
    </row>
    <row r="28" spans="2:14" x14ac:dyDescent="0.3">
      <c r="B28" s="147" t="s">
        <v>85</v>
      </c>
      <c r="C28" s="49"/>
      <c r="D28" s="106"/>
      <c r="E28" s="105"/>
      <c r="F28" s="49"/>
      <c r="G28" s="106"/>
      <c r="H28" s="105"/>
      <c r="I28" s="49"/>
      <c r="J28" s="106"/>
      <c r="K28" s="209"/>
    </row>
    <row r="29" spans="2:14" x14ac:dyDescent="0.3">
      <c r="B29" s="147" t="s">
        <v>86</v>
      </c>
      <c r="C29" s="49">
        <v>7.8009259259259264E-3</v>
      </c>
      <c r="D29" s="106"/>
      <c r="E29" s="105">
        <v>0.40553549939831524</v>
      </c>
      <c r="F29" s="49">
        <v>4.6874999999999998E-3</v>
      </c>
      <c r="G29" s="106"/>
      <c r="H29" s="105">
        <v>0.66284779050736498</v>
      </c>
      <c r="I29" s="49">
        <v>1.2488425925925922E-2</v>
      </c>
      <c r="J29" s="106"/>
      <c r="K29" s="209">
        <v>0.47470303563572364</v>
      </c>
    </row>
    <row r="30" spans="2:14" x14ac:dyDescent="0.3">
      <c r="B30" s="147" t="s">
        <v>87</v>
      </c>
      <c r="C30" s="49">
        <v>4.9189814814814825E-3</v>
      </c>
      <c r="D30" s="106"/>
      <c r="E30" s="105">
        <v>0.25571600481347778</v>
      </c>
      <c r="F30" s="49">
        <v>8.3333333333333339E-4</v>
      </c>
      <c r="G30" s="106"/>
      <c r="H30" s="105">
        <v>0.11783960720130933</v>
      </c>
      <c r="I30" s="49">
        <v>5.7523148148148169E-3</v>
      </c>
      <c r="J30" s="106"/>
      <c r="K30" s="209">
        <v>0.21865376154861427</v>
      </c>
    </row>
    <row r="31" spans="2:14" x14ac:dyDescent="0.3">
      <c r="B31" s="161" t="s">
        <v>88</v>
      </c>
      <c r="C31" s="49">
        <v>3.3680555555555556E-3</v>
      </c>
      <c r="D31" s="106"/>
      <c r="E31" s="105">
        <v>0.17509025270758122</v>
      </c>
      <c r="F31" s="49"/>
      <c r="G31" s="106"/>
      <c r="H31" s="105"/>
      <c r="I31" s="49">
        <v>3.3680555555555556E-3</v>
      </c>
      <c r="J31" s="106"/>
      <c r="K31" s="209">
        <v>0.1280246370435548</v>
      </c>
    </row>
    <row r="32" spans="2:14" x14ac:dyDescent="0.3">
      <c r="B32" s="148" t="s">
        <v>11</v>
      </c>
      <c r="C32" s="137">
        <v>1.6932870370370372E-2</v>
      </c>
      <c r="D32" s="118"/>
      <c r="E32" s="110">
        <v>0.88026474127557153</v>
      </c>
      <c r="F32" s="137">
        <v>5.8449074074074072E-3</v>
      </c>
      <c r="G32" s="118"/>
      <c r="H32" s="110">
        <v>0.82651391162029464</v>
      </c>
      <c r="I32" s="137">
        <v>2.2777777777777775E-2</v>
      </c>
      <c r="J32" s="118"/>
      <c r="K32" s="123">
        <v>0.86581610206775195</v>
      </c>
    </row>
    <row r="33" spans="2:14" x14ac:dyDescent="0.3">
      <c r="B33" s="139"/>
      <c r="C33" s="140"/>
      <c r="D33" s="120"/>
      <c r="E33" s="120"/>
      <c r="F33" s="140"/>
      <c r="G33" s="120"/>
      <c r="H33" s="120"/>
      <c r="I33" s="140"/>
      <c r="J33" s="120"/>
      <c r="K33" s="121"/>
      <c r="L33" s="140"/>
      <c r="M33" s="140"/>
      <c r="N33" s="140"/>
    </row>
    <row r="34" spans="2:14" x14ac:dyDescent="0.3">
      <c r="B34" s="108" t="s">
        <v>14</v>
      </c>
      <c r="C34" s="137">
        <v>1.9236111111111114E-2</v>
      </c>
      <c r="D34" s="122"/>
      <c r="E34" s="110">
        <v>0.99999999999999989</v>
      </c>
      <c r="F34" s="137">
        <v>7.0717592592592594E-3</v>
      </c>
      <c r="G34" s="122"/>
      <c r="H34" s="110">
        <v>1</v>
      </c>
      <c r="I34" s="137">
        <v>2.6307870370370367E-2</v>
      </c>
      <c r="J34" s="122"/>
      <c r="K34" s="123">
        <v>1</v>
      </c>
      <c r="L34" s="140"/>
      <c r="M34" s="140"/>
      <c r="N34" s="140"/>
    </row>
    <row r="35" spans="2:14" ht="66" customHeight="1" thickBot="1" x14ac:dyDescent="0.35">
      <c r="B35" s="226" t="s">
        <v>140</v>
      </c>
      <c r="C35" s="227"/>
      <c r="D35" s="227"/>
      <c r="E35" s="227"/>
      <c r="F35" s="227"/>
      <c r="G35" s="227"/>
      <c r="H35" s="228"/>
      <c r="I35" s="227"/>
      <c r="J35" s="227"/>
      <c r="K35" s="228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89</vt:i4>
      </vt:variant>
      <vt:variant>
        <vt:lpstr>Intervalli denominati</vt:lpstr>
      </vt:variant>
      <vt:variant>
        <vt:i4>30</vt:i4>
      </vt:variant>
    </vt:vector>
  </HeadingPairs>
  <TitlesOfParts>
    <vt:vector size="119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D12</vt:lpstr>
      <vt:lpstr>D13</vt:lpstr>
      <vt:lpstr>D14</vt:lpstr>
      <vt:lpstr>D15</vt:lpstr>
      <vt:lpstr>D16</vt:lpstr>
      <vt:lpstr>D17</vt:lpstr>
      <vt:lpstr>D18</vt:lpstr>
      <vt:lpstr>D19</vt:lpstr>
      <vt:lpstr>D20</vt:lpstr>
      <vt:lpstr>D21</vt:lpstr>
      <vt:lpstr>D22</vt:lpstr>
      <vt:lpstr>D23</vt:lpstr>
      <vt:lpstr>D24</vt:lpstr>
      <vt:lpstr>D25</vt:lpstr>
      <vt:lpstr>D26</vt:lpstr>
      <vt:lpstr>D27</vt:lpstr>
      <vt:lpstr>D28</vt:lpstr>
      <vt:lpstr>D29</vt:lpstr>
      <vt:lpstr>D30</vt:lpstr>
      <vt:lpstr>D31</vt:lpstr>
      <vt:lpstr>D32</vt:lpstr>
      <vt:lpstr>D33</vt:lpstr>
      <vt:lpstr>D34</vt:lpstr>
      <vt:lpstr>D35</vt:lpstr>
      <vt:lpstr>D36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'A24'!Area_stampa</vt:lpstr>
      <vt:lpstr>'A4'!Area_stampa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'B14'!Area_stampa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cavallaro_r</cp:lastModifiedBy>
  <cp:lastPrinted>2015-12-09T11:48:14Z</cp:lastPrinted>
  <dcterms:created xsi:type="dcterms:W3CDTF">2015-07-28T09:23:17Z</dcterms:created>
  <dcterms:modified xsi:type="dcterms:W3CDTF">2015-12-10T11:43:15Z</dcterms:modified>
</cp:coreProperties>
</file>