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8805" yWindow="2805" windowWidth="21840" windowHeight="1368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8" i="23" l="1"/>
  <c r="G30" i="23"/>
  <c r="H28" i="23"/>
  <c r="F25" i="23"/>
  <c r="F26" i="23"/>
  <c r="F27" i="23"/>
  <c r="F28" i="23"/>
  <c r="F19" i="23"/>
  <c r="F17" i="23"/>
  <c r="E30" i="23"/>
  <c r="F8" i="23"/>
  <c r="E30" i="25"/>
  <c r="F18" i="25"/>
  <c r="F7" i="25"/>
  <c r="F27" i="24"/>
  <c r="F25" i="21"/>
  <c r="D28" i="21"/>
  <c r="H28" i="20"/>
  <c r="H18" i="18"/>
  <c r="H19" i="18"/>
  <c r="H20" i="18"/>
  <c r="H21" i="18"/>
  <c r="H22" i="18"/>
  <c r="H23" i="18"/>
  <c r="H24" i="18"/>
  <c r="H25" i="18"/>
  <c r="H26" i="18"/>
  <c r="H27" i="18"/>
  <c r="H28" i="18"/>
  <c r="D18" i="18"/>
  <c r="E30" i="12"/>
  <c r="F18" i="12"/>
  <c r="E30" i="10"/>
  <c r="F17" i="10"/>
  <c r="F28" i="10"/>
  <c r="G28" i="10"/>
  <c r="G7" i="10"/>
  <c r="G18" i="10"/>
  <c r="G24" i="10"/>
  <c r="G30" i="10"/>
  <c r="H28" i="10"/>
  <c r="F18" i="15"/>
  <c r="F7" i="15"/>
  <c r="D28" i="15"/>
  <c r="F24" i="11"/>
  <c r="G22" i="7"/>
  <c r="G30" i="7"/>
  <c r="H22" i="7"/>
  <c r="F11" i="7"/>
  <c r="F30" i="7"/>
  <c r="E30" i="7"/>
  <c r="D22" i="7"/>
  <c r="F18" i="14"/>
  <c r="G22" i="13"/>
  <c r="G30" i="13"/>
  <c r="H22" i="13"/>
  <c r="G28" i="13"/>
  <c r="H28" i="13"/>
  <c r="D28" i="13"/>
  <c r="D22" i="13"/>
  <c r="D28" i="6"/>
  <c r="H26" i="3"/>
  <c r="H18" i="3"/>
  <c r="H30" i="55"/>
  <c r="K11" i="48"/>
  <c r="K12" i="48"/>
  <c r="K13" i="48"/>
  <c r="K14" i="48"/>
  <c r="K15" i="48"/>
  <c r="K16" i="48"/>
  <c r="K17" i="48"/>
  <c r="K19" i="48"/>
  <c r="K20" i="48"/>
  <c r="K21" i="48"/>
  <c r="K22" i="48"/>
  <c r="K23" i="48"/>
  <c r="K24" i="48"/>
  <c r="D30" i="48"/>
  <c r="E30" i="48"/>
  <c r="F30" i="48"/>
  <c r="G30" i="48"/>
  <c r="K27" i="53"/>
  <c r="K14" i="53"/>
  <c r="K15" i="53"/>
  <c r="K16" i="53"/>
  <c r="K30" i="49"/>
  <c r="K21" i="49"/>
  <c r="K12" i="49"/>
  <c r="J30" i="49"/>
  <c r="H30" i="49"/>
  <c r="K9" i="52"/>
  <c r="K10" i="52"/>
  <c r="K11" i="52"/>
  <c r="K12" i="52"/>
  <c r="K13" i="52"/>
  <c r="K15" i="52"/>
  <c r="K16" i="52"/>
  <c r="K17" i="52"/>
  <c r="K19" i="52"/>
  <c r="K20" i="52"/>
  <c r="K21" i="52"/>
  <c r="K22" i="52"/>
  <c r="K23" i="52"/>
  <c r="K24" i="52"/>
  <c r="K25" i="52"/>
  <c r="K28" i="52"/>
  <c r="K8" i="52"/>
  <c r="G30" i="52"/>
  <c r="K11" i="54"/>
  <c r="K12" i="54"/>
  <c r="K13" i="54"/>
  <c r="K14" i="54"/>
  <c r="K16" i="54"/>
  <c r="K17" i="54"/>
  <c r="J30" i="54"/>
  <c r="K30" i="47"/>
  <c r="K21" i="47"/>
  <c r="K25" i="47"/>
  <c r="G30" i="47"/>
  <c r="C30" i="47"/>
  <c r="K17" i="43"/>
  <c r="K18" i="43"/>
  <c r="K19" i="43"/>
  <c r="K20" i="43"/>
  <c r="K21" i="43"/>
  <c r="K9" i="42"/>
  <c r="K10" i="42"/>
  <c r="K13" i="42"/>
  <c r="K14" i="42"/>
  <c r="K15" i="42"/>
  <c r="K16" i="42"/>
  <c r="K17" i="42"/>
  <c r="K18" i="42"/>
  <c r="K19" i="42"/>
  <c r="J30" i="41"/>
  <c r="F24" i="33"/>
  <c r="F11" i="33"/>
  <c r="D21" i="33"/>
  <c r="D13" i="33"/>
  <c r="D14" i="33"/>
  <c r="F27" i="38"/>
  <c r="F22" i="38"/>
  <c r="F16" i="38"/>
  <c r="F17" i="38"/>
  <c r="F10" i="38"/>
  <c r="D21" i="38"/>
  <c r="D14" i="38"/>
  <c r="D15" i="38"/>
  <c r="D21" i="34"/>
  <c r="D12" i="34"/>
  <c r="D30" i="34"/>
  <c r="C30" i="34"/>
  <c r="F28" i="37"/>
  <c r="F16" i="39"/>
  <c r="D23" i="39"/>
  <c r="D24" i="39"/>
  <c r="D20" i="39"/>
  <c r="D11" i="39"/>
  <c r="D13" i="39"/>
  <c r="D30" i="32"/>
  <c r="D25" i="32"/>
  <c r="C30" i="32"/>
  <c r="D21" i="32"/>
  <c r="D24" i="29"/>
  <c r="D12" i="29"/>
  <c r="D13" i="29"/>
  <c r="D14" i="29"/>
  <c r="D8" i="29"/>
  <c r="H8" i="28"/>
  <c r="H12" i="28"/>
  <c r="F9" i="28"/>
  <c r="F13" i="28"/>
  <c r="F15" i="28"/>
  <c r="I28" i="27"/>
  <c r="I8" i="27"/>
  <c r="I9" i="27"/>
  <c r="I10" i="27"/>
  <c r="I11" i="27"/>
  <c r="I13" i="27"/>
  <c r="I14" i="27"/>
  <c r="I15" i="27"/>
  <c r="I16" i="27"/>
  <c r="I17" i="27"/>
  <c r="I18" i="27"/>
  <c r="I19" i="27"/>
  <c r="I21" i="27"/>
  <c r="I22" i="27"/>
  <c r="I23" i="27"/>
  <c r="I24" i="27"/>
  <c r="I25" i="27"/>
  <c r="I26" i="27"/>
  <c r="I30" i="27"/>
  <c r="J28" i="27"/>
  <c r="G30" i="27"/>
  <c r="H18" i="27"/>
  <c r="H19" i="27"/>
  <c r="E30" i="27"/>
  <c r="F16" i="27"/>
  <c r="F17" i="27"/>
  <c r="F19" i="27"/>
  <c r="F21" i="27"/>
  <c r="F22" i="27"/>
  <c r="F23" i="27"/>
  <c r="F24" i="27"/>
  <c r="F25" i="27"/>
  <c r="F26" i="27"/>
  <c r="F28" i="27"/>
  <c r="E30" i="55"/>
  <c r="K22" i="55"/>
  <c r="K25" i="55"/>
  <c r="K25" i="48"/>
  <c r="K26" i="48"/>
  <c r="K28" i="48"/>
  <c r="K10" i="53"/>
  <c r="K11" i="53"/>
  <c r="K12" i="53"/>
  <c r="K13" i="53"/>
  <c r="K17" i="53"/>
  <c r="K20" i="53"/>
  <c r="K21" i="53"/>
  <c r="K22" i="53"/>
  <c r="K23" i="53"/>
  <c r="K24" i="53"/>
  <c r="K25" i="53"/>
  <c r="K26" i="53"/>
  <c r="K28" i="53"/>
  <c r="K20" i="54"/>
  <c r="K21" i="54"/>
  <c r="K23" i="54"/>
  <c r="K24" i="54"/>
  <c r="C30" i="54"/>
  <c r="E30" i="54"/>
  <c r="K11" i="43"/>
  <c r="K12" i="43"/>
  <c r="K13" i="43"/>
  <c r="K14" i="43"/>
  <c r="K16" i="43"/>
  <c r="K22" i="43"/>
  <c r="K23" i="43"/>
  <c r="K24" i="43"/>
  <c r="K25" i="43"/>
  <c r="K28" i="43"/>
  <c r="K9" i="43"/>
  <c r="K10" i="43"/>
  <c r="K21" i="42"/>
  <c r="K22" i="42"/>
  <c r="K23" i="42"/>
  <c r="K24" i="42"/>
  <c r="K25" i="42"/>
  <c r="K26" i="42"/>
  <c r="K28" i="42"/>
  <c r="J30" i="42"/>
  <c r="E30" i="33"/>
  <c r="F28" i="33"/>
  <c r="C30" i="33"/>
  <c r="E30" i="38"/>
  <c r="F24" i="38"/>
  <c r="C30" i="38"/>
  <c r="D10" i="38"/>
  <c r="E30" i="37"/>
  <c r="F15" i="37"/>
  <c r="F16" i="37"/>
  <c r="E30" i="39"/>
  <c r="C30" i="39"/>
  <c r="D17" i="39"/>
  <c r="D21" i="39"/>
  <c r="C30" i="29"/>
  <c r="G30" i="28"/>
  <c r="H28" i="28"/>
  <c r="H24" i="28"/>
  <c r="H20" i="28"/>
  <c r="H14" i="28"/>
  <c r="H13" i="28"/>
  <c r="H10" i="28"/>
  <c r="H9" i="28"/>
  <c r="E30" i="28"/>
  <c r="F28" i="28"/>
  <c r="F19" i="28"/>
  <c r="F18" i="28"/>
  <c r="F7" i="28"/>
  <c r="H11" i="27"/>
  <c r="H13" i="27"/>
  <c r="F10" i="27"/>
  <c r="C30" i="23"/>
  <c r="F22" i="23"/>
  <c r="F23" i="23"/>
  <c r="E30" i="24"/>
  <c r="F8" i="24"/>
  <c r="E30" i="21"/>
  <c r="E30" i="19"/>
  <c r="F28" i="19"/>
  <c r="F21" i="12"/>
  <c r="F27" i="10"/>
  <c r="E30" i="11"/>
  <c r="F22" i="11"/>
  <c r="F16" i="11"/>
  <c r="G7" i="7"/>
  <c r="G8" i="7"/>
  <c r="G9" i="7"/>
  <c r="G10" i="7"/>
  <c r="G11" i="7"/>
  <c r="G12" i="7"/>
  <c r="G13" i="7"/>
  <c r="G14" i="7"/>
  <c r="G15" i="7"/>
  <c r="G16" i="7"/>
  <c r="G18" i="7"/>
  <c r="G19" i="7"/>
  <c r="G20" i="7"/>
  <c r="G21" i="7"/>
  <c r="G25" i="7"/>
  <c r="G26" i="7"/>
  <c r="G27" i="7"/>
  <c r="C30" i="7"/>
  <c r="E30" i="14"/>
  <c r="F27" i="14"/>
  <c r="G17" i="16"/>
  <c r="G7" i="16"/>
  <c r="G8" i="16"/>
  <c r="G9" i="16"/>
  <c r="G10" i="16"/>
  <c r="G11" i="16"/>
  <c r="G12" i="16"/>
  <c r="G13" i="16"/>
  <c r="G14" i="16"/>
  <c r="G15" i="16"/>
  <c r="G16" i="16"/>
  <c r="G18" i="16"/>
  <c r="G19" i="16"/>
  <c r="G20" i="16"/>
  <c r="G21" i="16"/>
  <c r="G22" i="16"/>
  <c r="G23" i="16"/>
  <c r="G25" i="16"/>
  <c r="G26" i="16"/>
  <c r="G27" i="16"/>
  <c r="G30" i="16"/>
  <c r="H17" i="16"/>
  <c r="C30" i="16"/>
  <c r="D17" i="16"/>
  <c r="E30" i="9"/>
  <c r="F24" i="9"/>
  <c r="E30" i="6"/>
  <c r="F28" i="38"/>
  <c r="C30" i="10"/>
  <c r="D7" i="10"/>
  <c r="K30" i="55"/>
  <c r="G30" i="55"/>
  <c r="F30" i="55"/>
  <c r="K9" i="53"/>
  <c r="K9" i="54"/>
  <c r="K28" i="54"/>
  <c r="G30" i="54"/>
  <c r="K30" i="52"/>
  <c r="C30" i="52"/>
  <c r="K8" i="44"/>
  <c r="K9" i="44"/>
  <c r="K10" i="44"/>
  <c r="K11" i="44"/>
  <c r="K12" i="44"/>
  <c r="K13" i="44"/>
  <c r="K14" i="44"/>
  <c r="K15" i="44"/>
  <c r="K16" i="44"/>
  <c r="K17" i="44"/>
  <c r="K19" i="44"/>
  <c r="K20" i="44"/>
  <c r="K21" i="44"/>
  <c r="K22" i="44"/>
  <c r="K23" i="44"/>
  <c r="K24" i="44"/>
  <c r="K25" i="44"/>
  <c r="K26" i="44"/>
  <c r="K27" i="44"/>
  <c r="K28" i="44"/>
  <c r="H30" i="44"/>
  <c r="K7" i="42"/>
  <c r="I30" i="42"/>
  <c r="H30" i="42"/>
  <c r="K8" i="41"/>
  <c r="K9" i="41"/>
  <c r="K10" i="41"/>
  <c r="K11" i="41"/>
  <c r="K12" i="41"/>
  <c r="K13" i="41"/>
  <c r="K14" i="41"/>
  <c r="K15" i="41"/>
  <c r="K16" i="41"/>
  <c r="K17" i="41"/>
  <c r="K18" i="41"/>
  <c r="K19" i="41"/>
  <c r="K20" i="41"/>
  <c r="K21" i="41"/>
  <c r="K22" i="41"/>
  <c r="K23" i="41"/>
  <c r="K24" i="41"/>
  <c r="K25" i="41"/>
  <c r="K26" i="41"/>
  <c r="K27" i="41"/>
  <c r="K28" i="41"/>
  <c r="K7" i="41"/>
  <c r="I30" i="41"/>
  <c r="H30" i="41"/>
  <c r="F9" i="38"/>
  <c r="F23" i="38"/>
  <c r="F25" i="37"/>
  <c r="I8" i="28"/>
  <c r="I9" i="28"/>
  <c r="I10" i="28"/>
  <c r="I11" i="28"/>
  <c r="I12" i="28"/>
  <c r="I13" i="28"/>
  <c r="I14" i="28"/>
  <c r="I15" i="28"/>
  <c r="I16" i="28"/>
  <c r="I17" i="28"/>
  <c r="I18" i="28"/>
  <c r="I19" i="28"/>
  <c r="I20" i="28"/>
  <c r="I21" i="28"/>
  <c r="I22" i="28"/>
  <c r="I23" i="28"/>
  <c r="I24" i="28"/>
  <c r="I25" i="28"/>
  <c r="I26" i="28"/>
  <c r="I27" i="28"/>
  <c r="I28" i="28"/>
  <c r="I7" i="28"/>
  <c r="H23" i="28"/>
  <c r="F23" i="28"/>
  <c r="F24" i="28"/>
  <c r="G23" i="23"/>
  <c r="G18" i="23"/>
  <c r="G22" i="23"/>
  <c r="G7" i="23"/>
  <c r="G8" i="23"/>
  <c r="G9" i="23"/>
  <c r="G10" i="23"/>
  <c r="G11" i="23"/>
  <c r="G12" i="23"/>
  <c r="G13" i="23"/>
  <c r="G14" i="23"/>
  <c r="G15" i="23"/>
  <c r="G16" i="23"/>
  <c r="G17" i="23"/>
  <c r="G19" i="23"/>
  <c r="G20" i="23"/>
  <c r="G21" i="23"/>
  <c r="G25" i="23"/>
  <c r="G26" i="23"/>
  <c r="G27" i="23"/>
  <c r="H7" i="23"/>
  <c r="F13" i="23"/>
  <c r="F14" i="23"/>
  <c r="G7" i="21"/>
  <c r="G8" i="21"/>
  <c r="G9" i="21"/>
  <c r="G10" i="21"/>
  <c r="G11" i="21"/>
  <c r="G12" i="21"/>
  <c r="G13" i="21"/>
  <c r="G14" i="21"/>
  <c r="G15" i="21"/>
  <c r="G16" i="21"/>
  <c r="G17" i="21"/>
  <c r="G18" i="21"/>
  <c r="G19" i="21"/>
  <c r="G20" i="21"/>
  <c r="G21" i="21"/>
  <c r="G22" i="21"/>
  <c r="G23" i="21"/>
  <c r="G24" i="21"/>
  <c r="G25" i="21"/>
  <c r="G26" i="21"/>
  <c r="G27" i="21"/>
  <c r="G28" i="21"/>
  <c r="F8" i="21"/>
  <c r="F10" i="21"/>
  <c r="F12" i="21"/>
  <c r="F14" i="21"/>
  <c r="F16" i="21"/>
  <c r="F19" i="21"/>
  <c r="F20" i="21"/>
  <c r="F21" i="21"/>
  <c r="F22" i="21"/>
  <c r="F23" i="21"/>
  <c r="F24" i="21"/>
  <c r="F26" i="21"/>
  <c r="F27" i="21"/>
  <c r="F28" i="21"/>
  <c r="F8" i="12"/>
  <c r="F11" i="12"/>
  <c r="F15" i="12"/>
  <c r="F16" i="12"/>
  <c r="F17" i="12"/>
  <c r="F19" i="12"/>
  <c r="F20" i="12"/>
  <c r="F22" i="12"/>
  <c r="F23" i="12"/>
  <c r="F24" i="12"/>
  <c r="F26" i="12"/>
  <c r="F27" i="12"/>
  <c r="G8" i="10"/>
  <c r="G9" i="10"/>
  <c r="G10" i="10"/>
  <c r="G11" i="10"/>
  <c r="G12" i="10"/>
  <c r="G13" i="10"/>
  <c r="G14" i="10"/>
  <c r="G15" i="10"/>
  <c r="G16" i="10"/>
  <c r="G17" i="10"/>
  <c r="G19" i="10"/>
  <c r="G20" i="10"/>
  <c r="G21" i="10"/>
  <c r="G22" i="10"/>
  <c r="G23" i="10"/>
  <c r="G25" i="10"/>
  <c r="G26" i="10"/>
  <c r="G27" i="10"/>
  <c r="H7" i="10"/>
  <c r="F12" i="10"/>
  <c r="F14" i="10"/>
  <c r="F19" i="10"/>
  <c r="F20" i="10"/>
  <c r="F21" i="10"/>
  <c r="F22" i="10"/>
  <c r="F23" i="10"/>
  <c r="F25" i="10"/>
  <c r="F26" i="10"/>
  <c r="F8" i="10"/>
  <c r="D11" i="7"/>
  <c r="D9" i="7"/>
  <c r="D13" i="7"/>
  <c r="D14" i="7"/>
  <c r="D15" i="7"/>
  <c r="D16" i="7"/>
  <c r="D18" i="7"/>
  <c r="D19" i="7"/>
  <c r="D20" i="7"/>
  <c r="D21" i="7"/>
  <c r="D25" i="7"/>
  <c r="D26" i="7"/>
  <c r="D27" i="7"/>
  <c r="G8" i="13"/>
  <c r="G9" i="13"/>
  <c r="G10" i="13"/>
  <c r="G11" i="13"/>
  <c r="G12" i="13"/>
  <c r="G13" i="13"/>
  <c r="G14" i="13"/>
  <c r="G15" i="13"/>
  <c r="G16" i="13"/>
  <c r="G17" i="13"/>
  <c r="G18" i="13"/>
  <c r="G19" i="13"/>
  <c r="G20" i="13"/>
  <c r="G21" i="13"/>
  <c r="G23" i="13"/>
  <c r="G7" i="13"/>
  <c r="G26" i="13"/>
  <c r="G27" i="13"/>
  <c r="H23" i="13"/>
  <c r="H27" i="13"/>
  <c r="F9" i="9"/>
  <c r="F11" i="9"/>
  <c r="F12" i="9"/>
  <c r="F13" i="9"/>
  <c r="F14" i="9"/>
  <c r="F15" i="9"/>
  <c r="F16" i="9"/>
  <c r="F17" i="9"/>
  <c r="F18" i="9"/>
  <c r="F19" i="9"/>
  <c r="F20" i="9"/>
  <c r="F8" i="6"/>
  <c r="F13" i="6"/>
  <c r="F17" i="6"/>
  <c r="F19" i="6"/>
  <c r="F20" i="6"/>
  <c r="F21" i="6"/>
  <c r="F22" i="6"/>
  <c r="F23" i="6"/>
  <c r="F24" i="6"/>
  <c r="F25" i="6"/>
  <c r="F26" i="6"/>
  <c r="F27" i="6"/>
  <c r="F28" i="6"/>
  <c r="C30" i="6"/>
  <c r="G8" i="6"/>
  <c r="G9" i="6"/>
  <c r="G10" i="6"/>
  <c r="G11" i="6"/>
  <c r="G12" i="6"/>
  <c r="G13" i="6"/>
  <c r="G14" i="6"/>
  <c r="G15" i="6"/>
  <c r="G16" i="6"/>
  <c r="G17" i="6"/>
  <c r="G18" i="6"/>
  <c r="G19" i="6"/>
  <c r="G20" i="6"/>
  <c r="G21" i="6"/>
  <c r="G22" i="6"/>
  <c r="G23" i="6"/>
  <c r="G24" i="6"/>
  <c r="G25" i="6"/>
  <c r="G26" i="6"/>
  <c r="G27" i="6"/>
  <c r="G28" i="6"/>
  <c r="F30" i="53"/>
  <c r="K8" i="43"/>
  <c r="C30" i="43"/>
  <c r="H23" i="23"/>
  <c r="D18" i="23"/>
  <c r="D10" i="23"/>
  <c r="D12" i="23"/>
  <c r="D14" i="23"/>
  <c r="D15" i="23"/>
  <c r="D16" i="23"/>
  <c r="D19" i="23"/>
  <c r="D20" i="23"/>
  <c r="D21" i="23"/>
  <c r="D25" i="23"/>
  <c r="D26" i="23"/>
  <c r="D27" i="23"/>
  <c r="I8" i="18"/>
  <c r="I9" i="18"/>
  <c r="I10" i="18"/>
  <c r="I11" i="18"/>
  <c r="I12" i="18"/>
  <c r="I13" i="18"/>
  <c r="I14" i="18"/>
  <c r="I15" i="18"/>
  <c r="I16" i="18"/>
  <c r="I17" i="18"/>
  <c r="I18" i="18"/>
  <c r="I19" i="18"/>
  <c r="I20" i="18"/>
  <c r="I21" i="18"/>
  <c r="I22" i="18"/>
  <c r="I23" i="18"/>
  <c r="I24" i="18"/>
  <c r="I25" i="18"/>
  <c r="I26" i="18"/>
  <c r="I27" i="18"/>
  <c r="I28" i="18"/>
  <c r="I7" i="18"/>
  <c r="G8" i="12"/>
  <c r="G9" i="12"/>
  <c r="G10" i="12"/>
  <c r="G11" i="12"/>
  <c r="G12" i="12"/>
  <c r="G13" i="12"/>
  <c r="G14" i="12"/>
  <c r="G15" i="12"/>
  <c r="G16" i="12"/>
  <c r="G17" i="12"/>
  <c r="G18" i="12"/>
  <c r="G19" i="12"/>
  <c r="G20" i="12"/>
  <c r="G21" i="12"/>
  <c r="G22" i="12"/>
  <c r="G23" i="12"/>
  <c r="G24" i="12"/>
  <c r="G25" i="12"/>
  <c r="G26" i="12"/>
  <c r="G27" i="12"/>
  <c r="G7" i="12"/>
  <c r="G8" i="15"/>
  <c r="G9" i="15"/>
  <c r="G10" i="15"/>
  <c r="G11" i="15"/>
  <c r="G12" i="15"/>
  <c r="G13" i="15"/>
  <c r="G14" i="15"/>
  <c r="G15" i="15"/>
  <c r="G16" i="15"/>
  <c r="G17" i="15"/>
  <c r="G18" i="15"/>
  <c r="G19" i="15"/>
  <c r="G20" i="15"/>
  <c r="G21" i="15"/>
  <c r="G22" i="15"/>
  <c r="G23" i="15"/>
  <c r="G24" i="15"/>
  <c r="G25" i="15"/>
  <c r="G26" i="15"/>
  <c r="G27" i="15"/>
  <c r="G28" i="15"/>
  <c r="G7" i="15"/>
  <c r="E30" i="15"/>
  <c r="F9" i="15"/>
  <c r="F10" i="15"/>
  <c r="F11" i="15"/>
  <c r="F14" i="15"/>
  <c r="F15" i="15"/>
  <c r="F16" i="15"/>
  <c r="F17" i="15"/>
  <c r="F19" i="15"/>
  <c r="F20" i="15"/>
  <c r="F21" i="15"/>
  <c r="F22" i="15"/>
  <c r="F23" i="15"/>
  <c r="F25" i="15"/>
  <c r="F26" i="15"/>
  <c r="F27" i="15"/>
  <c r="F28" i="15"/>
  <c r="G8" i="11"/>
  <c r="G9" i="11"/>
  <c r="G10" i="11"/>
  <c r="G11" i="11"/>
  <c r="G12" i="11"/>
  <c r="G13" i="11"/>
  <c r="G14" i="11"/>
  <c r="G15" i="11"/>
  <c r="G16" i="11"/>
  <c r="G17" i="11"/>
  <c r="G18" i="11"/>
  <c r="G19" i="11"/>
  <c r="G20" i="11"/>
  <c r="G21" i="11"/>
  <c r="G22" i="11"/>
  <c r="G23" i="11"/>
  <c r="G24" i="11"/>
  <c r="G25" i="11"/>
  <c r="G26" i="11"/>
  <c r="G27" i="11"/>
  <c r="G28" i="11"/>
  <c r="G8" i="14"/>
  <c r="G9" i="14"/>
  <c r="G10" i="14"/>
  <c r="G11" i="14"/>
  <c r="G12" i="14"/>
  <c r="G13" i="14"/>
  <c r="G14" i="14"/>
  <c r="G15" i="14"/>
  <c r="G16" i="14"/>
  <c r="G17" i="14"/>
  <c r="G18" i="14"/>
  <c r="G19" i="14"/>
  <c r="G20" i="14"/>
  <c r="G21" i="14"/>
  <c r="G22" i="14"/>
  <c r="G23" i="14"/>
  <c r="G24" i="14"/>
  <c r="G25" i="14"/>
  <c r="G26" i="14"/>
  <c r="G27" i="14"/>
  <c r="G28" i="14"/>
  <c r="C30" i="13"/>
  <c r="D23" i="13"/>
  <c r="G8" i="9"/>
  <c r="G9" i="9"/>
  <c r="G10" i="9"/>
  <c r="G11" i="9"/>
  <c r="G12" i="9"/>
  <c r="G13" i="9"/>
  <c r="G14" i="9"/>
  <c r="G15" i="9"/>
  <c r="G16" i="9"/>
  <c r="G17" i="9"/>
  <c r="G18" i="9"/>
  <c r="G19" i="9"/>
  <c r="G20" i="9"/>
  <c r="G21" i="9"/>
  <c r="G22" i="9"/>
  <c r="G23" i="9"/>
  <c r="G24" i="9"/>
  <c r="G25" i="9"/>
  <c r="G26" i="9"/>
  <c r="G27" i="9"/>
  <c r="G28" i="9"/>
  <c r="I18" i="3"/>
  <c r="F26" i="33"/>
  <c r="D23" i="38"/>
  <c r="D25" i="38"/>
  <c r="F24" i="39"/>
  <c r="F14" i="27"/>
  <c r="G21" i="26"/>
  <c r="G22" i="22"/>
  <c r="G28" i="25"/>
  <c r="G27" i="24"/>
  <c r="G28" i="24"/>
  <c r="G24" i="25"/>
  <c r="G25" i="25"/>
  <c r="G23" i="24"/>
  <c r="G24" i="24"/>
  <c r="G25" i="24"/>
  <c r="G7" i="6"/>
  <c r="I19" i="3"/>
  <c r="K9" i="48"/>
  <c r="I28" i="19"/>
  <c r="I28" i="4"/>
  <c r="F13" i="39"/>
  <c r="F20" i="39"/>
  <c r="D9" i="29"/>
  <c r="C30" i="28"/>
  <c r="D7" i="28"/>
  <c r="G8" i="25"/>
  <c r="G9" i="25"/>
  <c r="G10" i="25"/>
  <c r="G11" i="25"/>
  <c r="G12" i="25"/>
  <c r="G13" i="25"/>
  <c r="G14" i="25"/>
  <c r="G15" i="25"/>
  <c r="G16" i="25"/>
  <c r="G17" i="25"/>
  <c r="G18" i="25"/>
  <c r="G19" i="25"/>
  <c r="G20" i="25"/>
  <c r="G21" i="25"/>
  <c r="G22" i="25"/>
  <c r="G23" i="25"/>
  <c r="G26" i="25"/>
  <c r="G27" i="25"/>
  <c r="G7" i="25"/>
  <c r="G8" i="24"/>
  <c r="G7" i="24"/>
  <c r="G9" i="24"/>
  <c r="G10" i="24"/>
  <c r="G11" i="24"/>
  <c r="G12" i="24"/>
  <c r="G13" i="24"/>
  <c r="G14" i="24"/>
  <c r="G15" i="24"/>
  <c r="G16" i="24"/>
  <c r="G17" i="24"/>
  <c r="G18" i="24"/>
  <c r="G19" i="24"/>
  <c r="G20" i="24"/>
  <c r="G21" i="24"/>
  <c r="G22" i="24"/>
  <c r="G26" i="24"/>
  <c r="C30" i="24"/>
  <c r="D8" i="24"/>
  <c r="D7" i="24"/>
  <c r="D9" i="24"/>
  <c r="D10" i="24"/>
  <c r="D11" i="24"/>
  <c r="D12" i="24"/>
  <c r="D13" i="24"/>
  <c r="D14" i="24"/>
  <c r="D15" i="24"/>
  <c r="D16" i="24"/>
  <c r="D17" i="24"/>
  <c r="D18" i="24"/>
  <c r="D19" i="24"/>
  <c r="D20" i="24"/>
  <c r="D21" i="24"/>
  <c r="D22" i="24"/>
  <c r="D23" i="24"/>
  <c r="D24" i="24"/>
  <c r="D25" i="24"/>
  <c r="D26" i="24"/>
  <c r="D27" i="24"/>
  <c r="D28" i="24"/>
  <c r="D30" i="24"/>
  <c r="C30" i="21"/>
  <c r="D8" i="21"/>
  <c r="D9" i="21"/>
  <c r="D12" i="21"/>
  <c r="D14" i="21"/>
  <c r="D15" i="21"/>
  <c r="D16" i="21"/>
  <c r="D17" i="21"/>
  <c r="D18" i="21"/>
  <c r="D19" i="21"/>
  <c r="D20" i="21"/>
  <c r="D21" i="21"/>
  <c r="D22" i="21"/>
  <c r="D23" i="21"/>
  <c r="D24" i="21"/>
  <c r="D25" i="21"/>
  <c r="D26" i="21"/>
  <c r="D27" i="21"/>
  <c r="E30" i="18"/>
  <c r="F18" i="18"/>
  <c r="F8" i="18"/>
  <c r="F9" i="18"/>
  <c r="F11" i="18"/>
  <c r="F12" i="18"/>
  <c r="F13" i="18"/>
  <c r="F14" i="18"/>
  <c r="F15" i="18"/>
  <c r="F16" i="18"/>
  <c r="F17" i="18"/>
  <c r="F19" i="18"/>
  <c r="F20" i="18"/>
  <c r="F21" i="18"/>
  <c r="F22" i="18"/>
  <c r="F23" i="18"/>
  <c r="F24" i="18"/>
  <c r="F25" i="18"/>
  <c r="F26" i="18"/>
  <c r="F27" i="18"/>
  <c r="F28" i="18"/>
  <c r="C30" i="18"/>
  <c r="D9" i="18"/>
  <c r="D10" i="18"/>
  <c r="D13" i="18"/>
  <c r="D14" i="18"/>
  <c r="D17" i="18"/>
  <c r="D19" i="18"/>
  <c r="D21" i="18"/>
  <c r="D22" i="18"/>
  <c r="D23" i="18"/>
  <c r="D24" i="18"/>
  <c r="D25" i="18"/>
  <c r="D26" i="18"/>
  <c r="D27" i="18"/>
  <c r="D28" i="18"/>
  <c r="F7" i="14"/>
  <c r="F11" i="14"/>
  <c r="F15" i="14"/>
  <c r="F20" i="14"/>
  <c r="F21" i="14"/>
  <c r="F24" i="14"/>
  <c r="F25" i="14"/>
  <c r="G7" i="11"/>
  <c r="C30" i="11"/>
  <c r="D20" i="11"/>
  <c r="I7" i="4"/>
  <c r="I7" i="3"/>
  <c r="I8" i="3"/>
  <c r="I9" i="3"/>
  <c r="I10" i="3"/>
  <c r="I11" i="3"/>
  <c r="I12" i="3"/>
  <c r="I13" i="3"/>
  <c r="I14" i="3"/>
  <c r="I15" i="3"/>
  <c r="I16" i="3"/>
  <c r="I17" i="3"/>
  <c r="I20" i="3"/>
  <c r="I21" i="3"/>
  <c r="I22" i="3"/>
  <c r="I23" i="3"/>
  <c r="I24" i="3"/>
  <c r="I25" i="3"/>
  <c r="I26" i="3"/>
  <c r="I27" i="3"/>
  <c r="I28" i="3"/>
  <c r="E30" i="3"/>
  <c r="F8" i="3"/>
  <c r="F7" i="3"/>
  <c r="F9" i="3"/>
  <c r="F10" i="3"/>
  <c r="F11" i="3"/>
  <c r="F12" i="3"/>
  <c r="F13" i="3"/>
  <c r="F14" i="3"/>
  <c r="F15" i="3"/>
  <c r="F16" i="3"/>
  <c r="F17" i="3"/>
  <c r="F18" i="3"/>
  <c r="F19" i="3"/>
  <c r="F20" i="3"/>
  <c r="F21" i="3"/>
  <c r="F22" i="3"/>
  <c r="F23" i="3"/>
  <c r="F24" i="3"/>
  <c r="F25" i="3"/>
  <c r="F26" i="3"/>
  <c r="F27" i="3"/>
  <c r="F28" i="3"/>
  <c r="F30" i="3"/>
  <c r="C30" i="3"/>
  <c r="D18" i="3"/>
  <c r="I11" i="19"/>
  <c r="I7" i="19"/>
  <c r="I8" i="19"/>
  <c r="I9" i="19"/>
  <c r="I10" i="19"/>
  <c r="I12" i="19"/>
  <c r="I13" i="19"/>
  <c r="I14" i="19"/>
  <c r="I15" i="19"/>
  <c r="I16" i="19"/>
  <c r="I17" i="19"/>
  <c r="I18" i="19"/>
  <c r="I19" i="19"/>
  <c r="I20" i="19"/>
  <c r="I21" i="19"/>
  <c r="I22" i="19"/>
  <c r="I23" i="19"/>
  <c r="I24" i="19"/>
  <c r="I25" i="19"/>
  <c r="I26" i="19"/>
  <c r="I27" i="19"/>
  <c r="C30" i="19"/>
  <c r="D28" i="19"/>
  <c r="G30" i="18"/>
  <c r="H10" i="18"/>
  <c r="H11" i="18"/>
  <c r="H12" i="18"/>
  <c r="H13" i="18"/>
  <c r="H14" i="18"/>
  <c r="H15" i="18"/>
  <c r="H16" i="18"/>
  <c r="H17" i="18"/>
  <c r="G7" i="14"/>
  <c r="C30" i="14"/>
  <c r="D28" i="14"/>
  <c r="D7" i="14"/>
  <c r="D8" i="14"/>
  <c r="D9" i="14"/>
  <c r="D10" i="14"/>
  <c r="D11" i="14"/>
  <c r="D12" i="14"/>
  <c r="D13" i="14"/>
  <c r="D14" i="14"/>
  <c r="D15" i="14"/>
  <c r="D16" i="14"/>
  <c r="D17" i="14"/>
  <c r="D18" i="14"/>
  <c r="D19" i="14"/>
  <c r="D20" i="14"/>
  <c r="D21" i="14"/>
  <c r="D22" i="14"/>
  <c r="D23" i="14"/>
  <c r="D24" i="14"/>
  <c r="D25" i="14"/>
  <c r="D26" i="14"/>
  <c r="D27" i="14"/>
  <c r="D30" i="14"/>
  <c r="F9" i="10"/>
  <c r="F10" i="10"/>
  <c r="G8" i="8"/>
  <c r="G9" i="8"/>
  <c r="G10" i="8"/>
  <c r="G11" i="8"/>
  <c r="G12" i="8"/>
  <c r="G13" i="8"/>
  <c r="G14" i="8"/>
  <c r="G15" i="8"/>
  <c r="G16" i="8"/>
  <c r="G17" i="8"/>
  <c r="G18" i="8"/>
  <c r="G19" i="8"/>
  <c r="G20" i="8"/>
  <c r="G21" i="8"/>
  <c r="G22" i="8"/>
  <c r="G25" i="8"/>
  <c r="G26" i="8"/>
  <c r="G27" i="8"/>
  <c r="G28" i="8"/>
  <c r="G7" i="8"/>
  <c r="I28" i="5"/>
  <c r="E30" i="4"/>
  <c r="C30" i="4"/>
  <c r="G30" i="3"/>
  <c r="H8" i="3"/>
  <c r="C30" i="48"/>
  <c r="G28" i="22"/>
  <c r="G7" i="22"/>
  <c r="G8" i="22"/>
  <c r="G9" i="22"/>
  <c r="G10" i="22"/>
  <c r="G11" i="22"/>
  <c r="G12" i="22"/>
  <c r="G13" i="22"/>
  <c r="G14" i="22"/>
  <c r="G15" i="22"/>
  <c r="G16" i="22"/>
  <c r="G17" i="22"/>
  <c r="G18" i="22"/>
  <c r="G19" i="22"/>
  <c r="G20" i="22"/>
  <c r="G21" i="22"/>
  <c r="G25" i="22"/>
  <c r="G26" i="22"/>
  <c r="G27" i="22"/>
  <c r="C30" i="22"/>
  <c r="F21" i="19"/>
  <c r="C30" i="8"/>
  <c r="C30" i="40"/>
  <c r="D25" i="40"/>
  <c r="D30" i="55"/>
  <c r="D30" i="54"/>
  <c r="G30" i="53"/>
  <c r="E30" i="53"/>
  <c r="D30" i="53"/>
  <c r="C30" i="53"/>
  <c r="G30" i="44"/>
  <c r="F30" i="44"/>
  <c r="E30" i="44"/>
  <c r="D30" i="44"/>
  <c r="C30" i="44"/>
  <c r="H30" i="43"/>
  <c r="G30" i="43"/>
  <c r="F30" i="43"/>
  <c r="D30" i="43"/>
  <c r="G30" i="42"/>
  <c r="F30" i="42"/>
  <c r="E30" i="42"/>
  <c r="D30" i="42"/>
  <c r="C30" i="42"/>
  <c r="G30" i="41"/>
  <c r="F30" i="41"/>
  <c r="E30" i="41"/>
  <c r="D30" i="41"/>
  <c r="C30" i="41"/>
  <c r="F9" i="39"/>
  <c r="E30" i="29"/>
  <c r="F12" i="29"/>
  <c r="G7" i="26"/>
  <c r="G8" i="26"/>
  <c r="G9" i="26"/>
  <c r="G10" i="26"/>
  <c r="G11" i="26"/>
  <c r="G12" i="26"/>
  <c r="G13" i="26"/>
  <c r="G14" i="26"/>
  <c r="G15" i="26"/>
  <c r="G16" i="26"/>
  <c r="G17" i="26"/>
  <c r="G18" i="26"/>
  <c r="G19" i="26"/>
  <c r="G20" i="26"/>
  <c r="G22" i="26"/>
  <c r="G23" i="26"/>
  <c r="G24" i="26"/>
  <c r="G25" i="26"/>
  <c r="G26" i="26"/>
  <c r="G27" i="26"/>
  <c r="G28" i="26"/>
  <c r="C30" i="26"/>
  <c r="C30" i="25"/>
  <c r="D27" i="25"/>
  <c r="I7" i="20"/>
  <c r="I8" i="20"/>
  <c r="I9" i="20"/>
  <c r="I10" i="20"/>
  <c r="I11" i="20"/>
  <c r="I12" i="20"/>
  <c r="I13" i="20"/>
  <c r="I14" i="20"/>
  <c r="I15" i="20"/>
  <c r="I16" i="20"/>
  <c r="I17" i="20"/>
  <c r="I18" i="20"/>
  <c r="I19" i="20"/>
  <c r="I20" i="20"/>
  <c r="I21" i="20"/>
  <c r="I22" i="20"/>
  <c r="I23" i="20"/>
  <c r="I24" i="20"/>
  <c r="I25" i="20"/>
  <c r="I26" i="20"/>
  <c r="I27" i="20"/>
  <c r="I28" i="20"/>
  <c r="G30" i="20"/>
  <c r="E30" i="20"/>
  <c r="F9" i="20"/>
  <c r="C30" i="20"/>
  <c r="D18" i="20"/>
  <c r="G30" i="19"/>
  <c r="H7" i="19"/>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1" i="17"/>
  <c r="G22" i="17"/>
  <c r="G23" i="17"/>
  <c r="G24" i="17"/>
  <c r="G25" i="17"/>
  <c r="G26" i="17"/>
  <c r="G27" i="17"/>
  <c r="G28" i="17"/>
  <c r="C30" i="17"/>
  <c r="D7" i="17"/>
  <c r="D9" i="17"/>
  <c r="D10" i="17"/>
  <c r="D11" i="17"/>
  <c r="D12" i="17"/>
  <c r="D13" i="17"/>
  <c r="D14" i="17"/>
  <c r="D15" i="17"/>
  <c r="D16" i="17"/>
  <c r="D17" i="17"/>
  <c r="D18" i="17"/>
  <c r="D19" i="17"/>
  <c r="D20" i="17"/>
  <c r="D21" i="17"/>
  <c r="D22" i="17"/>
  <c r="D23" i="17"/>
  <c r="D24" i="17"/>
  <c r="D25" i="17"/>
  <c r="D26" i="17"/>
  <c r="D27" i="17"/>
  <c r="D28" i="17"/>
  <c r="D10" i="16"/>
  <c r="D9" i="16"/>
  <c r="D13" i="16"/>
  <c r="D14" i="16"/>
  <c r="D18" i="16"/>
  <c r="D19" i="16"/>
  <c r="D22" i="16"/>
  <c r="D23" i="16"/>
  <c r="D26" i="16"/>
  <c r="D27" i="16"/>
  <c r="C30" i="15"/>
  <c r="D16" i="15"/>
  <c r="C30" i="12"/>
  <c r="D7" i="12"/>
  <c r="D7" i="11"/>
  <c r="D11" i="11"/>
  <c r="D15" i="11"/>
  <c r="D26" i="11"/>
  <c r="D17" i="10"/>
  <c r="D18" i="10"/>
  <c r="G7" i="9"/>
  <c r="C30" i="9"/>
  <c r="D22" i="9"/>
  <c r="D8" i="6"/>
  <c r="D9" i="6"/>
  <c r="D11" i="6"/>
  <c r="D13" i="6"/>
  <c r="D14" i="6"/>
  <c r="I7" i="5"/>
  <c r="I8" i="5"/>
  <c r="I9" i="5"/>
  <c r="I10" i="5"/>
  <c r="I11" i="5"/>
  <c r="I12" i="5"/>
  <c r="I13" i="5"/>
  <c r="I14" i="5"/>
  <c r="I15" i="5"/>
  <c r="I16" i="5"/>
  <c r="I17" i="5"/>
  <c r="I18" i="5"/>
  <c r="I19" i="5"/>
  <c r="I20" i="5"/>
  <c r="I21" i="5"/>
  <c r="I22" i="5"/>
  <c r="I23" i="5"/>
  <c r="I24" i="5"/>
  <c r="I25" i="5"/>
  <c r="I26" i="5"/>
  <c r="I27" i="5"/>
  <c r="G30" i="5"/>
  <c r="H19" i="5"/>
  <c r="E30" i="5"/>
  <c r="F7" i="5"/>
  <c r="F8" i="5"/>
  <c r="F9" i="5"/>
  <c r="F10" i="5"/>
  <c r="F11" i="5"/>
  <c r="F12" i="5"/>
  <c r="F13" i="5"/>
  <c r="F14" i="5"/>
  <c r="F15" i="5"/>
  <c r="F16" i="5"/>
  <c r="F17" i="5"/>
  <c r="F18" i="5"/>
  <c r="F19" i="5"/>
  <c r="F20" i="5"/>
  <c r="F21" i="5"/>
  <c r="F22" i="5"/>
  <c r="F23" i="5"/>
  <c r="F24" i="5"/>
  <c r="F25" i="5"/>
  <c r="F26" i="5"/>
  <c r="F27" i="5"/>
  <c r="F28" i="5"/>
  <c r="F30" i="5"/>
  <c r="C30" i="5"/>
  <c r="D11" i="5"/>
  <c r="I8" i="4"/>
  <c r="I9" i="4"/>
  <c r="I10" i="4"/>
  <c r="I11" i="4"/>
  <c r="I12" i="4"/>
  <c r="I13" i="4"/>
  <c r="I14" i="4"/>
  <c r="I15" i="4"/>
  <c r="I16" i="4"/>
  <c r="I17" i="4"/>
  <c r="I18" i="4"/>
  <c r="I19" i="4"/>
  <c r="I20" i="4"/>
  <c r="I21" i="4"/>
  <c r="I22" i="4"/>
  <c r="I23" i="4"/>
  <c r="I24" i="4"/>
  <c r="I25" i="4"/>
  <c r="I26" i="4"/>
  <c r="I27" i="4"/>
  <c r="G30" i="4"/>
  <c r="H16" i="4"/>
  <c r="H7" i="4"/>
  <c r="H8" i="4"/>
  <c r="H9" i="4"/>
  <c r="H11" i="4"/>
  <c r="H12" i="4"/>
  <c r="H13" i="4"/>
  <c r="H15" i="4"/>
  <c r="H17" i="4"/>
  <c r="H18" i="4"/>
  <c r="H20" i="4"/>
  <c r="H21" i="4"/>
  <c r="H22" i="4"/>
  <c r="H24" i="4"/>
  <c r="H25" i="4"/>
  <c r="H26" i="4"/>
  <c r="F8" i="4"/>
  <c r="F12" i="4"/>
  <c r="F16" i="4"/>
  <c r="F20" i="4"/>
  <c r="F26" i="4"/>
  <c r="D9" i="4"/>
  <c r="D12" i="4"/>
  <c r="D17" i="4"/>
  <c r="D18" i="4"/>
  <c r="D24" i="4"/>
  <c r="D25" i="4"/>
  <c r="F25" i="4"/>
  <c r="F19" i="4"/>
  <c r="F15" i="4"/>
  <c r="F11" i="4"/>
  <c r="F7" i="4"/>
  <c r="D18" i="9"/>
  <c r="D26" i="10"/>
  <c r="D10" i="10"/>
  <c r="D25" i="11"/>
  <c r="D14" i="11"/>
  <c r="D10" i="11"/>
  <c r="D21" i="15"/>
  <c r="D10" i="15"/>
  <c r="H22" i="19"/>
  <c r="F28" i="20"/>
  <c r="F7" i="20"/>
  <c r="D9" i="28"/>
  <c r="D22" i="20"/>
  <c r="F24" i="4"/>
  <c r="F18" i="4"/>
  <c r="F14" i="4"/>
  <c r="F10" i="4"/>
  <c r="D9" i="10"/>
  <c r="D13" i="11"/>
  <c r="D9" i="11"/>
  <c r="D7" i="7"/>
  <c r="K30" i="43"/>
  <c r="D22" i="3"/>
  <c r="F27" i="4"/>
  <c r="F23" i="4"/>
  <c r="F17" i="4"/>
  <c r="F13" i="4"/>
  <c r="F9" i="4"/>
  <c r="D26" i="9"/>
  <c r="D27" i="11"/>
  <c r="D16" i="11"/>
  <c r="D12" i="11"/>
  <c r="D8" i="11"/>
  <c r="D22" i="11"/>
  <c r="D17" i="29"/>
  <c r="D9" i="13"/>
  <c r="K30" i="48"/>
  <c r="K30" i="42"/>
  <c r="K30" i="41"/>
  <c r="D17" i="38"/>
  <c r="F8" i="29"/>
  <c r="D27" i="26"/>
  <c r="D23" i="26"/>
  <c r="D19" i="26"/>
  <c r="D15" i="26"/>
  <c r="D11" i="26"/>
  <c r="D7" i="26"/>
  <c r="D28" i="26"/>
  <c r="D24" i="26"/>
  <c r="D20" i="26"/>
  <c r="D16" i="26"/>
  <c r="D12" i="26"/>
  <c r="F17" i="25"/>
  <c r="F21" i="25"/>
  <c r="F15" i="25"/>
  <c r="D11" i="25"/>
  <c r="D7" i="25"/>
  <c r="G30" i="25"/>
  <c r="H18" i="25"/>
  <c r="D25" i="25"/>
  <c r="D19" i="22"/>
  <c r="D9" i="22"/>
  <c r="D13" i="22"/>
  <c r="D14" i="8"/>
  <c r="D9" i="8"/>
  <c r="D27" i="8"/>
  <c r="D11" i="8"/>
  <c r="D26" i="8"/>
  <c r="D10" i="8"/>
  <c r="D14" i="22"/>
  <c r="D10" i="22"/>
  <c r="D20" i="22"/>
  <c r="D28" i="22"/>
  <c r="G30" i="22"/>
  <c r="H14" i="22"/>
  <c r="H7" i="22"/>
  <c r="H8" i="22"/>
  <c r="H9" i="22"/>
  <c r="H11" i="22"/>
  <c r="H12" i="22"/>
  <c r="H13" i="22"/>
  <c r="H16" i="22"/>
  <c r="H17" i="22"/>
  <c r="H18" i="22"/>
  <c r="H20" i="22"/>
  <c r="H21" i="22"/>
  <c r="H22" i="22"/>
  <c r="H25" i="22"/>
  <c r="H26" i="22"/>
  <c r="H28" i="22"/>
  <c r="D27" i="22"/>
  <c r="D16" i="22"/>
  <c r="D12" i="22"/>
  <c r="D8" i="22"/>
  <c r="D25" i="22"/>
  <c r="D18" i="22"/>
  <c r="D26" i="22"/>
  <c r="D15" i="22"/>
  <c r="D11" i="22"/>
  <c r="D7" i="22"/>
  <c r="D21" i="22"/>
  <c r="G30" i="21"/>
  <c r="H22" i="21"/>
  <c r="H7" i="21"/>
  <c r="H8" i="21"/>
  <c r="H9" i="21"/>
  <c r="H10" i="21"/>
  <c r="H11" i="21"/>
  <c r="H12" i="21"/>
  <c r="H13" i="21"/>
  <c r="H14" i="21"/>
  <c r="H15" i="21"/>
  <c r="H16" i="21"/>
  <c r="H17" i="21"/>
  <c r="H18" i="21"/>
  <c r="H19" i="21"/>
  <c r="H20" i="21"/>
  <c r="H21" i="21"/>
  <c r="H23" i="21"/>
  <c r="H24" i="21"/>
  <c r="H25" i="21"/>
  <c r="H26" i="21"/>
  <c r="H27" i="21"/>
  <c r="H28" i="21"/>
  <c r="H30" i="21"/>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D30" i="19"/>
  <c r="H7" i="16"/>
  <c r="H8" i="16"/>
  <c r="H9" i="16"/>
  <c r="H10" i="16"/>
  <c r="H11" i="16"/>
  <c r="H12" i="16"/>
  <c r="H13" i="16"/>
  <c r="H14" i="16"/>
  <c r="H15" i="16"/>
  <c r="H16" i="16"/>
  <c r="H18" i="16"/>
  <c r="H19" i="16"/>
  <c r="H20" i="16"/>
  <c r="H21" i="16"/>
  <c r="H22" i="16"/>
  <c r="H23" i="16"/>
  <c r="H25" i="16"/>
  <c r="H26" i="16"/>
  <c r="H27" i="16"/>
  <c r="H30" i="16"/>
  <c r="D19" i="15"/>
  <c r="D11" i="15"/>
  <c r="D8" i="13"/>
  <c r="D27" i="13"/>
  <c r="D10" i="13"/>
  <c r="D26" i="13"/>
  <c r="F12" i="11"/>
  <c r="F9" i="11"/>
  <c r="D25" i="10"/>
  <c r="D14" i="10"/>
  <c r="D21" i="10"/>
  <c r="D13" i="10"/>
  <c r="D20" i="10"/>
  <c r="D16" i="10"/>
  <c r="D12" i="10"/>
  <c r="D8" i="10"/>
  <c r="D27" i="10"/>
  <c r="D23" i="10"/>
  <c r="D19" i="10"/>
  <c r="D15" i="10"/>
  <c r="D11" i="10"/>
  <c r="F22" i="9"/>
  <c r="F27" i="9"/>
  <c r="G30" i="9"/>
  <c r="H10" i="9"/>
  <c r="D23" i="9"/>
  <c r="D19" i="9"/>
  <c r="D11" i="9"/>
  <c r="D28" i="9"/>
  <c r="D24" i="9"/>
  <c r="D20" i="9"/>
  <c r="D12" i="9"/>
  <c r="D8" i="9"/>
  <c r="D14" i="9"/>
  <c r="D15" i="9"/>
  <c r="D25" i="9"/>
  <c r="D21" i="9"/>
  <c r="D13" i="9"/>
  <c r="D28" i="8"/>
  <c r="D12" i="8"/>
  <c r="D10" i="6"/>
  <c r="F9" i="6"/>
  <c r="F10" i="6"/>
  <c r="G30" i="6"/>
  <c r="H12" i="6"/>
  <c r="H7" i="6"/>
  <c r="H8" i="6"/>
  <c r="H9" i="6"/>
  <c r="H10" i="6"/>
  <c r="H11" i="6"/>
  <c r="H13" i="6"/>
  <c r="H14" i="6"/>
  <c r="H15" i="6"/>
  <c r="H16" i="6"/>
  <c r="H17" i="6"/>
  <c r="H18" i="6"/>
  <c r="H19" i="6"/>
  <c r="H20" i="6"/>
  <c r="H21" i="6"/>
  <c r="H22" i="6"/>
  <c r="H23" i="6"/>
  <c r="H24" i="6"/>
  <c r="H25" i="6"/>
  <c r="H26" i="6"/>
  <c r="H27" i="6"/>
  <c r="H28" i="6"/>
  <c r="H30" i="6"/>
  <c r="H15" i="5"/>
  <c r="H25" i="5"/>
  <c r="H21" i="5"/>
  <c r="H9" i="5"/>
  <c r="H24" i="5"/>
  <c r="H16" i="5"/>
  <c r="H12" i="5"/>
  <c r="D28" i="5"/>
  <c r="D24" i="5"/>
  <c r="D20" i="5"/>
  <c r="D16" i="5"/>
  <c r="D12" i="5"/>
  <c r="D26" i="4"/>
  <c r="D21" i="4"/>
  <c r="D16" i="4"/>
  <c r="D10" i="4"/>
  <c r="D27" i="4"/>
  <c r="D23" i="4"/>
  <c r="D19" i="4"/>
  <c r="D15" i="4"/>
  <c r="D11" i="4"/>
  <c r="H23" i="3"/>
  <c r="H27" i="3"/>
  <c r="D26" i="3"/>
  <c r="D14" i="3"/>
  <c r="D10" i="3"/>
  <c r="D24" i="3"/>
  <c r="D12" i="3"/>
  <c r="D27" i="3"/>
  <c r="D23" i="3"/>
  <c r="D11" i="3"/>
  <c r="D7" i="3"/>
  <c r="D28" i="3"/>
  <c r="D20" i="3"/>
  <c r="D8" i="3"/>
  <c r="D25" i="3"/>
  <c r="D21" i="3"/>
  <c r="D13" i="3"/>
  <c r="H28" i="9"/>
  <c r="K30" i="53"/>
  <c r="K30" i="54"/>
  <c r="F9" i="33"/>
  <c r="F9" i="29"/>
  <c r="D18" i="15"/>
  <c r="D20" i="15"/>
  <c r="H10" i="5"/>
  <c r="H28" i="5"/>
  <c r="F28" i="25"/>
  <c r="F16" i="25"/>
  <c r="D8" i="26"/>
  <c r="D21" i="26"/>
  <c r="G30" i="12"/>
  <c r="H9" i="12"/>
  <c r="D17" i="22"/>
  <c r="D22" i="22"/>
  <c r="D30" i="22"/>
  <c r="H8" i="20"/>
  <c r="F22" i="4"/>
  <c r="F28" i="4"/>
  <c r="D17" i="11"/>
  <c r="D18" i="11"/>
  <c r="D28" i="11"/>
  <c r="F11" i="19"/>
  <c r="D8" i="12"/>
  <c r="H9" i="19"/>
  <c r="G30" i="26"/>
  <c r="H16" i="26"/>
  <c r="H21" i="26"/>
  <c r="D8" i="8"/>
  <c r="D16" i="8"/>
  <c r="D20" i="8"/>
  <c r="D17" i="8"/>
  <c r="D21" i="8"/>
  <c r="D25" i="8"/>
  <c r="D18" i="8"/>
  <c r="D22" i="8"/>
  <c r="D15" i="8"/>
  <c r="D19" i="8"/>
  <c r="F26" i="9"/>
  <c r="H17" i="26"/>
  <c r="H25" i="26"/>
  <c r="H9" i="26"/>
  <c r="F9" i="23"/>
  <c r="H15" i="25"/>
  <c r="H28" i="25"/>
  <c r="H16" i="25"/>
  <c r="D13" i="25"/>
  <c r="D12" i="25"/>
  <c r="D8" i="25"/>
  <c r="H11" i="20"/>
  <c r="H22" i="20"/>
  <c r="H16" i="20"/>
  <c r="H27" i="20"/>
  <c r="H10" i="12"/>
  <c r="H26" i="12"/>
  <c r="H12" i="12"/>
  <c r="H22" i="12"/>
  <c r="H19" i="12"/>
  <c r="H14" i="12"/>
  <c r="H8" i="12"/>
  <c r="H16" i="12"/>
  <c r="D27" i="15"/>
  <c r="D13" i="15"/>
  <c r="D12" i="15"/>
  <c r="D9" i="15"/>
  <c r="D15" i="15"/>
  <c r="D24" i="15"/>
  <c r="D25" i="15"/>
  <c r="D7" i="13"/>
  <c r="H8" i="9"/>
  <c r="F21" i="9"/>
  <c r="F28" i="9"/>
  <c r="F23" i="9"/>
  <c r="H20" i="5"/>
  <c r="H17" i="5"/>
  <c r="H11" i="5"/>
  <c r="H27" i="5"/>
  <c r="H14" i="5"/>
  <c r="H7" i="5"/>
  <c r="H23" i="5"/>
  <c r="D7" i="5"/>
  <c r="D9" i="5"/>
  <c r="D14" i="25"/>
  <c r="D18" i="25"/>
  <c r="D22" i="25"/>
  <c r="D15" i="25"/>
  <c r="D16" i="25"/>
  <c r="D21" i="25"/>
  <c r="D19" i="25"/>
  <c r="D23" i="25"/>
  <c r="D24" i="25"/>
  <c r="D17" i="25"/>
  <c r="D20" i="25"/>
  <c r="F25" i="25"/>
  <c r="D16" i="3"/>
  <c r="D17" i="3"/>
  <c r="D19" i="3"/>
  <c r="D15" i="3"/>
  <c r="D22" i="10"/>
  <c r="D24" i="10"/>
  <c r="H23" i="19"/>
  <c r="H26" i="20"/>
  <c r="D26" i="25"/>
  <c r="K30" i="44"/>
  <c r="H10" i="27"/>
  <c r="H22" i="27"/>
  <c r="H9" i="27"/>
  <c r="H17" i="27"/>
  <c r="H21" i="27"/>
  <c r="H25" i="27"/>
  <c r="H8" i="27"/>
  <c r="H16" i="27"/>
  <c r="H24" i="27"/>
  <c r="H23" i="27"/>
  <c r="H26" i="26"/>
  <c r="H10" i="26"/>
  <c r="H13" i="26"/>
  <c r="H7" i="26"/>
  <c r="H12" i="26"/>
  <c r="H19" i="25"/>
  <c r="H25" i="25"/>
  <c r="H24" i="25"/>
  <c r="F13" i="25"/>
  <c r="F12" i="25"/>
  <c r="F11" i="25"/>
  <c r="F14" i="25"/>
  <c r="H21" i="25"/>
  <c r="H10" i="25"/>
  <c r="H8" i="25"/>
  <c r="H22" i="25"/>
  <c r="H11" i="25"/>
  <c r="D10" i="25"/>
  <c r="F9" i="21"/>
  <c r="H12" i="20"/>
  <c r="H7" i="20"/>
  <c r="H23" i="20"/>
  <c r="H18" i="20"/>
  <c r="H17" i="20"/>
  <c r="H21" i="20"/>
  <c r="H20" i="20"/>
  <c r="H15" i="20"/>
  <c r="H10" i="20"/>
  <c r="H25" i="20"/>
  <c r="H14" i="19"/>
  <c r="H21" i="19"/>
  <c r="H27" i="19"/>
  <c r="H13" i="19"/>
  <c r="F22" i="19"/>
  <c r="F13" i="11"/>
  <c r="D14" i="5"/>
  <c r="D13" i="5"/>
  <c r="D21" i="5"/>
  <c r="D27" i="5"/>
  <c r="H11" i="3"/>
  <c r="H14" i="3"/>
  <c r="H17" i="3"/>
  <c r="H8" i="5"/>
  <c r="G30" i="17"/>
  <c r="H7" i="17"/>
  <c r="H13" i="17"/>
  <c r="H9" i="17"/>
  <c r="H10" i="17"/>
  <c r="H14" i="17"/>
  <c r="H15" i="17"/>
  <c r="H18" i="17"/>
  <c r="H19" i="17"/>
  <c r="H20" i="17"/>
  <c r="H22" i="17"/>
  <c r="H23" i="17"/>
  <c r="H24" i="17"/>
  <c r="H26" i="17"/>
  <c r="H27" i="17"/>
  <c r="H28" i="17"/>
  <c r="D7" i="6"/>
  <c r="D17" i="6"/>
  <c r="D23" i="6"/>
  <c r="D18" i="6"/>
  <c r="D19" i="6"/>
  <c r="D15" i="6"/>
  <c r="D16" i="6"/>
  <c r="D20" i="6"/>
  <c r="D24" i="6"/>
  <c r="D21" i="6"/>
  <c r="D25" i="6"/>
  <c r="D22" i="6"/>
  <c r="D26" i="6"/>
  <c r="D27" i="6"/>
  <c r="G30" i="8"/>
  <c r="H27" i="8"/>
  <c r="D24" i="11"/>
  <c r="D9" i="12"/>
  <c r="D10" i="12"/>
  <c r="D11" i="12"/>
  <c r="D12" i="12"/>
  <c r="D13" i="12"/>
  <c r="D14" i="12"/>
  <c r="D15" i="12"/>
  <c r="D16" i="12"/>
  <c r="D17" i="12"/>
  <c r="D18" i="12"/>
  <c r="D19" i="12"/>
  <c r="D20" i="12"/>
  <c r="D21" i="12"/>
  <c r="D23" i="12"/>
  <c r="D25" i="12"/>
  <c r="D26" i="12"/>
  <c r="D27" i="12"/>
  <c r="H18" i="19"/>
  <c r="H10" i="19"/>
  <c r="F26" i="20"/>
  <c r="H13" i="20"/>
  <c r="D8" i="4"/>
  <c r="D28" i="4"/>
  <c r="D23" i="11"/>
  <c r="F12" i="33"/>
  <c r="F17" i="33"/>
  <c r="F22" i="33"/>
  <c r="F21" i="33"/>
  <c r="F13" i="33"/>
  <c r="F19" i="33"/>
  <c r="F16" i="33"/>
  <c r="F15" i="33"/>
  <c r="H26" i="5"/>
  <c r="H26" i="19"/>
  <c r="H17" i="19"/>
  <c r="F19" i="20"/>
  <c r="H9" i="20"/>
  <c r="D13" i="26"/>
  <c r="D11" i="13"/>
  <c r="D16" i="13"/>
  <c r="D17" i="13"/>
  <c r="D13" i="13"/>
  <c r="D14" i="13"/>
  <c r="D18" i="13"/>
  <c r="D15" i="13"/>
  <c r="D19" i="13"/>
  <c r="D12" i="13"/>
  <c r="D20" i="13"/>
  <c r="D21" i="13"/>
  <c r="F10" i="25"/>
  <c r="H22" i="5"/>
  <c r="D7" i="15"/>
  <c r="F11" i="20"/>
  <c r="F25" i="9"/>
  <c r="F12" i="39"/>
  <c r="F21" i="39"/>
  <c r="I30" i="28"/>
  <c r="J28" i="28"/>
  <c r="J18" i="27"/>
  <c r="D26" i="26"/>
  <c r="D18" i="26"/>
  <c r="D10" i="26"/>
  <c r="D25" i="26"/>
  <c r="D17" i="26"/>
  <c r="D9" i="26"/>
  <c r="D22" i="26"/>
  <c r="D14" i="26"/>
  <c r="H17" i="23"/>
  <c r="H7" i="25"/>
  <c r="F20" i="25"/>
  <c r="H20" i="25"/>
  <c r="H13" i="25"/>
  <c r="H23" i="25"/>
  <c r="F26" i="25"/>
  <c r="H12" i="25"/>
  <c r="H26" i="25"/>
  <c r="H27" i="25"/>
  <c r="F23" i="25"/>
  <c r="F19" i="25"/>
  <c r="F27" i="25"/>
  <c r="H9" i="25"/>
  <c r="H14" i="25"/>
  <c r="F9" i="25"/>
  <c r="F22" i="25"/>
  <c r="D9" i="25"/>
  <c r="G30" i="24"/>
  <c r="F21" i="20"/>
  <c r="F12" i="20"/>
  <c r="F24" i="20"/>
  <c r="F16" i="20"/>
  <c r="F10" i="20"/>
  <c r="F25" i="20"/>
  <c r="F18" i="20"/>
  <c r="F22" i="20"/>
  <c r="F15" i="20"/>
  <c r="F8" i="20"/>
  <c r="I30" i="20"/>
  <c r="J19" i="20"/>
  <c r="J9" i="20"/>
  <c r="J13" i="20"/>
  <c r="J17" i="20"/>
  <c r="J22" i="20"/>
  <c r="J26" i="20"/>
  <c r="F13" i="20"/>
  <c r="F23" i="20"/>
  <c r="F27" i="20"/>
  <c r="F20" i="20"/>
  <c r="F14" i="20"/>
  <c r="D21" i="20"/>
  <c r="D12" i="20"/>
  <c r="D28" i="20"/>
  <c r="D15" i="20"/>
  <c r="D10" i="20"/>
  <c r="D26" i="20"/>
  <c r="D14" i="20"/>
  <c r="D9" i="20"/>
  <c r="D30" i="20"/>
  <c r="I30" i="19"/>
  <c r="J26" i="19"/>
  <c r="F30" i="19"/>
  <c r="I30" i="18"/>
  <c r="J18" i="18"/>
  <c r="J9" i="18"/>
  <c r="J13" i="18"/>
  <c r="J17" i="18"/>
  <c r="J22" i="18"/>
  <c r="J26" i="18"/>
  <c r="H17" i="12"/>
  <c r="H15" i="12"/>
  <c r="H7" i="12"/>
  <c r="H23" i="12"/>
  <c r="H13" i="12"/>
  <c r="H24" i="12"/>
  <c r="F7" i="12"/>
  <c r="H25" i="12"/>
  <c r="H27" i="12"/>
  <c r="H11" i="12"/>
  <c r="H18" i="12"/>
  <c r="H20" i="12"/>
  <c r="H15" i="8"/>
  <c r="H7" i="8"/>
  <c r="H13" i="8"/>
  <c r="H28" i="8"/>
  <c r="D13" i="8"/>
  <c r="D7" i="8"/>
  <c r="D30" i="8"/>
  <c r="G30" i="15"/>
  <c r="H28" i="15"/>
  <c r="H9" i="15"/>
  <c r="H13" i="15"/>
  <c r="H17" i="15"/>
  <c r="H20" i="15"/>
  <c r="H21" i="15"/>
  <c r="H25" i="15"/>
  <c r="D23" i="15"/>
  <c r="D8" i="15"/>
  <c r="D14" i="15"/>
  <c r="D17" i="15"/>
  <c r="D22" i="15"/>
  <c r="D26" i="15"/>
  <c r="D30" i="15"/>
  <c r="G30" i="11"/>
  <c r="H28" i="11"/>
  <c r="G30" i="14"/>
  <c r="H22" i="14"/>
  <c r="H9" i="14"/>
  <c r="H13" i="14"/>
  <c r="H17" i="14"/>
  <c r="H21" i="14"/>
  <c r="H26" i="14"/>
  <c r="H23" i="9"/>
  <c r="H24" i="9"/>
  <c r="H15" i="9"/>
  <c r="H21" i="9"/>
  <c r="H14" i="9"/>
  <c r="H18" i="9"/>
  <c r="H22" i="9"/>
  <c r="H26" i="9"/>
  <c r="H17" i="9"/>
  <c r="H13" i="9"/>
  <c r="H9" i="9"/>
  <c r="H11" i="9"/>
  <c r="H27" i="9"/>
  <c r="H12" i="9"/>
  <c r="H19" i="9"/>
  <c r="H20" i="9"/>
  <c r="H7" i="9"/>
  <c r="D9" i="9"/>
  <c r="D12" i="6"/>
  <c r="H18" i="5"/>
  <c r="I30" i="5"/>
  <c r="J13" i="5"/>
  <c r="D19" i="5"/>
  <c r="D23" i="5"/>
  <c r="D17" i="5"/>
  <c r="D10" i="5"/>
  <c r="D25" i="5"/>
  <c r="D22" i="5"/>
  <c r="D15" i="5"/>
  <c r="D8" i="5"/>
  <c r="D26" i="5"/>
  <c r="D18" i="5"/>
  <c r="F21" i="4"/>
  <c r="F30" i="4"/>
  <c r="I30" i="4"/>
  <c r="J14" i="4"/>
  <c r="D20" i="4"/>
  <c r="D13" i="4"/>
  <c r="D7" i="4"/>
  <c r="D22" i="4"/>
  <c r="D14" i="4"/>
  <c r="H23" i="26"/>
  <c r="H24" i="26"/>
  <c r="D30" i="10"/>
  <c r="H8" i="26"/>
  <c r="H22" i="26"/>
  <c r="H27" i="26"/>
  <c r="H18" i="26"/>
  <c r="H15" i="26"/>
  <c r="H11" i="26"/>
  <c r="H14" i="26"/>
  <c r="H19" i="26"/>
  <c r="H28" i="26"/>
  <c r="H28" i="24"/>
  <c r="H27" i="24"/>
  <c r="H14" i="8"/>
  <c r="H19" i="8"/>
  <c r="H16" i="8"/>
  <c r="H19" i="11"/>
  <c r="H17" i="11"/>
  <c r="D30" i="6"/>
  <c r="D30" i="4"/>
  <c r="J9" i="27"/>
  <c r="J13" i="27"/>
  <c r="J15" i="27"/>
  <c r="J17" i="27"/>
  <c r="J21" i="27"/>
  <c r="J8" i="27"/>
  <c r="J10" i="27"/>
  <c r="J14" i="27"/>
  <c r="J16" i="27"/>
  <c r="H30" i="27"/>
  <c r="H20" i="24"/>
  <c r="H24" i="24"/>
  <c r="H25" i="24"/>
  <c r="H23" i="24"/>
  <c r="H30" i="20"/>
  <c r="H30" i="19"/>
  <c r="J24" i="19"/>
  <c r="H10" i="8"/>
  <c r="H8" i="8"/>
  <c r="H9" i="8"/>
  <c r="H21" i="8"/>
  <c r="H18" i="8"/>
  <c r="H17" i="8"/>
  <c r="H11" i="8"/>
  <c r="H20" i="8"/>
  <c r="H26" i="8"/>
  <c r="J15" i="5"/>
  <c r="J16" i="5"/>
  <c r="J18" i="5"/>
  <c r="J26" i="5"/>
  <c r="J8" i="19"/>
  <c r="J20" i="4"/>
  <c r="J12" i="19"/>
  <c r="D30" i="26"/>
  <c r="J18" i="19"/>
  <c r="F30" i="20"/>
  <c r="J20" i="28"/>
  <c r="J25" i="28"/>
  <c r="J26" i="28"/>
  <c r="J24" i="28"/>
  <c r="J23" i="28"/>
  <c r="J21" i="28"/>
  <c r="J9" i="28"/>
  <c r="J22" i="28"/>
  <c r="J23" i="27"/>
  <c r="J25" i="27"/>
  <c r="J26" i="27"/>
  <c r="H13" i="23"/>
  <c r="H9" i="23"/>
  <c r="H11" i="23"/>
  <c r="H12" i="23"/>
  <c r="H8" i="23"/>
  <c r="H10" i="23"/>
  <c r="H14" i="23"/>
  <c r="H15" i="23"/>
  <c r="H16" i="23"/>
  <c r="H18" i="23"/>
  <c r="H19" i="23"/>
  <c r="H20" i="23"/>
  <c r="H21" i="23"/>
  <c r="H22" i="23"/>
  <c r="H25" i="23"/>
  <c r="H26" i="23"/>
  <c r="H27" i="23"/>
  <c r="H30" i="23"/>
  <c r="H15" i="24"/>
  <c r="H11" i="24"/>
  <c r="H17" i="24"/>
  <c r="H18" i="24"/>
  <c r="H21" i="24"/>
  <c r="H22" i="24"/>
  <c r="H7" i="24"/>
  <c r="H8" i="24"/>
  <c r="H12" i="24"/>
  <c r="H9" i="24"/>
  <c r="H10" i="24"/>
  <c r="H26" i="24"/>
  <c r="H19" i="24"/>
  <c r="H16" i="24"/>
  <c r="H13" i="24"/>
  <c r="H14" i="24"/>
  <c r="J27" i="19"/>
  <c r="J21" i="19"/>
  <c r="J22" i="19"/>
  <c r="J16" i="19"/>
  <c r="J9" i="19"/>
  <c r="J14" i="19"/>
  <c r="J13" i="19"/>
  <c r="J25" i="19"/>
  <c r="J20" i="19"/>
  <c r="J10" i="19"/>
  <c r="H25" i="11"/>
  <c r="H12" i="11"/>
  <c r="H23" i="11"/>
  <c r="H20" i="11"/>
  <c r="H7" i="11"/>
  <c r="H8" i="11"/>
  <c r="H9" i="11"/>
  <c r="H10" i="11"/>
  <c r="H11" i="11"/>
  <c r="H13" i="11"/>
  <c r="H14" i="11"/>
  <c r="H15" i="11"/>
  <c r="H16" i="11"/>
  <c r="H18" i="11"/>
  <c r="H21" i="11"/>
  <c r="H22" i="11"/>
  <c r="H24" i="11"/>
  <c r="H26" i="11"/>
  <c r="H27" i="11"/>
  <c r="H30" i="11"/>
  <c r="J20" i="5"/>
  <c r="J23" i="5"/>
  <c r="J7" i="5"/>
  <c r="J21" i="5"/>
  <c r="J8" i="5"/>
  <c r="J17" i="5"/>
  <c r="J9" i="5"/>
  <c r="J11" i="5"/>
  <c r="J19" i="5"/>
  <c r="J12" i="5"/>
  <c r="J14" i="5"/>
  <c r="J25" i="5"/>
  <c r="J28" i="5"/>
  <c r="J27" i="5"/>
  <c r="J10" i="5"/>
  <c r="J22" i="5"/>
  <c r="J24" i="5"/>
  <c r="J9" i="4"/>
  <c r="J28" i="4"/>
  <c r="J13" i="4"/>
  <c r="J17" i="4"/>
  <c r="J10" i="4"/>
  <c r="J27" i="4"/>
  <c r="J8" i="4"/>
  <c r="J19" i="4"/>
  <c r="J24" i="4"/>
  <c r="J11" i="4"/>
  <c r="J25" i="4"/>
  <c r="J7" i="4"/>
  <c r="J15" i="4"/>
  <c r="J22" i="4"/>
  <c r="J16" i="4"/>
  <c r="H30" i="24"/>
  <c r="H25" i="7"/>
  <c r="H10" i="7"/>
  <c r="H14" i="7"/>
  <c r="H27" i="7"/>
  <c r="H16" i="7"/>
  <c r="H21" i="7"/>
  <c r="H11" i="7"/>
  <c r="H12" i="7"/>
  <c r="H18" i="7"/>
  <c r="H19" i="7"/>
  <c r="H15" i="7"/>
  <c r="H9" i="7"/>
  <c r="H26" i="7"/>
  <c r="H13" i="7"/>
  <c r="H7" i="7"/>
  <c r="H7" i="13"/>
  <c r="H19" i="13"/>
  <c r="H21" i="13"/>
  <c r="H13" i="13"/>
  <c r="H10" i="13"/>
  <c r="H18" i="13"/>
  <c r="H16" i="13"/>
  <c r="H9" i="13"/>
  <c r="H15" i="13"/>
  <c r="H14" i="13"/>
  <c r="H11" i="13"/>
  <c r="H20" i="13"/>
  <c r="H17" i="13"/>
  <c r="H12" i="13"/>
  <c r="H8" i="13"/>
  <c r="H24" i="10"/>
  <c r="H13" i="10"/>
  <c r="H14" i="10"/>
  <c r="H19" i="10"/>
  <c r="H20" i="10"/>
  <c r="H18" i="10"/>
  <c r="H8" i="10"/>
  <c r="H17" i="10"/>
  <c r="H12" i="10"/>
  <c r="H22" i="10"/>
  <c r="H21" i="10"/>
  <c r="H9" i="10"/>
  <c r="H15" i="10"/>
  <c r="H10" i="10"/>
  <c r="H23" i="10"/>
  <c r="H16" i="10"/>
  <c r="H27" i="10"/>
  <c r="H26" i="10"/>
  <c r="H11" i="10"/>
  <c r="H25" i="10"/>
  <c r="H20" i="7"/>
  <c r="D19" i="11"/>
  <c r="D21" i="11"/>
  <c r="D30" i="11"/>
  <c r="F25" i="33"/>
  <c r="D20" i="33"/>
  <c r="D30" i="5"/>
  <c r="J30" i="5"/>
  <c r="D9" i="3"/>
  <c r="D30" i="3"/>
  <c r="D22" i="29"/>
  <c r="D19" i="29"/>
  <c r="I30" i="3"/>
  <c r="J8" i="3"/>
  <c r="H12" i="3"/>
  <c r="H19" i="3"/>
  <c r="H15" i="3"/>
  <c r="H22" i="3"/>
  <c r="H25" i="3"/>
  <c r="H28" i="3"/>
  <c r="H16" i="3"/>
  <c r="H9" i="3"/>
  <c r="H20" i="3"/>
  <c r="H7" i="3"/>
  <c r="H21" i="3"/>
  <c r="H13" i="3"/>
  <c r="H10" i="3"/>
  <c r="D30" i="33"/>
  <c r="H30" i="10"/>
  <c r="J12" i="3"/>
  <c r="J22" i="3"/>
  <c r="J21" i="3"/>
  <c r="J17" i="3"/>
  <c r="J14" i="3"/>
  <c r="J15" i="3"/>
  <c r="J28" i="3"/>
  <c r="J27" i="3"/>
  <c r="J26" i="3"/>
  <c r="J24" i="3"/>
  <c r="J7" i="3"/>
  <c r="J19" i="3"/>
  <c r="J13" i="3"/>
  <c r="J16" i="3"/>
  <c r="J11" i="3"/>
  <c r="J18" i="3"/>
  <c r="J20" i="3"/>
  <c r="J10" i="3"/>
  <c r="J9" i="3"/>
  <c r="J23" i="3"/>
  <c r="J25" i="3"/>
  <c r="J30" i="3"/>
  <c r="J10" i="28"/>
  <c r="J27" i="28"/>
  <c r="H21" i="12"/>
  <c r="H30" i="12"/>
  <c r="H25" i="14"/>
  <c r="H20" i="14"/>
  <c r="H16" i="14"/>
  <c r="H12" i="14"/>
  <c r="H8" i="14"/>
  <c r="H24" i="15"/>
  <c r="H16" i="15"/>
  <c r="H12" i="15"/>
  <c r="H8" i="15"/>
  <c r="J25" i="18"/>
  <c r="J21" i="18"/>
  <c r="J16" i="18"/>
  <c r="J12" i="18"/>
  <c r="J8" i="18"/>
  <c r="J25" i="20"/>
  <c r="J21" i="20"/>
  <c r="J16" i="20"/>
  <c r="J12" i="20"/>
  <c r="J8" i="20"/>
  <c r="D8" i="16"/>
  <c r="J12" i="4"/>
  <c r="J18" i="4"/>
  <c r="J21" i="4"/>
  <c r="J23" i="4"/>
  <c r="J26" i="4"/>
  <c r="J30" i="4"/>
  <c r="J17" i="19"/>
  <c r="J19" i="19"/>
  <c r="J23" i="19"/>
  <c r="J28" i="19"/>
  <c r="J24" i="27"/>
  <c r="J22" i="27"/>
  <c r="J15" i="19"/>
  <c r="J7" i="19"/>
  <c r="J11" i="19"/>
  <c r="J30" i="19"/>
  <c r="H22" i="8"/>
  <c r="H12" i="8"/>
  <c r="J19" i="27"/>
  <c r="J11" i="27"/>
  <c r="H25" i="8"/>
  <c r="H28" i="14"/>
  <c r="H24" i="14"/>
  <c r="H19" i="14"/>
  <c r="H15" i="14"/>
  <c r="H11" i="14"/>
  <c r="H7" i="14"/>
  <c r="H27" i="15"/>
  <c r="H23" i="15"/>
  <c r="H19" i="15"/>
  <c r="H15" i="15"/>
  <c r="H11" i="15"/>
  <c r="H7" i="15"/>
  <c r="J28" i="18"/>
  <c r="J24" i="18"/>
  <c r="J20" i="18"/>
  <c r="J15" i="18"/>
  <c r="J11" i="18"/>
  <c r="J7" i="18"/>
  <c r="J28" i="20"/>
  <c r="J24" i="20"/>
  <c r="J20" i="20"/>
  <c r="J15" i="20"/>
  <c r="J11" i="20"/>
  <c r="J7" i="20"/>
  <c r="J14" i="28"/>
  <c r="J18" i="28"/>
  <c r="H25" i="17"/>
  <c r="H21" i="17"/>
  <c r="H17" i="17"/>
  <c r="H12" i="17"/>
  <c r="H8" i="17"/>
  <c r="H11" i="17"/>
  <c r="H16" i="17"/>
  <c r="H30" i="17"/>
  <c r="H20" i="26"/>
  <c r="H30" i="26"/>
  <c r="H16" i="9"/>
  <c r="H25" i="9"/>
  <c r="H30" i="9"/>
  <c r="H17" i="25"/>
  <c r="H30" i="25"/>
  <c r="H13" i="5"/>
  <c r="H30" i="5"/>
  <c r="D17" i="9"/>
  <c r="D10" i="9"/>
  <c r="D16" i="9"/>
  <c r="D7" i="9"/>
  <c r="D27" i="9"/>
  <c r="D30" i="9"/>
  <c r="H27" i="22"/>
  <c r="H19" i="22"/>
  <c r="H15" i="22"/>
  <c r="H10" i="22"/>
  <c r="H27" i="4"/>
  <c r="H23" i="4"/>
  <c r="H19" i="4"/>
  <c r="H14" i="4"/>
  <c r="H10" i="4"/>
  <c r="D25" i="16"/>
  <c r="D21" i="16"/>
  <c r="D16" i="16"/>
  <c r="D12" i="16"/>
  <c r="D7" i="16"/>
  <c r="H26" i="13"/>
  <c r="H30" i="13"/>
  <c r="H8" i="7"/>
  <c r="H30" i="7"/>
  <c r="J7" i="28"/>
  <c r="J17" i="28"/>
  <c r="J13" i="28"/>
  <c r="H27" i="14"/>
  <c r="H23" i="14"/>
  <c r="H18" i="14"/>
  <c r="H14" i="14"/>
  <c r="H10" i="14"/>
  <c r="H26" i="15"/>
  <c r="H22" i="15"/>
  <c r="H18" i="15"/>
  <c r="H14" i="15"/>
  <c r="H10" i="15"/>
  <c r="J27" i="18"/>
  <c r="J23" i="18"/>
  <c r="J19" i="18"/>
  <c r="J14" i="18"/>
  <c r="J10" i="18"/>
  <c r="J27" i="20"/>
  <c r="J23" i="20"/>
  <c r="J18" i="20"/>
  <c r="J14" i="20"/>
  <c r="J10" i="20"/>
  <c r="D20" i="16"/>
  <c r="D15" i="16"/>
  <c r="D11" i="16"/>
  <c r="J16" i="28"/>
  <c r="J12" i="28"/>
  <c r="J8" i="28"/>
  <c r="D22" i="12"/>
  <c r="D30" i="12"/>
  <c r="J19" i="28"/>
  <c r="J15" i="28"/>
  <c r="J11" i="28"/>
  <c r="D8" i="17"/>
  <c r="D30" i="17"/>
  <c r="H24" i="3"/>
  <c r="H30" i="3"/>
  <c r="H9" i="18"/>
  <c r="F28" i="14"/>
  <c r="F23" i="14"/>
  <c r="F19" i="14"/>
  <c r="F14" i="14"/>
  <c r="F10" i="14"/>
  <c r="D16" i="18"/>
  <c r="D12" i="18"/>
  <c r="D7" i="18"/>
  <c r="D7" i="21"/>
  <c r="F15" i="11"/>
  <c r="F12" i="15"/>
  <c r="F16" i="6"/>
  <c r="F12" i="6"/>
  <c r="F11" i="6"/>
  <c r="F14" i="6"/>
  <c r="F15" i="6"/>
  <c r="F30" i="6"/>
  <c r="F8" i="9"/>
  <c r="D10" i="7"/>
  <c r="F24" i="15"/>
  <c r="F15" i="10"/>
  <c r="F11" i="10"/>
  <c r="H8" i="18"/>
  <c r="F26" i="24"/>
  <c r="F22" i="24"/>
  <c r="F14" i="24"/>
  <c r="F21" i="23"/>
  <c r="F16" i="23"/>
  <c r="F12" i="23"/>
  <c r="D27" i="28"/>
  <c r="D23" i="28"/>
  <c r="D19" i="28"/>
  <c r="D15" i="28"/>
  <c r="D11" i="28"/>
  <c r="F21" i="28"/>
  <c r="F25" i="28"/>
  <c r="H17" i="28"/>
  <c r="F27" i="29"/>
  <c r="F23" i="29"/>
  <c r="F19" i="29"/>
  <c r="F15" i="29"/>
  <c r="F11" i="29"/>
  <c r="F8" i="37"/>
  <c r="F12" i="37"/>
  <c r="F17" i="37"/>
  <c r="F22" i="37"/>
  <c r="F12" i="38"/>
  <c r="F20" i="38"/>
  <c r="F25" i="38"/>
  <c r="H7" i="18"/>
  <c r="H30" i="18"/>
  <c r="F26" i="14"/>
  <c r="F22" i="14"/>
  <c r="F17" i="14"/>
  <c r="F13" i="14"/>
  <c r="F9" i="14"/>
  <c r="D20" i="18"/>
  <c r="D15" i="18"/>
  <c r="D11" i="18"/>
  <c r="D8" i="18"/>
  <c r="F10" i="18"/>
  <c r="D10" i="21"/>
  <c r="D11" i="21"/>
  <c r="F23" i="33"/>
  <c r="F9" i="24"/>
  <c r="D22" i="23"/>
  <c r="D17" i="23"/>
  <c r="D13" i="23"/>
  <c r="D9" i="23"/>
  <c r="F8" i="14"/>
  <c r="F12" i="14"/>
  <c r="F16" i="14"/>
  <c r="F30" i="14"/>
  <c r="F8" i="15"/>
  <c r="F14" i="12"/>
  <c r="F10" i="12"/>
  <c r="F15" i="21"/>
  <c r="F11" i="21"/>
  <c r="F25" i="24"/>
  <c r="F17" i="24"/>
  <c r="F13" i="24"/>
  <c r="D30" i="25"/>
  <c r="D7" i="23"/>
  <c r="F20" i="23"/>
  <c r="F15" i="23"/>
  <c r="F11" i="23"/>
  <c r="D26" i="28"/>
  <c r="D22" i="28"/>
  <c r="D18" i="28"/>
  <c r="D14" i="28"/>
  <c r="D10" i="28"/>
  <c r="F22" i="28"/>
  <c r="H21" i="28"/>
  <c r="F26" i="29"/>
  <c r="F22" i="29"/>
  <c r="F14" i="29"/>
  <c r="D30" i="29"/>
  <c r="F9" i="37"/>
  <c r="F13" i="37"/>
  <c r="F19" i="37"/>
  <c r="F23" i="37"/>
  <c r="F14" i="39"/>
  <c r="F13" i="38"/>
  <c r="F21" i="38"/>
  <c r="F26" i="38"/>
  <c r="F20" i="33"/>
  <c r="F10" i="29"/>
  <c r="F7" i="24"/>
  <c r="D8" i="23"/>
  <c r="F10" i="9"/>
  <c r="D12" i="7"/>
  <c r="D8" i="7"/>
  <c r="D30" i="7"/>
  <c r="F13" i="10"/>
  <c r="F13" i="12"/>
  <c r="F9" i="12"/>
  <c r="F12" i="12"/>
  <c r="F30" i="12"/>
  <c r="F24" i="24"/>
  <c r="F20" i="24"/>
  <c r="F16" i="24"/>
  <c r="F12" i="24"/>
  <c r="F30" i="25"/>
  <c r="D23" i="23"/>
  <c r="F15" i="27"/>
  <c r="D25" i="28"/>
  <c r="D21" i="28"/>
  <c r="D17" i="28"/>
  <c r="D13" i="28"/>
  <c r="D8" i="28"/>
  <c r="H22" i="28"/>
  <c r="F25" i="29"/>
  <c r="F21" i="29"/>
  <c r="F17" i="29"/>
  <c r="F13" i="29"/>
  <c r="F10" i="37"/>
  <c r="F20" i="37"/>
  <c r="F24" i="37"/>
  <c r="D30" i="39"/>
  <c r="D30" i="38"/>
  <c r="D22" i="40"/>
  <c r="D13" i="21"/>
  <c r="F13" i="15"/>
  <c r="D11" i="23"/>
  <c r="F16" i="10"/>
  <c r="F17" i="21"/>
  <c r="F13" i="21"/>
  <c r="F28" i="24"/>
  <c r="F23" i="24"/>
  <c r="F19" i="24"/>
  <c r="F15" i="24"/>
  <c r="D28" i="28"/>
  <c r="D24" i="28"/>
  <c r="D20" i="28"/>
  <c r="D16" i="28"/>
  <c r="D12" i="28"/>
  <c r="F17" i="28"/>
  <c r="F28" i="29"/>
  <c r="F24" i="29"/>
  <c r="F20" i="29"/>
  <c r="F16" i="29"/>
  <c r="F11" i="37"/>
  <c r="F21" i="37"/>
  <c r="F28" i="39"/>
  <c r="F11" i="38"/>
  <c r="H30" i="28"/>
  <c r="F30" i="29"/>
  <c r="F30" i="23"/>
  <c r="D30" i="21"/>
  <c r="H30" i="22"/>
  <c r="J30" i="27"/>
  <c r="H30" i="8"/>
  <c r="F30" i="37"/>
  <c r="F30" i="24"/>
  <c r="F30" i="38"/>
  <c r="F30" i="39"/>
  <c r="F30" i="28"/>
  <c r="F30" i="21"/>
  <c r="F30" i="33"/>
  <c r="F30" i="18"/>
  <c r="J30" i="18"/>
  <c r="H30" i="14"/>
  <c r="D30" i="28"/>
  <c r="F30" i="11"/>
  <c r="F30" i="10"/>
  <c r="D30" i="13"/>
  <c r="F30" i="15"/>
  <c r="D30" i="18"/>
  <c r="J30" i="28"/>
  <c r="D30" i="16"/>
  <c r="D30" i="23"/>
  <c r="D30" i="40"/>
  <c r="F30" i="27"/>
  <c r="F30" i="9"/>
  <c r="H30" i="4"/>
  <c r="J30" i="20"/>
  <c r="H30" i="15"/>
</calcChain>
</file>

<file path=xl/sharedStrings.xml><?xml version="1.0" encoding="utf-8"?>
<sst xmlns="http://schemas.openxmlformats.org/spreadsheetml/2006/main" count="2031" uniqueCount="143">
  <si>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</si>
  <si>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</si>
  <si>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</si>
  <si>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</si>
  <si>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</si>
  <si>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</si>
  <si>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</si>
  <si>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</si>
  <si>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</si>
  <si>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</si>
  <si>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</si>
  <si>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</si>
  <si>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</si>
  <si>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</si>
  <si>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</si>
  <si>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</si>
  <si>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</si>
  <si>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</si>
  <si>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</si>
  <si>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</si>
  <si>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</si>
  <si>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</si>
  <si>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</si>
  <si>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</si>
  <si>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</si>
  <si>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</si>
  <si>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</si>
  <si>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</si>
  <si>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</si>
  <si>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</si>
  <si>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</si>
  <si>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</si>
  <si>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</si>
  <si>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</si>
  <si>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</si>
  <si>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</si>
  <si>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</si>
  <si>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</si>
  <si>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</si>
  <si>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</si>
  <si>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</si>
  <si>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</si>
  <si>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</si>
  <si>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</si>
  <si>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</si>
  <si>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</si>
  <si>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</si>
  <si>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</si>
  <si>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</si>
  <si>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</si>
  <si>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</si>
  <si>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</si>
  <si>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</si>
  <si>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</si>
  <si>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</si>
  <si>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</si>
  <si>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</si>
  <si>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</si>
  <si>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</si>
  <si>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</si>
  <si>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</si>
  <si>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</si>
  <si>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</si>
  <si>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</si>
  <si>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</si>
  <si>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</si>
  <si>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</si>
  <si>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</si>
  <si>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</si>
  <si>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</si>
  <si>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</si>
  <si>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</si>
  <si>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</si>
  <si>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</si>
  <si>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</si>
  <si>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</si>
  <si>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</si>
  <si>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</si>
  <si>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</si>
  <si>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</si>
  <si>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</si>
  <si>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</si>
  <si>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</si>
  <si>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</si>
  <si>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</si>
  <si>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</si>
  <si>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</si>
  <si>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</si>
  <si>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</si>
  <si>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</si>
  <si>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</si>
  <si>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</si>
  <si>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</si>
  <si>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</si>
  <si>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</si>
  <si>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</si>
  <si>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</si>
  <si>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</si>
  <si>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</si>
  <si>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</si>
  <si>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</si>
  <si>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</si>
  <si>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r>
      <rPr>
        <sz val="11"/>
        <rFont val="Calibri"/>
        <family val="2"/>
      </rPr>
      <t>Tempo di Parola: indica il tempo in cui il soggetto politico/istituzionale parla direttamente in voce
Rete RDS:
Testata RDS: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</si>
  <si>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</si>
  <si>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</si>
  <si>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</si>
  <si>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</si>
  <si>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</si>
  <si>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</si>
  <si>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</si>
  <si>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</si>
  <si>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</si>
  <si>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</si>
  <si>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</si>
  <si>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</si>
  <si>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</si>
  <si>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</si>
  <si>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</si>
  <si>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</si>
  <si>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</si>
  <si>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</si>
  <si>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</si>
  <si>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</si>
  <si>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t>Tab. E7 - Tempo di notizia, parola e antenna  dei soggetti del pluralismo sociale nei Radiogiornali di Radio 105 - tutte le edizioni</t>
  </si>
  <si>
    <t>Tab. E20 - Tempo di notizia, parola e antenna dei soggetti del pluralismo sociale nei Radiogiornali di Radio Monte Carlo - edizioni principali</t>
  </si>
  <si>
    <t>Tab. F6 - Tempo di parola dei soggetti del pluralismo sociale nei programmi extra - gr di rete e di testata. Rete Radio 105 network - Testata Rete 105</t>
  </si>
  <si>
    <t>Tab. F7 - Tempo di parola dei soggetti del pluralismo sociale nei programmi extra - gr di rete e di testata. Rete Radio Monte Carlo - Testata Radio Monte Carlo</t>
  </si>
  <si>
    <t>Tab. G7 - Tempo di parola dei soggetti del pluralismo sociale nei programmi extra-gr per fasce di programmazione. Radio 105</t>
  </si>
  <si>
    <t>Tab. G8 - Tempo di parola dei soggetti del pluralismo sociale nei programmi extra-gr per fasce di programmazione. Radio Monte Carlo</t>
  </si>
  <si>
    <t>Tab. E8 - Tempo di notizia, parola e antenna  dei soggetti del pluralismo sociale nei Radiogiornali di Radio Monte Carlo - tutte le edizioni</t>
  </si>
  <si>
    <t>Periodo dal 01.11.2016 al 30.11.2016</t>
  </si>
  <si>
    <r>
      <t xml:space="preserve">Tempo di Parola: indica il tempo in cui il soggetto politico/istituzionale parla direttamente in voce
</t>
    </r>
    <r>
      <rPr>
        <sz val="11"/>
        <rFont val="Calibri"/>
        <family val="2"/>
      </rPr>
      <t>Radio Uno:
Radio Due: 2nigth, Caterpillar AM, Decanter, Italia nel pallone, Miracolo italiano, Non è un paese per giovani, Ovunque6, Radio2 come voi, Radio2 social club, Rock and roll circus
Radio Tre: A3. Il formato dell'arte, Fahrenheit, Hollywood party, La grande radio, La lingua batte, L'Orlando immaginato, Pantheon, Piazza Verdi, Radio3 mondo, Radio3 scienza, Radio3 suite, Radio3.Rai.it, Uomini e profeti, Zazà. Arte, musica, spettacolo</t>
    </r>
  </si>
  <si>
    <r>
      <t xml:space="preserve">Tempo di Parola: indica il tempo in cui il soggetto politico/istituzionale parla direttamente in voce
</t>
    </r>
    <r>
      <rPr>
        <sz val="11"/>
        <rFont val="Calibri"/>
        <family val="2"/>
      </rPr>
      <t>Radio Uno: A tutto campo, Culto evangelico, Dialogo con l'Islam, Est-Ovest, Eta Beta, Habitat, Inviato speciale, Italia sotto inchiesta, La radio ne parla, Life - obiettivo benessere, L'ora di religione, Manuale d'Europa, Radio anch'io, Radio1 music club, Radio1 news economy, Radio1 news economy magazine, Restate scomodi, Speciale GR 1, Tra poco in edicola, Un giorno da pecora, Voci dal mondo, Voci del mattino, Voci del mattino - speciale weekend, Zapping Radio1
Radio Due: Caterpillar, I provinciali
Radio Tre: Prima pagina, Tutta la città ne parla</t>
    </r>
  </si>
  <si>
    <t>Tempo di Parola: indica il tempo in cui il soggetto politico/istituzionale parla direttamente in voce
Rete Radio 24: #autotrasporti, Cuore e denari, Investire informati
Testata Radio 24: 24 Mattino, 24 Mattino - Attenti a noi due, America 24, Effetto giorno, Effetto notte, Europa 24, EU-Zone - incontro con gli europarlamentari, Focus economia, I conti della belva, La versione di Oscar, La zanzara, L'altra Europa, Mix 24, Nessuna è perfetta, Rassegna stampa di 24 Mattino, Si può fare</t>
  </si>
  <si>
    <t xml:space="preserve">Tempo di Parola: indica il tempo in cui il soggetto politico/istituzionale parla direttamente in voce
Rete Radio 101: Francesco Allegretti, La banda di R101: Cristiano Militello, Paolo Dini e Lester, R101 fuori di GF Vip
Testata Pagina 101:
</t>
  </si>
  <si>
    <t>Tempo di Parola: indica il tempo in cui il soggetto politico/istituzionale parla direttamente in voce
Rete Virgin Radio: 
Testata Virgin Radio:</t>
  </si>
  <si>
    <t>Tempo di Parola: indica il tempo in cui il soggetto politico/istituzionale parla direttamente in voce
Rete Radio 105 network: 105 Formentera, 105 weekend Carlotta e Dario Spada, Tutto esaurito
Testata Rete 105: 105 friends, Benvenuti nella giungla</t>
  </si>
  <si>
    <t>Tempo di Parola: indica il tempo in cui il soggetto politico/istituzionale parla direttamente in voce
Rete Radio Monte Carlo: 
Testata Radio Monte Carlo: Morning show, Primo mattino, Spazio economia</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</si>
  <si>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</si>
  <si>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Ciao belli, Pinocchio
Testata Radio Deejay:</t>
  </si>
  <si>
    <t>Tempo di Parola: indica il tempo in cui il soggetto politico/istituzionale parla direttamente in voce
Rete Radio Capital: Capital in the walkman, Capital weekend, Ladies and Capital, Parole note, Pet carpet, Red Carpet, SuperCapital back&amp;forth
Testata Radio Capital: Bla bla Capital, Il geco e la farfalla, Lateral, Non c'è duo senza tè, Tg zero</t>
  </si>
  <si>
    <t>Tempo di Parola: indica il tempo in cui il soggetto politico/istituzionale parla direttamente in voce
Rete RTL 102.5: Password, Radio Costanzo show, W l'Italia
Testata RTL 102.5: L'indignato speciale, Non stop news</t>
  </si>
  <si>
    <t>Tempo di Parola: indica il tempo in cui il soggetto politico/istituzionale parla direttamente in voce
Rete Radio Italia: Il camerino dell'auditorium di Radio Italia, In compagnia di…Fiorella Felisatti, In compagnia di...Francesco Cataldo &amp; Gabriella Capizzi, In compagnia di...Manola Moslehi &amp; Mauro Marino, In compagnia di…Paola Gallo, In compagnia di…Paoletta &amp; Patrik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</si>
</sst>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93">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1">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0" fontId="1" fillId="0" borderId="8" xfId="2"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93">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xfId="735" builtinId="8" hidden="1"/>
    <cellStyle name="Collegamento ipertestuale" xfId="737" builtinId="8" hidden="1"/>
    <cellStyle name="Collegamento ipertestuale" xfId="739" builtinId="8" hidden="1"/>
    <cellStyle name="Collegamento ipertestuale" xfId="741" builtinId="8" hidden="1"/>
    <cellStyle name="Collegamento ipertestuale" xfId="743" builtinId="8" hidden="1"/>
    <cellStyle name="Collegamento ipertestuale" xfId="745" builtinId="8" hidden="1"/>
    <cellStyle name="Collegamento ipertestuale" xfId="747" builtinId="8" hidden="1"/>
    <cellStyle name="Collegamento ipertestuale" xfId="749" builtinId="8" hidden="1"/>
    <cellStyle name="Collegamento ipertestuale" xfId="751" builtinId="8" hidden="1"/>
    <cellStyle name="Collegamento ipertestuale" xfId="753" builtinId="8" hidden="1"/>
    <cellStyle name="Collegamento ipertestuale" xfId="755" builtinId="8" hidden="1"/>
    <cellStyle name="Collegamento ipertestuale" xfId="757" builtinId="8" hidden="1"/>
    <cellStyle name="Collegamento ipertestuale" xfId="759" builtinId="8" hidden="1"/>
    <cellStyle name="Collegamento ipertestuale" xfId="761" builtinId="8" hidden="1"/>
    <cellStyle name="Collegamento ipertestuale" xfId="763" builtinId="8" hidden="1"/>
    <cellStyle name="Collegamento ipertestuale" xfId="765" builtinId="8" hidden="1"/>
    <cellStyle name="Collegamento ipertestuale" xfId="767" builtinId="8" hidden="1"/>
    <cellStyle name="Collegamento ipertestuale" xfId="769" builtinId="8" hidden="1"/>
    <cellStyle name="Collegamento ipertestuale" xfId="771" builtinId="8" hidden="1"/>
    <cellStyle name="Collegamento ipertestuale" xfId="773" builtinId="8" hidden="1"/>
    <cellStyle name="Collegamento ipertestuale" xfId="775" builtinId="8" hidden="1"/>
    <cellStyle name="Collegamento ipertestuale" xfId="777" builtinId="8" hidden="1"/>
    <cellStyle name="Collegamento ipertestuale" xfId="779" builtinId="8" hidden="1"/>
    <cellStyle name="Collegamento ipertestuale" xfId="781" builtinId="8" hidden="1"/>
    <cellStyle name="Collegamento ipertestuale" xfId="783" builtinId="8" hidden="1"/>
    <cellStyle name="Collegamento ipertestuale" xfId="785" builtinId="8" hidden="1"/>
    <cellStyle name="Collegamento ipertestuale" xfId="787" builtinId="8" hidden="1"/>
    <cellStyle name="Collegamento ipertestuale" xfId="789" builtinId="8" hidden="1"/>
    <cellStyle name="Collegamento ipertestuale" xfId="791"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Collegamento ipertestuale visitato" xfId="736" builtinId="9" hidden="1"/>
    <cellStyle name="Collegamento ipertestuale visitato" xfId="738" builtinId="9" hidden="1"/>
    <cellStyle name="Collegamento ipertestuale visitato" xfId="740" builtinId="9" hidden="1"/>
    <cellStyle name="Collegamento ipertestuale visitato" xfId="742" builtinId="9" hidden="1"/>
    <cellStyle name="Collegamento ipertestuale visitato" xfId="744" builtinId="9" hidden="1"/>
    <cellStyle name="Collegamento ipertestuale visitato" xfId="746" builtinId="9" hidden="1"/>
    <cellStyle name="Collegamento ipertestuale visitato" xfId="748" builtinId="9" hidden="1"/>
    <cellStyle name="Collegamento ipertestuale visitato" xfId="750" builtinId="9" hidden="1"/>
    <cellStyle name="Collegamento ipertestuale visitato" xfId="752" builtinId="9" hidden="1"/>
    <cellStyle name="Collegamento ipertestuale visitato" xfId="754" builtinId="9" hidden="1"/>
    <cellStyle name="Collegamento ipertestuale visitato" xfId="756" builtinId="9" hidden="1"/>
    <cellStyle name="Collegamento ipertestuale visitato" xfId="758" builtinId="9" hidden="1"/>
    <cellStyle name="Collegamento ipertestuale visitato" xfId="760" builtinId="9" hidden="1"/>
    <cellStyle name="Collegamento ipertestuale visitato" xfId="762" builtinId="9" hidden="1"/>
    <cellStyle name="Collegamento ipertestuale visitato" xfId="764" builtinId="9" hidden="1"/>
    <cellStyle name="Collegamento ipertestuale visitato" xfId="766" builtinId="9" hidden="1"/>
    <cellStyle name="Collegamento ipertestuale visitato" xfId="768" builtinId="9" hidden="1"/>
    <cellStyle name="Collegamento ipertestuale visitato" xfId="770" builtinId="9" hidden="1"/>
    <cellStyle name="Collegamento ipertestuale visitato" xfId="772" builtinId="9" hidden="1"/>
    <cellStyle name="Collegamento ipertestuale visitato" xfId="774" builtinId="9" hidden="1"/>
    <cellStyle name="Collegamento ipertestuale visitato" xfId="776" builtinId="9" hidden="1"/>
    <cellStyle name="Collegamento ipertestuale visitato" xfId="778" builtinId="9" hidden="1"/>
    <cellStyle name="Collegamento ipertestuale visitato" xfId="780" builtinId="9" hidden="1"/>
    <cellStyle name="Collegamento ipertestuale visitato" xfId="782" builtinId="9" hidden="1"/>
    <cellStyle name="Collegamento ipertestuale visitato" xfId="784" builtinId="9" hidden="1"/>
    <cellStyle name="Collegamento ipertestuale visitato" xfId="786" builtinId="9" hidden="1"/>
    <cellStyle name="Collegamento ipertestuale visitato" xfId="788" builtinId="9" hidden="1"/>
    <cellStyle name="Collegamento ipertestuale visitato" xfId="790" builtinId="9" hidden="1"/>
    <cellStyle name="Collegamento ipertestuale visitato" xfId="792"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24" zoomScaleNormal="124" zoomScaleSheetLayoutView="100" zoomScalePageLayoutView="124"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45" t="s">
        <v>18</v>
      </c>
      <c r="C3" s="146"/>
      <c r="D3" s="146"/>
      <c r="E3" s="146"/>
      <c r="F3" s="146"/>
      <c r="G3" s="146"/>
      <c r="H3" s="146"/>
      <c r="I3" s="146"/>
      <c r="J3" s="147"/>
    </row>
    <row r="4" spans="2:10" x14ac:dyDescent="0.25">
      <c r="B4" s="148" t="s">
        <v>130</v>
      </c>
      <c r="C4" s="149"/>
      <c r="D4" s="149"/>
      <c r="E4" s="149"/>
      <c r="F4" s="149"/>
      <c r="G4" s="149"/>
      <c r="H4" s="149"/>
      <c r="I4" s="149"/>
      <c r="J4" s="150"/>
    </row>
    <row r="5" spans="2:10" x14ac:dyDescent="0.25">
      <c r="B5" s="2"/>
      <c r="C5" s="151" t="s">
        <v>19</v>
      </c>
      <c r="D5" s="149"/>
      <c r="E5" s="151" t="s">
        <v>20</v>
      </c>
      <c r="F5" s="149"/>
      <c r="G5" s="149" t="s">
        <v>21</v>
      </c>
      <c r="H5" s="149"/>
      <c r="I5" s="151" t="s">
        <v>22</v>
      </c>
      <c r="J5" s="150"/>
    </row>
    <row r="6" spans="2:10" x14ac:dyDescent="0.25">
      <c r="B6" s="3" t="s">
        <v>23</v>
      </c>
      <c r="C6" s="4" t="s">
        <v>24</v>
      </c>
      <c r="D6" s="5" t="s">
        <v>25</v>
      </c>
      <c r="E6" s="4" t="s">
        <v>24</v>
      </c>
      <c r="F6" s="5" t="s">
        <v>25</v>
      </c>
      <c r="G6" s="6" t="s">
        <v>24</v>
      </c>
      <c r="H6" s="5" t="s">
        <v>25</v>
      </c>
      <c r="I6" s="4" t="s">
        <v>24</v>
      </c>
      <c r="J6" s="7" t="s">
        <v>25</v>
      </c>
    </row>
    <row r="7" spans="2:10" x14ac:dyDescent="0.25">
      <c r="B7" s="8" t="s">
        <v>10</v>
      </c>
      <c r="C7" s="97">
        <v>2.2916666666666662E-3</v>
      </c>
      <c r="D7" s="98">
        <f t="shared" ref="D7:D28" si="0">C7/$C$30</f>
        <v>4.2333924867973714E-3</v>
      </c>
      <c r="E7" s="97">
        <v>1.273148148148148E-4</v>
      </c>
      <c r="F7" s="98">
        <f t="shared" ref="F7:F28" si="1">E7/$E$30</f>
        <v>9.3601089176310436E-4</v>
      </c>
      <c r="G7" s="97">
        <v>9.6064814814814808E-4</v>
      </c>
      <c r="H7" s="98">
        <f t="shared" ref="H7:H28" si="2">G7/$G$30</f>
        <v>4.8629013358331375E-3</v>
      </c>
      <c r="I7" s="97">
        <f>C7+E7+G7</f>
        <v>3.3796296296296291E-3</v>
      </c>
      <c r="J7" s="99">
        <f>I7/$I$30</f>
        <v>3.8628937307351378E-3</v>
      </c>
    </row>
    <row r="8" spans="2:10" x14ac:dyDescent="0.25">
      <c r="B8" s="8" t="s">
        <v>13</v>
      </c>
      <c r="C8" s="97">
        <v>5.5671296296296276E-3</v>
      </c>
      <c r="D8" s="98">
        <f t="shared" si="0"/>
        <v>1.0284150435098663E-2</v>
      </c>
      <c r="E8" s="97">
        <v>1.5972222222222219E-3</v>
      </c>
      <c r="F8" s="98">
        <f t="shared" si="1"/>
        <v>1.1742682096664398E-2</v>
      </c>
      <c r="G8" s="97">
        <v>8.7962962962962951E-4</v>
      </c>
      <c r="H8" s="98">
        <f t="shared" si="2"/>
        <v>4.4527771267869687E-3</v>
      </c>
      <c r="I8" s="97">
        <f t="shared" ref="I8:I27" si="3">C8+E8+G8</f>
        <v>8.0439814814814783E-3</v>
      </c>
      <c r="J8" s="99">
        <f t="shared" ref="J8:J28" si="4">I8/$I$30</f>
        <v>9.1942162426743839E-3</v>
      </c>
    </row>
    <row r="9" spans="2:10" x14ac:dyDescent="0.25">
      <c r="B9" s="8" t="s">
        <v>0</v>
      </c>
      <c r="C9" s="97">
        <v>8.3854166666666799E-2</v>
      </c>
      <c r="D9" s="98">
        <f t="shared" si="0"/>
        <v>0.15490367963054044</v>
      </c>
      <c r="E9" s="97">
        <v>2.4687499999999994E-2</v>
      </c>
      <c r="F9" s="98">
        <f t="shared" si="1"/>
        <v>0.18150102110279101</v>
      </c>
      <c r="G9" s="97">
        <v>2.5254629629629627E-2</v>
      </c>
      <c r="H9" s="98">
        <f t="shared" si="2"/>
        <v>0.12784157487696271</v>
      </c>
      <c r="I9" s="97">
        <f t="shared" si="3"/>
        <v>0.13379629629629641</v>
      </c>
      <c r="J9" s="99">
        <f t="shared" si="4"/>
        <v>0.15292825865513096</v>
      </c>
    </row>
    <row r="10" spans="2:10" x14ac:dyDescent="0.25">
      <c r="B10" s="8" t="s">
        <v>8</v>
      </c>
      <c r="C10" s="97">
        <v>2.0578703703703703E-2</v>
      </c>
      <c r="D10" s="98">
        <f t="shared" si="0"/>
        <v>3.8015009300634985E-2</v>
      </c>
      <c r="E10" s="97">
        <v>3.6226851851851863E-3</v>
      </c>
      <c r="F10" s="98">
        <f t="shared" si="1"/>
        <v>2.6633764465622888E-2</v>
      </c>
      <c r="G10" s="97">
        <v>8.8773148148148153E-3</v>
      </c>
      <c r="H10" s="98">
        <f t="shared" si="2"/>
        <v>4.4937895476915866E-2</v>
      </c>
      <c r="I10" s="97">
        <f t="shared" si="3"/>
        <v>3.3078703703703707E-2</v>
      </c>
      <c r="J10" s="99">
        <f t="shared" si="4"/>
        <v>3.7808733843976122E-2</v>
      </c>
    </row>
    <row r="11" spans="2:10" x14ac:dyDescent="0.25">
      <c r="B11" s="8" t="s">
        <v>26</v>
      </c>
      <c r="C11" s="97">
        <v>3.5185185185185185E-3</v>
      </c>
      <c r="D11" s="98">
        <f t="shared" si="0"/>
        <v>6.4997541211434398E-3</v>
      </c>
      <c r="E11" s="97">
        <v>1.3310185185185183E-3</v>
      </c>
      <c r="F11" s="98">
        <f t="shared" si="1"/>
        <v>9.785568413886999E-3</v>
      </c>
      <c r="G11" s="97">
        <v>3.0324074074074073E-3</v>
      </c>
      <c r="H11" s="98">
        <f t="shared" si="2"/>
        <v>1.5350363252870869E-2</v>
      </c>
      <c r="I11" s="97">
        <f t="shared" si="3"/>
        <v>7.8819444444444449E-3</v>
      </c>
      <c r="J11" s="99">
        <f t="shared" si="4"/>
        <v>9.0090090090090055E-3</v>
      </c>
    </row>
    <row r="12" spans="2:10" x14ac:dyDescent="0.25">
      <c r="B12" s="8" t="s">
        <v>3</v>
      </c>
      <c r="C12" s="97">
        <v>6.4363425925926032E-2</v>
      </c>
      <c r="D12" s="98">
        <f t="shared" si="0"/>
        <v>0.1188984627226274</v>
      </c>
      <c r="E12" s="97">
        <v>1.9953703703703689E-2</v>
      </c>
      <c r="F12" s="98">
        <f t="shared" si="1"/>
        <v>0.14669843430905372</v>
      </c>
      <c r="G12" s="97">
        <v>2.2141203703703684E-2</v>
      </c>
      <c r="H12" s="98">
        <f t="shared" si="2"/>
        <v>0.11208108741504559</v>
      </c>
      <c r="I12" s="97">
        <f t="shared" si="3"/>
        <v>0.1064583333333334</v>
      </c>
      <c r="J12" s="99">
        <f t="shared" si="4"/>
        <v>0.12168115251815695</v>
      </c>
    </row>
    <row r="13" spans="2:10" x14ac:dyDescent="0.25">
      <c r="B13" s="8" t="s">
        <v>7</v>
      </c>
      <c r="C13" s="97">
        <v>2.9837962962962955E-2</v>
      </c>
      <c r="D13" s="98">
        <f t="shared" si="0"/>
        <v>5.5119625408907184E-2</v>
      </c>
      <c r="E13" s="97">
        <v>4.9421296296296288E-3</v>
      </c>
      <c r="F13" s="98">
        <f t="shared" si="1"/>
        <v>3.6334240980258684E-2</v>
      </c>
      <c r="G13" s="97">
        <v>8.9236111111111096E-3</v>
      </c>
      <c r="H13" s="98">
        <f t="shared" si="2"/>
        <v>4.5172252167799382E-2</v>
      </c>
      <c r="I13" s="97">
        <f t="shared" si="3"/>
        <v>4.3703703703703696E-2</v>
      </c>
      <c r="J13" s="99">
        <f t="shared" si="4"/>
        <v>4.9953036737177672E-2</v>
      </c>
    </row>
    <row r="14" spans="2:10" x14ac:dyDescent="0.25">
      <c r="B14" s="8" t="s">
        <v>2</v>
      </c>
      <c r="C14" s="97">
        <v>1.412037037037037E-2</v>
      </c>
      <c r="D14" s="98">
        <f t="shared" si="0"/>
        <v>2.6084539565115118E-2</v>
      </c>
      <c r="E14" s="97">
        <v>2.9398148148148139E-3</v>
      </c>
      <c r="F14" s="98">
        <f t="shared" si="1"/>
        <v>2.1613342409802585E-2</v>
      </c>
      <c r="G14" s="97">
        <v>2.9282407407407404E-3</v>
      </c>
      <c r="H14" s="98">
        <f t="shared" si="2"/>
        <v>1.4823060698382937E-2</v>
      </c>
      <c r="I14" s="97">
        <f t="shared" si="3"/>
        <v>1.9988425925925927E-2</v>
      </c>
      <c r="J14" s="99">
        <f t="shared" si="4"/>
        <v>2.2846635181436932E-2</v>
      </c>
    </row>
    <row r="15" spans="2:10" x14ac:dyDescent="0.25">
      <c r="B15" s="8" t="s">
        <v>9</v>
      </c>
      <c r="C15" s="97">
        <v>2.5358796296296292E-2</v>
      </c>
      <c r="D15" s="98">
        <f t="shared" si="0"/>
        <v>4.684526736653051E-2</v>
      </c>
      <c r="E15" s="97">
        <v>7.0370370370370352E-3</v>
      </c>
      <c r="F15" s="98">
        <f t="shared" si="1"/>
        <v>5.1735874744724304E-2</v>
      </c>
      <c r="G15" s="97">
        <v>3.1944444444444442E-3</v>
      </c>
      <c r="H15" s="98">
        <f t="shared" si="2"/>
        <v>1.6170611670963203E-2</v>
      </c>
      <c r="I15" s="97">
        <f t="shared" si="3"/>
        <v>3.5590277777777769E-2</v>
      </c>
      <c r="J15" s="99">
        <f t="shared" si="4"/>
        <v>4.0679445965789547E-2</v>
      </c>
    </row>
    <row r="16" spans="2:10" x14ac:dyDescent="0.25">
      <c r="B16" s="8" t="s">
        <v>1</v>
      </c>
      <c r="C16" s="97">
        <v>4.1157407407407427E-2</v>
      </c>
      <c r="D16" s="98">
        <f t="shared" si="0"/>
        <v>7.6030018601270011E-2</v>
      </c>
      <c r="E16" s="97">
        <v>9.6296296296296321E-3</v>
      </c>
      <c r="F16" s="98">
        <f t="shared" si="1"/>
        <v>7.0796460176991191E-2</v>
      </c>
      <c r="G16" s="97">
        <v>9.7337962962962977E-3</v>
      </c>
      <c r="H16" s="98">
        <f t="shared" si="2"/>
        <v>4.927349425826108E-2</v>
      </c>
      <c r="I16" s="97">
        <f t="shared" si="3"/>
        <v>6.0520833333333357E-2</v>
      </c>
      <c r="J16" s="99">
        <f t="shared" si="4"/>
        <v>6.9174901774020706E-2</v>
      </c>
    </row>
    <row r="17" spans="2:10" x14ac:dyDescent="0.25">
      <c r="B17" s="8" t="s">
        <v>27</v>
      </c>
      <c r="C17" s="97">
        <v>3.0474537037037046E-2</v>
      </c>
      <c r="D17" s="98">
        <f t="shared" si="0"/>
        <v>5.6295567766350932E-2</v>
      </c>
      <c r="E17" s="97">
        <v>7.0601851851851841E-3</v>
      </c>
      <c r="F17" s="98">
        <f t="shared" si="1"/>
        <v>5.1906058543226691E-2</v>
      </c>
      <c r="G17" s="97">
        <v>8.4490740740740741E-3</v>
      </c>
      <c r="H17" s="98">
        <f t="shared" si="2"/>
        <v>4.2770096086243263E-2</v>
      </c>
      <c r="I17" s="97">
        <f t="shared" si="3"/>
        <v>4.5983796296296307E-2</v>
      </c>
      <c r="J17" s="99">
        <f t="shared" si="4"/>
        <v>5.2559167096612021E-2</v>
      </c>
    </row>
    <row r="18" spans="2:10" x14ac:dyDescent="0.25">
      <c r="B18" s="8" t="s">
        <v>16</v>
      </c>
      <c r="C18" s="97">
        <v>9.9537037037037042E-4</v>
      </c>
      <c r="D18" s="98">
        <f t="shared" si="0"/>
        <v>1.8387462316392627E-3</v>
      </c>
      <c r="E18" s="97">
        <v>8.1018518518518516E-4</v>
      </c>
      <c r="F18" s="98">
        <f t="shared" si="1"/>
        <v>5.9564329475833913E-3</v>
      </c>
      <c r="G18" s="97">
        <v>4.7453703703703709E-4</v>
      </c>
      <c r="H18" s="98">
        <f t="shared" si="2"/>
        <v>2.4021560815561285E-3</v>
      </c>
      <c r="I18" s="97">
        <f>G18+E18+C18</f>
        <v>2.2800925925925927E-3</v>
      </c>
      <c r="J18" s="99">
        <f t="shared" si="4"/>
        <v>2.6061303594343229E-3</v>
      </c>
    </row>
    <row r="19" spans="2:10" x14ac:dyDescent="0.25">
      <c r="B19" s="8" t="s">
        <v>4</v>
      </c>
      <c r="C19" s="97">
        <v>1.1388888888888891E-2</v>
      </c>
      <c r="D19" s="98">
        <f t="shared" si="0"/>
        <v>2.1038677813174821E-2</v>
      </c>
      <c r="E19" s="97">
        <v>2.3495370370370371E-3</v>
      </c>
      <c r="F19" s="98">
        <f t="shared" si="1"/>
        <v>1.7273655547991835E-2</v>
      </c>
      <c r="G19" s="97">
        <v>6.4699074074074077E-3</v>
      </c>
      <c r="H19" s="98">
        <f t="shared" si="2"/>
        <v>3.275134755097258E-2</v>
      </c>
      <c r="I19" s="97">
        <f t="shared" ref="I19" si="5">C19+E19+G19</f>
        <v>2.0208333333333335E-2</v>
      </c>
      <c r="J19" s="99">
        <f t="shared" ref="J19" si="6">I19/$I$30</f>
        <v>2.3097987855697097E-2</v>
      </c>
    </row>
    <row r="20" spans="2:10" x14ac:dyDescent="0.25">
      <c r="B20" s="8" t="s">
        <v>14</v>
      </c>
      <c r="C20" s="97">
        <v>1.3136574074074073E-2</v>
      </c>
      <c r="D20" s="98">
        <f t="shared" si="0"/>
        <v>2.4267174103611195E-2</v>
      </c>
      <c r="E20" s="97">
        <v>2.7662037037037039E-3</v>
      </c>
      <c r="F20" s="98">
        <f t="shared" si="1"/>
        <v>2.0336963921034724E-2</v>
      </c>
      <c r="G20" s="97">
        <v>5.0694444444444433E-3</v>
      </c>
      <c r="H20" s="98">
        <f t="shared" si="2"/>
        <v>2.5662057651745951E-2</v>
      </c>
      <c r="I20" s="97">
        <f t="shared" si="3"/>
        <v>2.0972222222222218E-2</v>
      </c>
      <c r="J20" s="99">
        <f t="shared" si="4"/>
        <v>2.3971107671548184E-2</v>
      </c>
    </row>
    <row r="21" spans="2:10" x14ac:dyDescent="0.25">
      <c r="B21" s="8" t="s">
        <v>11</v>
      </c>
      <c r="C21" s="97">
        <v>2.4027777777777776E-2</v>
      </c>
      <c r="D21" s="98">
        <f t="shared" si="0"/>
        <v>4.4386478800966384E-2</v>
      </c>
      <c r="E21" s="97">
        <v>4.1435185185185186E-3</v>
      </c>
      <c r="F21" s="98">
        <f t="shared" si="1"/>
        <v>3.0462899931926489E-2</v>
      </c>
      <c r="G21" s="97">
        <v>1.2812499999999999E-2</v>
      </c>
      <c r="H21" s="98">
        <f t="shared" si="2"/>
        <v>6.4858214202015457E-2</v>
      </c>
      <c r="I21" s="97">
        <f t="shared" si="3"/>
        <v>4.0983796296296296E-2</v>
      </c>
      <c r="J21" s="99">
        <f t="shared" si="4"/>
        <v>4.6844201029223036E-2</v>
      </c>
    </row>
    <row r="22" spans="2:10" x14ac:dyDescent="0.25">
      <c r="B22" s="8" t="s">
        <v>15</v>
      </c>
      <c r="C22" s="97">
        <v>2.4849537037037035E-2</v>
      </c>
      <c r="D22" s="98">
        <f t="shared" si="0"/>
        <v>4.5904513480575539E-2</v>
      </c>
      <c r="E22" s="97">
        <v>3.5069444444444445E-3</v>
      </c>
      <c r="F22" s="98">
        <f t="shared" si="1"/>
        <v>2.5782845473110966E-2</v>
      </c>
      <c r="G22" s="97">
        <v>7.5925925925925918E-3</v>
      </c>
      <c r="H22" s="98">
        <f t="shared" si="2"/>
        <v>3.8434497304898049E-2</v>
      </c>
      <c r="I22" s="97">
        <f t="shared" si="3"/>
        <v>3.5949074074074071E-2</v>
      </c>
      <c r="J22" s="99">
        <f t="shared" si="4"/>
        <v>4.1089547697477191E-2</v>
      </c>
    </row>
    <row r="23" spans="2:10" x14ac:dyDescent="0.25">
      <c r="B23" s="8" t="s">
        <v>28</v>
      </c>
      <c r="C23" s="97">
        <v>4.5231481481481484E-2</v>
      </c>
      <c r="D23" s="98">
        <f t="shared" si="0"/>
        <v>8.3556049688909756E-2</v>
      </c>
      <c r="E23" s="97">
        <v>1.4594907407407405E-2</v>
      </c>
      <c r="F23" s="98">
        <f t="shared" si="1"/>
        <v>0.10730088495575223</v>
      </c>
      <c r="G23" s="97">
        <v>4.6319444444444462E-2</v>
      </c>
      <c r="H23" s="98">
        <f t="shared" si="2"/>
        <v>0.23447386922896657</v>
      </c>
      <c r="I23" s="97">
        <f t="shared" si="3"/>
        <v>0.10614583333333336</v>
      </c>
      <c r="J23" s="99">
        <f t="shared" si="4"/>
        <v>0.12132396713894508</v>
      </c>
    </row>
    <row r="24" spans="2:10" x14ac:dyDescent="0.25">
      <c r="B24" s="8" t="s">
        <v>12</v>
      </c>
      <c r="C24" s="97">
        <v>1.3831018518518515E-2</v>
      </c>
      <c r="D24" s="98">
        <f t="shared" si="0"/>
        <v>2.5550020311731605E-2</v>
      </c>
      <c r="E24" s="97">
        <v>3.4953703703703709E-3</v>
      </c>
      <c r="F24" s="98">
        <f t="shared" si="1"/>
        <v>2.5697753573859779E-2</v>
      </c>
      <c r="G24" s="97">
        <v>9.2013888888888892E-3</v>
      </c>
      <c r="H24" s="98">
        <f t="shared" si="2"/>
        <v>4.6578392313100542E-2</v>
      </c>
      <c r="I24" s="97">
        <f t="shared" si="3"/>
        <v>2.6527777777777775E-2</v>
      </c>
      <c r="J24" s="99">
        <f t="shared" si="4"/>
        <v>3.0321069968647044E-2</v>
      </c>
    </row>
    <row r="25" spans="2:10" x14ac:dyDescent="0.25">
      <c r="B25" s="8" t="s">
        <v>5</v>
      </c>
      <c r="C25" s="97">
        <v>1.9641203703703702E-2</v>
      </c>
      <c r="D25" s="98">
        <f t="shared" si="0"/>
        <v>3.628316691967242E-2</v>
      </c>
      <c r="E25" s="97">
        <v>9.0856481481481465E-3</v>
      </c>
      <c r="F25" s="98">
        <f t="shared" si="1"/>
        <v>6.6797140912185166E-2</v>
      </c>
      <c r="G25" s="97">
        <v>8.4953703703703701E-3</v>
      </c>
      <c r="H25" s="98">
        <f t="shared" si="2"/>
        <v>4.3004452777126785E-2</v>
      </c>
      <c r="I25" s="97">
        <f t="shared" si="3"/>
        <v>3.7222222222222219E-2</v>
      </c>
      <c r="J25" s="99">
        <f t="shared" si="4"/>
        <v>4.2544747390562347E-2</v>
      </c>
    </row>
    <row r="26" spans="2:10" x14ac:dyDescent="0.25">
      <c r="B26" s="8" t="s">
        <v>6</v>
      </c>
      <c r="C26" s="97">
        <v>1.8124999999999999E-2</v>
      </c>
      <c r="D26" s="98">
        <f t="shared" si="0"/>
        <v>3.3482286031942851E-2</v>
      </c>
      <c r="E26" s="97">
        <v>6.7129629629629625E-4</v>
      </c>
      <c r="F26" s="98">
        <f t="shared" si="1"/>
        <v>4.9353301565690953E-3</v>
      </c>
      <c r="G26" s="100">
        <v>4.2824074074074075E-4</v>
      </c>
      <c r="H26" s="98">
        <f t="shared" si="2"/>
        <v>2.1677993906726038E-3</v>
      </c>
      <c r="I26" s="97">
        <f t="shared" si="3"/>
        <v>1.9224537037037033E-2</v>
      </c>
      <c r="J26" s="99">
        <f t="shared" si="4"/>
        <v>2.1973515365585835E-2</v>
      </c>
    </row>
    <row r="27" spans="2:10" x14ac:dyDescent="0.25">
      <c r="B27" s="8" t="s">
        <v>103</v>
      </c>
      <c r="C27" s="97">
        <v>1.6122685185185188E-2</v>
      </c>
      <c r="D27" s="98">
        <f t="shared" si="0"/>
        <v>2.9783412798528992E-2</v>
      </c>
      <c r="E27" s="97">
        <v>2.627314814814815E-3</v>
      </c>
      <c r="F27" s="98">
        <f t="shared" si="1"/>
        <v>1.9315861130020429E-2</v>
      </c>
      <c r="G27" s="100">
        <v>4.7800925925925927E-3</v>
      </c>
      <c r="H27" s="98">
        <f t="shared" si="2"/>
        <v>2.4197328333723928E-2</v>
      </c>
      <c r="I27" s="97">
        <f t="shared" si="3"/>
        <v>2.3530092592592596E-2</v>
      </c>
      <c r="J27" s="99">
        <f t="shared" si="4"/>
        <v>2.6894736145837459E-2</v>
      </c>
    </row>
    <row r="28" spans="2:10" x14ac:dyDescent="0.25">
      <c r="B28" s="8" t="s">
        <v>17</v>
      </c>
      <c r="C28" s="97">
        <v>3.2858796296296275E-2</v>
      </c>
      <c r="D28" s="98">
        <f t="shared" si="0"/>
        <v>6.0700006414230963E-2</v>
      </c>
      <c r="E28" s="97">
        <v>9.039351851851847E-3</v>
      </c>
      <c r="F28" s="98">
        <f t="shared" si="1"/>
        <v>6.6456773315180379E-2</v>
      </c>
      <c r="G28" s="100">
        <v>1.5277777777777779E-3</v>
      </c>
      <c r="H28" s="98">
        <f t="shared" si="2"/>
        <v>7.7337707991563158E-3</v>
      </c>
      <c r="I28" s="97">
        <f>C28+E28+G28</f>
        <v>4.3425925925925903E-2</v>
      </c>
      <c r="J28" s="99">
        <f t="shared" si="4"/>
        <v>4.9635538622322714E-2</v>
      </c>
    </row>
    <row r="29" spans="2:10" x14ac:dyDescent="0.25">
      <c r="B29" s="8"/>
      <c r="C29" s="101"/>
      <c r="D29" s="101"/>
      <c r="E29" s="101"/>
      <c r="F29" s="101"/>
      <c r="G29" s="101"/>
      <c r="H29" s="101"/>
      <c r="I29" s="101"/>
      <c r="J29" s="102"/>
    </row>
    <row r="30" spans="2:10" x14ac:dyDescent="0.25">
      <c r="B30" s="11" t="s">
        <v>29</v>
      </c>
      <c r="C30" s="103">
        <f t="shared" ref="C30:J30" si="7">SUM(C7:C28)</f>
        <v>0.54133101851851884</v>
      </c>
      <c r="D30" s="104">
        <f t="shared" si="7"/>
        <v>0.99999999999999978</v>
      </c>
      <c r="E30" s="103">
        <f t="shared" si="7"/>
        <v>0.13601851851851848</v>
      </c>
      <c r="F30" s="104">
        <f t="shared" si="7"/>
        <v>1</v>
      </c>
      <c r="G30" s="103">
        <f t="shared" si="7"/>
        <v>0.1975462962962963</v>
      </c>
      <c r="H30" s="104">
        <f t="shared" si="7"/>
        <v>0.99999999999999989</v>
      </c>
      <c r="I30" s="103">
        <f>SUM(I7:I28)</f>
        <v>0.87489583333333376</v>
      </c>
      <c r="J30" s="105">
        <f t="shared" si="7"/>
        <v>0.99999999999999978</v>
      </c>
    </row>
    <row r="31" spans="2:10" x14ac:dyDescent="0.25">
      <c r="B31" s="12"/>
      <c r="C31" s="13"/>
      <c r="D31" s="14"/>
      <c r="E31" s="13"/>
      <c r="F31" s="14"/>
      <c r="G31" s="13"/>
      <c r="H31" s="14"/>
      <c r="I31" s="13"/>
      <c r="J31" s="15"/>
    </row>
    <row r="32" spans="2:10" ht="66" customHeight="1" thickBot="1" x14ac:dyDescent="0.3">
      <c r="B32" s="142" t="s">
        <v>30</v>
      </c>
      <c r="C32" s="143"/>
      <c r="D32" s="143"/>
      <c r="E32" s="143"/>
      <c r="F32" s="143"/>
      <c r="G32" s="143"/>
      <c r="H32" s="143"/>
      <c r="I32" s="143"/>
      <c r="J32" s="144"/>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24"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87</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9.3749999999999997E-4</v>
      </c>
      <c r="D7" s="98">
        <f>C7/$C$30</f>
        <v>7.0625163484174724E-3</v>
      </c>
      <c r="E7" s="100"/>
      <c r="F7" s="98"/>
      <c r="G7" s="100">
        <f>C7+E7</f>
        <v>9.3749999999999997E-4</v>
      </c>
      <c r="H7" s="99">
        <f>G7/$G$30</f>
        <v>6.6371681415929194E-3</v>
      </c>
    </row>
    <row r="8" spans="2:8" s="1" customFormat="1" x14ac:dyDescent="0.25">
      <c r="B8" s="8" t="s">
        <v>13</v>
      </c>
      <c r="C8" s="100">
        <v>6.4467592592592588E-3</v>
      </c>
      <c r="D8" s="98">
        <f t="shared" ref="D8:D28" si="0">C8/$C$30</f>
        <v>4.8565698840352244E-2</v>
      </c>
      <c r="E8" s="100"/>
      <c r="F8" s="98"/>
      <c r="G8" s="100">
        <f t="shared" ref="G8:G28" si="1">C8+E8</f>
        <v>6.4467592592592588E-3</v>
      </c>
      <c r="H8" s="99">
        <f t="shared" ref="H8:H27" si="2">G8/$G$30</f>
        <v>4.5640773516879701E-2</v>
      </c>
    </row>
    <row r="9" spans="2:8" s="1" customFormat="1" x14ac:dyDescent="0.25">
      <c r="B9" s="8" t="s">
        <v>0</v>
      </c>
      <c r="C9" s="100">
        <v>2.797453703703703E-2</v>
      </c>
      <c r="D9" s="98">
        <f t="shared" si="0"/>
        <v>0.21074200017438305</v>
      </c>
      <c r="E9" s="100">
        <v>5.7175925925925918E-3</v>
      </c>
      <c r="F9" s="98">
        <f t="shared" ref="F9:F24" si="3">E9/$E$30</f>
        <v>0.67210884353741485</v>
      </c>
      <c r="G9" s="100">
        <f t="shared" si="1"/>
        <v>3.369212962962962E-2</v>
      </c>
      <c r="H9" s="99">
        <f t="shared" si="2"/>
        <v>0.23852835136020967</v>
      </c>
    </row>
    <row r="10" spans="2:8" s="1" customFormat="1" x14ac:dyDescent="0.25">
      <c r="B10" s="8" t="s">
        <v>8</v>
      </c>
      <c r="C10" s="100">
        <v>8.1018518518518527E-4</v>
      </c>
      <c r="D10" s="98">
        <f t="shared" si="0"/>
        <v>6.1034091899904086E-3</v>
      </c>
      <c r="E10" s="100"/>
      <c r="F10" s="98"/>
      <c r="G10" s="100">
        <f t="shared" si="1"/>
        <v>8.1018518518518527E-4</v>
      </c>
      <c r="H10" s="99">
        <f t="shared" si="2"/>
        <v>5.7358243198951161E-3</v>
      </c>
    </row>
    <row r="11" spans="2:8" s="1" customFormat="1" x14ac:dyDescent="0.25">
      <c r="B11" s="8" t="s">
        <v>26</v>
      </c>
      <c r="C11" s="100">
        <v>6.3657407407407413E-4</v>
      </c>
      <c r="D11" s="98">
        <f t="shared" si="0"/>
        <v>4.795535792135321E-3</v>
      </c>
      <c r="E11" s="100"/>
      <c r="F11" s="98"/>
      <c r="G11" s="100">
        <f t="shared" si="1"/>
        <v>6.3657407407407413E-4</v>
      </c>
      <c r="H11" s="99">
        <f t="shared" si="2"/>
        <v>4.50671910848902E-3</v>
      </c>
    </row>
    <row r="12" spans="2:8" s="1" customFormat="1" x14ac:dyDescent="0.25">
      <c r="B12" s="8" t="s">
        <v>3</v>
      </c>
      <c r="C12" s="100">
        <v>1.143518518518518E-2</v>
      </c>
      <c r="D12" s="98">
        <f t="shared" si="0"/>
        <v>8.6145261138721729E-2</v>
      </c>
      <c r="E12" s="100">
        <v>1.1805555555555556E-3</v>
      </c>
      <c r="F12" s="98">
        <f t="shared" si="3"/>
        <v>0.13877551020408163</v>
      </c>
      <c r="G12" s="100">
        <f t="shared" si="1"/>
        <v>1.2615740740740736E-2</v>
      </c>
      <c r="H12" s="99">
        <f t="shared" si="2"/>
        <v>8.9314978695509625E-2</v>
      </c>
    </row>
    <row r="13" spans="2:8" s="1" customFormat="1" x14ac:dyDescent="0.25">
      <c r="B13" s="8" t="s">
        <v>7</v>
      </c>
      <c r="C13" s="100">
        <v>3.8310185185185175E-3</v>
      </c>
      <c r="D13" s="98">
        <f t="shared" si="0"/>
        <v>2.8860406312668924E-2</v>
      </c>
      <c r="E13" s="100">
        <v>5.3240740740740744E-4</v>
      </c>
      <c r="F13" s="98">
        <f t="shared" si="3"/>
        <v>6.2585034013605434E-2</v>
      </c>
      <c r="G13" s="100">
        <f t="shared" si="1"/>
        <v>4.3634259259259251E-3</v>
      </c>
      <c r="H13" s="99">
        <f t="shared" si="2"/>
        <v>3.0891510980006545E-2</v>
      </c>
    </row>
    <row r="14" spans="2:8" s="1" customFormat="1" x14ac:dyDescent="0.25">
      <c r="B14" s="8" t="s">
        <v>2</v>
      </c>
      <c r="C14" s="100">
        <v>1.9212962962962962E-3</v>
      </c>
      <c r="D14" s="98">
        <f t="shared" si="0"/>
        <v>1.4473798936262968E-2</v>
      </c>
      <c r="E14" s="100"/>
      <c r="F14" s="98"/>
      <c r="G14" s="100">
        <f t="shared" si="1"/>
        <v>1.9212962962962962E-3</v>
      </c>
      <c r="H14" s="99">
        <f t="shared" si="2"/>
        <v>1.3602097672894132E-2</v>
      </c>
    </row>
    <row r="15" spans="2:8" s="1" customFormat="1" x14ac:dyDescent="0.25">
      <c r="B15" s="8" t="s">
        <v>9</v>
      </c>
      <c r="C15" s="100">
        <v>7.6388888888888912E-3</v>
      </c>
      <c r="D15" s="98">
        <f t="shared" si="0"/>
        <v>5.7546429505623865E-2</v>
      </c>
      <c r="E15" s="100">
        <v>3.3564814814814812E-4</v>
      </c>
      <c r="F15" s="98">
        <f t="shared" si="3"/>
        <v>3.945578231292516E-2</v>
      </c>
      <c r="G15" s="100">
        <f t="shared" si="1"/>
        <v>7.9745370370370387E-3</v>
      </c>
      <c r="H15" s="99">
        <f t="shared" si="2"/>
        <v>5.6456899377253365E-2</v>
      </c>
    </row>
    <row r="16" spans="2:8" s="1" customFormat="1" x14ac:dyDescent="0.25">
      <c r="B16" s="8" t="s">
        <v>1</v>
      </c>
      <c r="C16" s="100">
        <v>3.5995370370370365E-3</v>
      </c>
      <c r="D16" s="98">
        <f t="shared" si="0"/>
        <v>2.7116575115528809E-2</v>
      </c>
      <c r="E16" s="100">
        <v>3.2407407407407406E-4</v>
      </c>
      <c r="F16" s="98">
        <f t="shared" si="3"/>
        <v>3.8095238095238092E-2</v>
      </c>
      <c r="G16" s="100">
        <f t="shared" si="1"/>
        <v>3.9236111111111104E-3</v>
      </c>
      <c r="H16" s="99">
        <f t="shared" si="2"/>
        <v>2.7777777777777769E-2</v>
      </c>
    </row>
    <row r="17" spans="2:8" s="1" customFormat="1" x14ac:dyDescent="0.25">
      <c r="B17" s="8" t="s">
        <v>27</v>
      </c>
      <c r="C17" s="100">
        <v>7.407407407407407E-4</v>
      </c>
      <c r="D17" s="98">
        <f t="shared" si="0"/>
        <v>5.5802598308483725E-3</v>
      </c>
      <c r="E17" s="100"/>
      <c r="F17" s="98"/>
      <c r="G17" s="100">
        <f t="shared" si="1"/>
        <v>7.407407407407407E-4</v>
      </c>
      <c r="H17" s="99">
        <f t="shared" ref="H17" si="4">G17/$G$30</f>
        <v>5.244182235332677E-3</v>
      </c>
    </row>
    <row r="18" spans="2:8" s="1" customFormat="1" x14ac:dyDescent="0.25">
      <c r="B18" s="8" t="s">
        <v>16</v>
      </c>
      <c r="C18" s="100">
        <v>2.5000000000000001E-3</v>
      </c>
      <c r="D18" s="98">
        <f t="shared" si="0"/>
        <v>1.8833376929113261E-2</v>
      </c>
      <c r="E18" s="100"/>
      <c r="F18" s="98"/>
      <c r="G18" s="100">
        <f t="shared" si="1"/>
        <v>2.5000000000000001E-3</v>
      </c>
      <c r="H18" s="99">
        <f t="shared" si="2"/>
        <v>1.7699115044247787E-2</v>
      </c>
    </row>
    <row r="19" spans="2:8" s="1" customFormat="1" x14ac:dyDescent="0.25">
      <c r="B19" s="8" t="s">
        <v>4</v>
      </c>
      <c r="C19" s="100">
        <v>9.2129629629629645E-3</v>
      </c>
      <c r="D19" s="98">
        <f t="shared" si="0"/>
        <v>6.9404481646176658E-2</v>
      </c>
      <c r="E19" s="100"/>
      <c r="F19" s="98"/>
      <c r="G19" s="100">
        <f t="shared" si="1"/>
        <v>9.2129629629629645E-3</v>
      </c>
      <c r="H19" s="99">
        <f t="shared" si="2"/>
        <v>6.522451655195019E-2</v>
      </c>
    </row>
    <row r="20" spans="2:8" s="1" customFormat="1" x14ac:dyDescent="0.25">
      <c r="B20" s="8" t="s">
        <v>14</v>
      </c>
      <c r="C20" s="100">
        <v>5.4398148148148144E-4</v>
      </c>
      <c r="D20" s="98">
        <f t="shared" si="0"/>
        <v>4.0980033132792734E-3</v>
      </c>
      <c r="E20" s="100"/>
      <c r="F20" s="98"/>
      <c r="G20" s="100">
        <f t="shared" si="1"/>
        <v>5.4398148148148144E-4</v>
      </c>
      <c r="H20" s="99">
        <f t="shared" si="2"/>
        <v>3.8511963290724345E-3</v>
      </c>
    </row>
    <row r="21" spans="2:8" s="1" customFormat="1" x14ac:dyDescent="0.25">
      <c r="B21" s="8" t="s">
        <v>11</v>
      </c>
      <c r="C21" s="100">
        <v>1.7939814814814813E-3</v>
      </c>
      <c r="D21" s="98">
        <f t="shared" si="0"/>
        <v>1.3514691777835902E-2</v>
      </c>
      <c r="E21" s="100"/>
      <c r="F21" s="98"/>
      <c r="G21" s="100">
        <f t="shared" si="1"/>
        <v>1.7939814814814813E-3</v>
      </c>
      <c r="H21" s="99">
        <f t="shared" si="2"/>
        <v>1.2700753851196326E-2</v>
      </c>
    </row>
    <row r="22" spans="2:8" s="1" customFormat="1" x14ac:dyDescent="0.25">
      <c r="B22" s="8" t="s">
        <v>15</v>
      </c>
      <c r="C22" s="100">
        <v>2.7083333333333334E-3</v>
      </c>
      <c r="D22" s="98">
        <f t="shared" si="0"/>
        <v>2.0402825006539366E-2</v>
      </c>
      <c r="E22" s="100">
        <v>1.5046296296296297E-4</v>
      </c>
      <c r="F22" s="98">
        <f t="shared" si="3"/>
        <v>1.7687074829931971E-2</v>
      </c>
      <c r="G22" s="100">
        <f t="shared" si="1"/>
        <v>2.8587962962962963E-3</v>
      </c>
      <c r="H22" s="99">
        <f t="shared" si="2"/>
        <v>2.023926581448705E-2</v>
      </c>
    </row>
    <row r="23" spans="2:8" s="1" customFormat="1" x14ac:dyDescent="0.25">
      <c r="B23" s="8" t="s">
        <v>92</v>
      </c>
      <c r="C23" s="100">
        <v>6.0185185185185179E-4</v>
      </c>
      <c r="D23" s="98">
        <f t="shared" si="0"/>
        <v>4.5339611125643029E-3</v>
      </c>
      <c r="E23" s="100"/>
      <c r="F23" s="98"/>
      <c r="G23" s="100">
        <f t="shared" si="1"/>
        <v>6.0185185185185179E-4</v>
      </c>
      <c r="H23" s="99">
        <f t="shared" ref="H23" si="5">G23/$G$30</f>
        <v>4.2608980662077996E-3</v>
      </c>
    </row>
    <row r="24" spans="2:8" s="1" customFormat="1" x14ac:dyDescent="0.25">
      <c r="B24" s="8" t="s">
        <v>12</v>
      </c>
      <c r="C24" s="100">
        <v>3.4722222222222222E-5</v>
      </c>
      <c r="D24" s="98">
        <f t="shared" si="0"/>
        <v>2.615746795710175E-4</v>
      </c>
      <c r="E24" s="100">
        <v>2.6620370370370372E-4</v>
      </c>
      <c r="F24" s="98">
        <f t="shared" si="3"/>
        <v>3.1292517006802717E-2</v>
      </c>
      <c r="G24" s="100">
        <f t="shared" si="1"/>
        <v>3.0092592592592595E-4</v>
      </c>
      <c r="H24" s="99">
        <f t="shared" si="2"/>
        <v>2.1304490331039002E-3</v>
      </c>
    </row>
    <row r="25" spans="2:8" s="1" customFormat="1" x14ac:dyDescent="0.25">
      <c r="B25" s="8" t="s">
        <v>5</v>
      </c>
      <c r="C25" s="100">
        <v>1.6666666666666666E-3</v>
      </c>
      <c r="D25" s="98">
        <f t="shared" si="0"/>
        <v>1.2555584619408838E-2</v>
      </c>
      <c r="E25" s="100"/>
      <c r="F25" s="98"/>
      <c r="G25" s="100">
        <f t="shared" si="1"/>
        <v>1.6666666666666666E-3</v>
      </c>
      <c r="H25" s="99">
        <f t="shared" si="2"/>
        <v>1.1799410029498523E-2</v>
      </c>
    </row>
    <row r="26" spans="2:8" s="1" customFormat="1" x14ac:dyDescent="0.25">
      <c r="B26" s="8" t="s">
        <v>6</v>
      </c>
      <c r="C26" s="100">
        <v>6.134259259259259E-4</v>
      </c>
      <c r="D26" s="98">
        <f t="shared" si="0"/>
        <v>4.6211526724213086E-3</v>
      </c>
      <c r="E26" s="100"/>
      <c r="F26" s="98"/>
      <c r="G26" s="100">
        <f t="shared" si="1"/>
        <v>6.134259259259259E-4</v>
      </c>
      <c r="H26" s="99">
        <f t="shared" si="2"/>
        <v>4.3428384136348728E-3</v>
      </c>
    </row>
    <row r="27" spans="2:8" s="1" customFormat="1" x14ac:dyDescent="0.25">
      <c r="B27" s="8" t="s">
        <v>103</v>
      </c>
      <c r="C27" s="100">
        <v>4.6932870370370403E-2</v>
      </c>
      <c r="D27" s="98">
        <f t="shared" si="0"/>
        <v>0.35356177522015891</v>
      </c>
      <c r="E27" s="100"/>
      <c r="F27" s="98"/>
      <c r="G27" s="100">
        <f t="shared" si="1"/>
        <v>4.6932870370370403E-2</v>
      </c>
      <c r="H27" s="99">
        <f t="shared" si="2"/>
        <v>0.33226810881678159</v>
      </c>
    </row>
    <row r="28" spans="2:8" s="1" customFormat="1" x14ac:dyDescent="0.25">
      <c r="B28" s="36" t="s">
        <v>17</v>
      </c>
      <c r="C28" s="110">
        <v>1.6203703703703703E-4</v>
      </c>
      <c r="D28" s="98">
        <f t="shared" si="0"/>
        <v>1.2206818379980817E-3</v>
      </c>
      <c r="E28" s="110"/>
      <c r="F28" s="98"/>
      <c r="G28" s="100">
        <f t="shared" si="1"/>
        <v>1.6203703703703703E-4</v>
      </c>
      <c r="H28" s="99">
        <f t="shared" ref="H28" si="6">G28/$G$30</f>
        <v>1.1471648639790231E-3</v>
      </c>
    </row>
    <row r="29" spans="2:8" s="1" customFormat="1" x14ac:dyDescent="0.25">
      <c r="B29" s="8"/>
      <c r="C29" s="101"/>
      <c r="D29" s="112"/>
      <c r="E29" s="101"/>
      <c r="F29" s="101"/>
      <c r="G29" s="101"/>
      <c r="H29" s="102"/>
    </row>
    <row r="30" spans="2:8" s="1" customFormat="1" x14ac:dyDescent="0.25">
      <c r="B30" s="37" t="s">
        <v>29</v>
      </c>
      <c r="C30" s="113">
        <f t="shared" ref="C30:H30" si="7">SUM(C7:C28)</f>
        <v>0.13274305555555557</v>
      </c>
      <c r="D30" s="114">
        <f t="shared" si="7"/>
        <v>1</v>
      </c>
      <c r="E30" s="113">
        <f t="shared" si="7"/>
        <v>8.5069444444444454E-3</v>
      </c>
      <c r="F30" s="114">
        <f t="shared" si="7"/>
        <v>0.99999999999999967</v>
      </c>
      <c r="G30" s="113">
        <f>SUM(G7:G28)</f>
        <v>0.14125000000000001</v>
      </c>
      <c r="H30" s="117">
        <f t="shared" si="7"/>
        <v>0.99999999999999989</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21"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88</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7.6157407407407415E-3</v>
      </c>
      <c r="D7" s="98">
        <f>C7/$C$30</f>
        <v>9.2427413577558949E-3</v>
      </c>
      <c r="E7" s="100">
        <v>1.4930555555555554E-3</v>
      </c>
      <c r="F7" s="98">
        <f t="shared" ref="F7:F28" si="0">E7/$E$30</f>
        <v>7.7051726197586903E-3</v>
      </c>
      <c r="G7" s="100">
        <f>E7+C7</f>
        <v>9.1087962962962971E-3</v>
      </c>
      <c r="H7" s="99">
        <f>G7/$G$30</f>
        <v>8.9499960196968154E-3</v>
      </c>
    </row>
    <row r="8" spans="2:8" s="1" customFormat="1" x14ac:dyDescent="0.25">
      <c r="B8" s="8" t="s">
        <v>13</v>
      </c>
      <c r="C8" s="100">
        <v>1.4884259259259265E-2</v>
      </c>
      <c r="D8" s="98">
        <f t="shared" ref="D8:D28" si="1">C8/$C$30</f>
        <v>1.8064081133851193E-2</v>
      </c>
      <c r="E8" s="100">
        <v>2.5462962962962966E-4</v>
      </c>
      <c r="F8" s="98">
        <f t="shared" si="0"/>
        <v>1.3140604467805521E-3</v>
      </c>
      <c r="G8" s="100">
        <f t="shared" ref="G8:G28" si="2">E8+C8</f>
        <v>1.5138888888888894E-2</v>
      </c>
      <c r="H8" s="99">
        <f t="shared" ref="H8:H27" si="3">G8/$G$30</f>
        <v>1.4874961618505003E-2</v>
      </c>
    </row>
    <row r="9" spans="2:8" s="1" customFormat="1" x14ac:dyDescent="0.25">
      <c r="B9" s="8" t="s">
        <v>0</v>
      </c>
      <c r="C9" s="100">
        <v>7.5173611111111135E-2</v>
      </c>
      <c r="D9" s="98">
        <f t="shared" si="1"/>
        <v>9.1233442429520598E-2</v>
      </c>
      <c r="E9" s="100">
        <v>2.3483796296296287E-2</v>
      </c>
      <c r="F9" s="98">
        <f t="shared" si="0"/>
        <v>0.12119221120535177</v>
      </c>
      <c r="G9" s="100">
        <f t="shared" si="2"/>
        <v>9.8657407407407416E-2</v>
      </c>
      <c r="H9" s="99">
        <f t="shared" si="3"/>
        <v>9.6937441006220648E-2</v>
      </c>
    </row>
    <row r="10" spans="2:8" s="1" customFormat="1" x14ac:dyDescent="0.25">
      <c r="B10" s="8" t="s">
        <v>8</v>
      </c>
      <c r="C10" s="100">
        <v>2.3969907407407398E-2</v>
      </c>
      <c r="D10" s="98">
        <f t="shared" si="1"/>
        <v>2.9090755853970286E-2</v>
      </c>
      <c r="E10" s="100">
        <v>3.1944444444444442E-3</v>
      </c>
      <c r="F10" s="98">
        <f t="shared" si="0"/>
        <v>1.6485485605065107E-2</v>
      </c>
      <c r="G10" s="100">
        <f t="shared" si="2"/>
        <v>2.7164351851851842E-2</v>
      </c>
      <c r="H10" s="99">
        <f t="shared" si="3"/>
        <v>2.6690775931675244E-2</v>
      </c>
    </row>
    <row r="11" spans="2:8" s="1" customFormat="1" x14ac:dyDescent="0.25">
      <c r="B11" s="8" t="s">
        <v>26</v>
      </c>
      <c r="C11" s="100">
        <v>1.0763888888888887E-2</v>
      </c>
      <c r="D11" s="98">
        <f t="shared" si="1"/>
        <v>1.3063449031478692E-2</v>
      </c>
      <c r="E11" s="100">
        <v>1.0439814814814815E-2</v>
      </c>
      <c r="F11" s="98">
        <f t="shared" si="0"/>
        <v>5.387647831800263E-2</v>
      </c>
      <c r="G11" s="100">
        <f t="shared" si="2"/>
        <v>2.1203703703703704E-2</v>
      </c>
      <c r="H11" s="99">
        <f t="shared" si="3"/>
        <v>2.0834044101759295E-2</v>
      </c>
    </row>
    <row r="12" spans="2:8" s="1" customFormat="1" x14ac:dyDescent="0.25">
      <c r="B12" s="8" t="s">
        <v>3</v>
      </c>
      <c r="C12" s="100">
        <v>3.716435185185183E-2</v>
      </c>
      <c r="D12" s="98">
        <f t="shared" si="1"/>
        <v>4.5104015957073189E-2</v>
      </c>
      <c r="E12" s="100">
        <v>1.4756944444444446E-2</v>
      </c>
      <c r="F12" s="98">
        <f t="shared" si="0"/>
        <v>7.6155775892963809E-2</v>
      </c>
      <c r="G12" s="100">
        <f t="shared" si="2"/>
        <v>5.1921296296296278E-2</v>
      </c>
      <c r="H12" s="99">
        <f t="shared" si="3"/>
        <v>5.1016114541753366E-2</v>
      </c>
    </row>
    <row r="13" spans="2:8" s="1" customFormat="1" x14ac:dyDescent="0.25">
      <c r="B13" s="8" t="s">
        <v>7</v>
      </c>
      <c r="C13" s="100">
        <v>2.6157407407407393E-2</v>
      </c>
      <c r="D13" s="98">
        <f t="shared" si="1"/>
        <v>3.1745585818432079E-2</v>
      </c>
      <c r="E13" s="100">
        <v>2.2129629629629624E-2</v>
      </c>
      <c r="F13" s="98">
        <f t="shared" si="0"/>
        <v>0.11420379882929158</v>
      </c>
      <c r="G13" s="100">
        <f t="shared" si="2"/>
        <v>4.8287037037037017E-2</v>
      </c>
      <c r="H13" s="99">
        <f t="shared" si="3"/>
        <v>4.7445213969726931E-2</v>
      </c>
    </row>
    <row r="14" spans="2:8" s="1" customFormat="1" x14ac:dyDescent="0.25">
      <c r="B14" s="8" t="s">
        <v>2</v>
      </c>
      <c r="C14" s="100">
        <v>3.7314814814814808E-2</v>
      </c>
      <c r="D14" s="98">
        <f t="shared" si="1"/>
        <v>4.5286623309126132E-2</v>
      </c>
      <c r="E14" s="100">
        <v>1.8981481481481484E-3</v>
      </c>
      <c r="F14" s="98">
        <f t="shared" si="0"/>
        <v>9.7957233305459336E-3</v>
      </c>
      <c r="G14" s="100">
        <f t="shared" si="2"/>
        <v>3.9212962962962956E-2</v>
      </c>
      <c r="H14" s="99">
        <f t="shared" si="3"/>
        <v>3.8529334834476243E-2</v>
      </c>
    </row>
    <row r="15" spans="2:8" s="1" customFormat="1" x14ac:dyDescent="0.25">
      <c r="B15" s="8" t="s">
        <v>9</v>
      </c>
      <c r="C15" s="100">
        <v>3.8217592592592581E-2</v>
      </c>
      <c r="D15" s="98">
        <f t="shared" si="1"/>
        <v>4.6382267421443697E-2</v>
      </c>
      <c r="E15" s="100">
        <v>6.7361111111111111E-3</v>
      </c>
      <c r="F15" s="98">
        <f t="shared" si="0"/>
        <v>3.4762871819376422E-2</v>
      </c>
      <c r="G15" s="100">
        <f t="shared" si="2"/>
        <v>4.495370370370369E-2</v>
      </c>
      <c r="H15" s="99">
        <f t="shared" si="3"/>
        <v>4.4169993062900148E-2</v>
      </c>
    </row>
    <row r="16" spans="2:8" s="1" customFormat="1" x14ac:dyDescent="0.25">
      <c r="B16" s="8" t="s">
        <v>1</v>
      </c>
      <c r="C16" s="100">
        <v>1.0081018518518519E-2</v>
      </c>
      <c r="D16" s="98">
        <f t="shared" si="1"/>
        <v>1.2234692587546175E-2</v>
      </c>
      <c r="E16" s="100">
        <v>7.0023148148148136E-3</v>
      </c>
      <c r="F16" s="98">
        <f t="shared" si="0"/>
        <v>3.6136662286465171E-2</v>
      </c>
      <c r="G16" s="100">
        <f t="shared" si="2"/>
        <v>1.7083333333333332E-2</v>
      </c>
      <c r="H16" s="99">
        <f t="shared" si="3"/>
        <v>1.6785507147487291E-2</v>
      </c>
    </row>
    <row r="17" spans="2:8" s="1" customFormat="1" x14ac:dyDescent="0.25">
      <c r="B17" s="8" t="s">
        <v>27</v>
      </c>
      <c r="C17" s="100">
        <v>1.3900462962962963E-2</v>
      </c>
      <c r="D17" s="98">
        <f t="shared" si="1"/>
        <v>1.6870109985812811E-2</v>
      </c>
      <c r="E17" s="100">
        <v>1.146990740740741E-2</v>
      </c>
      <c r="F17" s="98">
        <f t="shared" si="0"/>
        <v>5.9192450125433053E-2</v>
      </c>
      <c r="G17" s="100">
        <f t="shared" si="2"/>
        <v>2.5370370370370373E-2</v>
      </c>
      <c r="H17" s="99">
        <f t="shared" si="3"/>
        <v>2.4928070235292782E-2</v>
      </c>
    </row>
    <row r="18" spans="2:8" s="1" customFormat="1" x14ac:dyDescent="0.25">
      <c r="B18" s="8" t="s">
        <v>16</v>
      </c>
      <c r="C18" s="100">
        <v>9.8495370370370386E-3</v>
      </c>
      <c r="D18" s="98">
        <f t="shared" si="1"/>
        <v>1.1953758199772442E-2</v>
      </c>
      <c r="E18" s="100">
        <v>2.0254629629629629E-3</v>
      </c>
      <c r="F18" s="98">
        <f t="shared" si="0"/>
        <v>1.0452753553936208E-2</v>
      </c>
      <c r="G18" s="100">
        <f t="shared" si="2"/>
        <v>1.1875000000000002E-2</v>
      </c>
      <c r="H18" s="99">
        <f t="shared" si="3"/>
        <v>1.1667974480570437E-2</v>
      </c>
    </row>
    <row r="19" spans="2:8" s="1" customFormat="1" x14ac:dyDescent="0.25">
      <c r="B19" s="8" t="s">
        <v>4</v>
      </c>
      <c r="C19" s="100">
        <v>3.2094907407407391E-2</v>
      </c>
      <c r="D19" s="98">
        <f t="shared" si="1"/>
        <v>3.895155286482839E-2</v>
      </c>
      <c r="E19" s="100">
        <v>5.5092592592592589E-3</v>
      </c>
      <c r="F19" s="98">
        <f t="shared" si="0"/>
        <v>2.8431489666706486E-2</v>
      </c>
      <c r="G19" s="100">
        <f t="shared" si="2"/>
        <v>3.7604166666666647E-2</v>
      </c>
      <c r="H19" s="99">
        <f t="shared" si="3"/>
        <v>3.6948585855139687E-2</v>
      </c>
    </row>
    <row r="20" spans="2:8" s="1" customFormat="1" x14ac:dyDescent="0.25">
      <c r="B20" s="8" t="s">
        <v>14</v>
      </c>
      <c r="C20" s="100">
        <v>1.2141203703703708E-2</v>
      </c>
      <c r="D20" s="98">
        <f t="shared" si="1"/>
        <v>1.4735008638732425E-2</v>
      </c>
      <c r="E20" s="100">
        <v>1.0046296296296298E-2</v>
      </c>
      <c r="F20" s="98">
        <f t="shared" si="0"/>
        <v>5.1845657627523606E-2</v>
      </c>
      <c r="G20" s="100">
        <f t="shared" si="2"/>
        <v>2.2187500000000006E-2</v>
      </c>
      <c r="H20" s="99">
        <f t="shared" si="3"/>
        <v>2.1800689161065818E-2</v>
      </c>
    </row>
    <row r="21" spans="2:8" s="1" customFormat="1" x14ac:dyDescent="0.25">
      <c r="B21" s="8" t="s">
        <v>11</v>
      </c>
      <c r="C21" s="100">
        <v>1.6678240740740737E-2</v>
      </c>
      <c r="D21" s="98">
        <f t="shared" si="1"/>
        <v>2.0241322639097628E-2</v>
      </c>
      <c r="E21" s="100">
        <v>2.7604166666666666E-2</v>
      </c>
      <c r="F21" s="98">
        <f t="shared" si="0"/>
        <v>0.14245609843507348</v>
      </c>
      <c r="G21" s="100">
        <f t="shared" si="2"/>
        <v>4.4282407407407402E-2</v>
      </c>
      <c r="H21" s="99">
        <f t="shared" si="3"/>
        <v>4.3510399963608649E-2</v>
      </c>
    </row>
    <row r="22" spans="2:8" s="1" customFormat="1" x14ac:dyDescent="0.25">
      <c r="B22" s="8" t="s">
        <v>15</v>
      </c>
      <c r="C22" s="100">
        <v>4.0856481481481481E-3</v>
      </c>
      <c r="D22" s="98">
        <f t="shared" si="1"/>
        <v>4.958491944206429E-3</v>
      </c>
      <c r="E22" s="100">
        <v>9.1782407407407403E-3</v>
      </c>
      <c r="F22" s="98">
        <f t="shared" si="0"/>
        <v>4.7365906104408079E-2</v>
      </c>
      <c r="G22" s="100">
        <f t="shared" si="2"/>
        <v>1.3263888888888888E-2</v>
      </c>
      <c r="H22" s="99">
        <f t="shared" si="3"/>
        <v>1.3032649858414928E-2</v>
      </c>
    </row>
    <row r="23" spans="2:8" s="1" customFormat="1" x14ac:dyDescent="0.25">
      <c r="B23" s="8" t="s">
        <v>92</v>
      </c>
      <c r="C23" s="100">
        <v>1.0625000000000001E-2</v>
      </c>
      <c r="D23" s="98">
        <f t="shared" si="1"/>
        <v>1.2894888398814454E-2</v>
      </c>
      <c r="E23" s="100">
        <v>5.4398148148148149E-3</v>
      </c>
      <c r="F23" s="98">
        <f t="shared" si="0"/>
        <v>2.8073109544857248E-2</v>
      </c>
      <c r="G23" s="100">
        <f t="shared" si="2"/>
        <v>1.6064814814814816E-2</v>
      </c>
      <c r="H23" s="99">
        <f t="shared" si="3"/>
        <v>1.5784745203734664E-2</v>
      </c>
    </row>
    <row r="24" spans="2:8" s="1" customFormat="1" x14ac:dyDescent="0.25">
      <c r="B24" s="8" t="s">
        <v>12</v>
      </c>
      <c r="C24" s="100">
        <v>3.4375E-3</v>
      </c>
      <c r="D24" s="98">
        <f t="shared" si="1"/>
        <v>4.1718756584399703E-3</v>
      </c>
      <c r="E24" s="100">
        <v>4.3981481481481486E-4</v>
      </c>
      <c r="F24" s="98">
        <f t="shared" si="0"/>
        <v>2.2697407717118629E-3</v>
      </c>
      <c r="G24" s="100">
        <f t="shared" si="2"/>
        <v>3.8773148148148148E-3</v>
      </c>
      <c r="H24" s="99">
        <f t="shared" si="3"/>
        <v>3.8097187631492158E-3</v>
      </c>
    </row>
    <row r="25" spans="2:8" s="1" customFormat="1" x14ac:dyDescent="0.25">
      <c r="B25" s="8" t="s">
        <v>5</v>
      </c>
      <c r="C25" s="100">
        <v>1.5902777777777783E-2</v>
      </c>
      <c r="D25" s="98">
        <f t="shared" si="1"/>
        <v>1.9300192440055628E-2</v>
      </c>
      <c r="E25" s="100">
        <v>6.0763888888888881E-3</v>
      </c>
      <c r="F25" s="98">
        <f t="shared" si="0"/>
        <v>3.1358260661808621E-2</v>
      </c>
      <c r="G25" s="100">
        <f t="shared" si="2"/>
        <v>2.1979166666666671E-2</v>
      </c>
      <c r="H25" s="99">
        <f t="shared" si="3"/>
        <v>2.1595987854389143E-2</v>
      </c>
    </row>
    <row r="26" spans="2:8" s="1" customFormat="1" x14ac:dyDescent="0.25">
      <c r="B26" s="8" t="s">
        <v>6</v>
      </c>
      <c r="C26" s="100">
        <v>0.3195138888888891</v>
      </c>
      <c r="D26" s="98">
        <f t="shared" si="1"/>
        <v>0.38777373544408716</v>
      </c>
      <c r="E26" s="100">
        <v>8.8425925925925911E-3</v>
      </c>
      <c r="F26" s="98">
        <f t="shared" si="0"/>
        <v>4.5633735515470071E-2</v>
      </c>
      <c r="G26" s="100">
        <f t="shared" si="2"/>
        <v>0.32835648148148167</v>
      </c>
      <c r="H26" s="99">
        <f t="shared" si="3"/>
        <v>0.32263200391206959</v>
      </c>
    </row>
    <row r="27" spans="2:8" s="1" customFormat="1" x14ac:dyDescent="0.25">
      <c r="B27" s="8" t="s">
        <v>103</v>
      </c>
      <c r="C27" s="100">
        <v>0.10422453703703703</v>
      </c>
      <c r="D27" s="98">
        <f t="shared" si="1"/>
        <v>0.12649070809512436</v>
      </c>
      <c r="E27" s="100">
        <v>8.5763888888888903E-3</v>
      </c>
      <c r="F27" s="98">
        <f t="shared" si="0"/>
        <v>4.4259945048381329E-2</v>
      </c>
      <c r="G27" s="100">
        <f t="shared" si="2"/>
        <v>0.11280092592592592</v>
      </c>
      <c r="H27" s="99">
        <f t="shared" si="3"/>
        <v>0.11083438527060374</v>
      </c>
    </row>
    <row r="28" spans="2:8" s="1" customFormat="1" x14ac:dyDescent="0.25">
      <c r="B28" s="36" t="s">
        <v>17</v>
      </c>
      <c r="C28" s="110">
        <v>1.7361111111111112E-4</v>
      </c>
      <c r="D28" s="98">
        <f t="shared" si="1"/>
        <v>2.1070079083030155E-4</v>
      </c>
      <c r="E28" s="110">
        <v>7.1759259259259259E-3</v>
      </c>
      <c r="F28" s="98">
        <f t="shared" si="0"/>
        <v>3.7032612591088282E-2</v>
      </c>
      <c r="G28" s="100">
        <f t="shared" si="2"/>
        <v>7.3495370370370372E-3</v>
      </c>
      <c r="H28" s="99">
        <f t="shared" ref="H28" si="4">G28/$G$30</f>
        <v>7.2214072077604538E-3</v>
      </c>
    </row>
    <row r="29" spans="2:8" s="1" customFormat="1" x14ac:dyDescent="0.25">
      <c r="B29" s="8"/>
      <c r="C29" s="101"/>
      <c r="D29" s="112"/>
      <c r="E29" s="101"/>
      <c r="F29" s="101"/>
      <c r="G29" s="101"/>
      <c r="H29" s="102"/>
    </row>
    <row r="30" spans="2:8" s="1" customFormat="1" x14ac:dyDescent="0.25">
      <c r="B30" s="37" t="s">
        <v>29</v>
      </c>
      <c r="C30" s="113">
        <f t="shared" ref="C30:H30" si="5">SUM(C7:C28)</f>
        <v>0.82396990740740761</v>
      </c>
      <c r="D30" s="114">
        <f t="shared" si="5"/>
        <v>1</v>
      </c>
      <c r="E30" s="113">
        <f t="shared" si="5"/>
        <v>0.19377314814814814</v>
      </c>
      <c r="F30" s="114">
        <f t="shared" si="5"/>
        <v>0.99999999999999978</v>
      </c>
      <c r="G30" s="113">
        <f t="shared" si="5"/>
        <v>1.0177430555555556</v>
      </c>
      <c r="H30" s="117">
        <f t="shared" si="5"/>
        <v>0.99999999999999989</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48"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89</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6.4814814814814813E-4</v>
      </c>
      <c r="D7" s="98">
        <f t="shared" ref="D7:D28" si="0">C7/$C$30</f>
        <v>7.1501532175689483E-3</v>
      </c>
      <c r="E7" s="100"/>
      <c r="F7" s="98"/>
      <c r="G7" s="100">
        <f>C7</f>
        <v>6.4814814814814813E-4</v>
      </c>
      <c r="H7" s="99">
        <f t="shared" ref="H7:H28" si="1">G7/$G$30</f>
        <v>7.1501532175689483E-3</v>
      </c>
    </row>
    <row r="8" spans="2:8" s="1" customFormat="1" x14ac:dyDescent="0.25">
      <c r="B8" s="8" t="s">
        <v>13</v>
      </c>
      <c r="C8" s="100">
        <v>2.8935185185185179E-3</v>
      </c>
      <c r="D8" s="98">
        <f t="shared" si="0"/>
        <v>3.1920326864147086E-2</v>
      </c>
      <c r="E8" s="100"/>
      <c r="F8" s="98"/>
      <c r="G8" s="100">
        <f t="shared" ref="G8:G28" si="2">C8</f>
        <v>2.8935185185185179E-3</v>
      </c>
      <c r="H8" s="99">
        <f t="shared" si="1"/>
        <v>3.1920326864147086E-2</v>
      </c>
    </row>
    <row r="9" spans="2:8" s="1" customFormat="1" x14ac:dyDescent="0.25">
      <c r="B9" s="8" t="s">
        <v>0</v>
      </c>
      <c r="C9" s="100">
        <v>1.6840277777777767E-2</v>
      </c>
      <c r="D9" s="98">
        <f t="shared" si="0"/>
        <v>0.18577630234933595</v>
      </c>
      <c r="E9" s="100"/>
      <c r="F9" s="98"/>
      <c r="G9" s="100">
        <f t="shared" si="2"/>
        <v>1.6840277777777767E-2</v>
      </c>
      <c r="H9" s="99">
        <f t="shared" si="1"/>
        <v>0.18577630234933595</v>
      </c>
    </row>
    <row r="10" spans="2:8" s="1" customFormat="1" x14ac:dyDescent="0.25">
      <c r="B10" s="8" t="s">
        <v>8</v>
      </c>
      <c r="C10" s="100">
        <v>5.5902777777777773E-3</v>
      </c>
      <c r="D10" s="98">
        <f t="shared" si="0"/>
        <v>6.1670071501532177E-2</v>
      </c>
      <c r="E10" s="100"/>
      <c r="F10" s="98"/>
      <c r="G10" s="100">
        <f t="shared" si="2"/>
        <v>5.5902777777777773E-3</v>
      </c>
      <c r="H10" s="99">
        <f t="shared" si="1"/>
        <v>6.1670071501532177E-2</v>
      </c>
    </row>
    <row r="11" spans="2:8" s="1" customFormat="1" x14ac:dyDescent="0.25">
      <c r="B11" s="8" t="s">
        <v>26</v>
      </c>
      <c r="C11" s="100">
        <v>6.2500000000000001E-4</v>
      </c>
      <c r="D11" s="98">
        <f t="shared" si="0"/>
        <v>6.8947906026557712E-3</v>
      </c>
      <c r="E11" s="100"/>
      <c r="F11" s="98"/>
      <c r="G11" s="100">
        <f t="shared" si="2"/>
        <v>6.2500000000000001E-4</v>
      </c>
      <c r="H11" s="99">
        <f t="shared" si="1"/>
        <v>6.8947906026557712E-3</v>
      </c>
    </row>
    <row r="12" spans="2:8" s="1" customFormat="1" x14ac:dyDescent="0.25">
      <c r="B12" s="8" t="s">
        <v>3</v>
      </c>
      <c r="C12" s="100">
        <v>9.5138888888888964E-3</v>
      </c>
      <c r="D12" s="98">
        <f t="shared" si="0"/>
        <v>0.10495403472931572</v>
      </c>
      <c r="E12" s="100"/>
      <c r="F12" s="98"/>
      <c r="G12" s="100">
        <f t="shared" si="2"/>
        <v>9.5138888888888964E-3</v>
      </c>
      <c r="H12" s="99">
        <f t="shared" si="1"/>
        <v>0.10495403472931572</v>
      </c>
    </row>
    <row r="13" spans="2:8" s="1" customFormat="1" x14ac:dyDescent="0.25">
      <c r="B13" s="8" t="s">
        <v>7</v>
      </c>
      <c r="C13" s="100">
        <v>3.0555555555555557E-3</v>
      </c>
      <c r="D13" s="98">
        <f t="shared" si="0"/>
        <v>3.3707865168539332E-2</v>
      </c>
      <c r="E13" s="100"/>
      <c r="F13" s="98"/>
      <c r="G13" s="100">
        <f t="shared" si="2"/>
        <v>3.0555555555555557E-3</v>
      </c>
      <c r="H13" s="99">
        <f t="shared" si="1"/>
        <v>3.3707865168539332E-2</v>
      </c>
    </row>
    <row r="14" spans="2:8" s="1" customFormat="1" x14ac:dyDescent="0.25">
      <c r="B14" s="8" t="s">
        <v>2</v>
      </c>
      <c r="C14" s="100">
        <v>2.98611111111111E-3</v>
      </c>
      <c r="D14" s="98">
        <f t="shared" si="0"/>
        <v>3.2941777323799784E-2</v>
      </c>
      <c r="E14" s="100"/>
      <c r="F14" s="98"/>
      <c r="G14" s="100">
        <f t="shared" si="2"/>
        <v>2.98611111111111E-3</v>
      </c>
      <c r="H14" s="99">
        <f t="shared" si="1"/>
        <v>3.2941777323799784E-2</v>
      </c>
    </row>
    <row r="15" spans="2:8" s="1" customFormat="1" x14ac:dyDescent="0.25">
      <c r="B15" s="8" t="s">
        <v>9</v>
      </c>
      <c r="C15" s="100">
        <v>4.1550925925925913E-3</v>
      </c>
      <c r="D15" s="98">
        <f t="shared" si="0"/>
        <v>4.5837589376915205E-2</v>
      </c>
      <c r="E15" s="100"/>
      <c r="F15" s="98"/>
      <c r="G15" s="100">
        <f t="shared" si="2"/>
        <v>4.1550925925925913E-3</v>
      </c>
      <c r="H15" s="99">
        <f t="shared" si="1"/>
        <v>4.5837589376915205E-2</v>
      </c>
    </row>
    <row r="16" spans="2:8" s="1" customFormat="1" x14ac:dyDescent="0.25">
      <c r="B16" s="8" t="s">
        <v>1</v>
      </c>
      <c r="C16" s="100">
        <v>3.5995370370370369E-3</v>
      </c>
      <c r="D16" s="98">
        <f t="shared" si="0"/>
        <v>3.9708886618998976E-2</v>
      </c>
      <c r="E16" s="100"/>
      <c r="F16" s="98"/>
      <c r="G16" s="100">
        <f t="shared" si="2"/>
        <v>3.5995370370370369E-3</v>
      </c>
      <c r="H16" s="99">
        <f t="shared" si="1"/>
        <v>3.9708886618998976E-2</v>
      </c>
    </row>
    <row r="17" spans="2:8" s="1" customFormat="1" x14ac:dyDescent="0.25">
      <c r="B17" s="8" t="s">
        <v>27</v>
      </c>
      <c r="C17" s="100">
        <v>8.4490740740740739E-4</v>
      </c>
      <c r="D17" s="98">
        <f t="shared" si="0"/>
        <v>9.3207354443309506E-3</v>
      </c>
      <c r="E17" s="100"/>
      <c r="F17" s="98"/>
      <c r="G17" s="100">
        <f t="shared" si="2"/>
        <v>8.4490740740740739E-4</v>
      </c>
      <c r="H17" s="99">
        <f t="shared" si="1"/>
        <v>9.3207354443309506E-3</v>
      </c>
    </row>
    <row r="18" spans="2:8" s="1" customFormat="1" x14ac:dyDescent="0.25">
      <c r="B18" s="8" t="s">
        <v>16</v>
      </c>
      <c r="C18" s="100">
        <v>5.7870370370370367E-4</v>
      </c>
      <c r="D18" s="98">
        <f t="shared" si="0"/>
        <v>6.3840653728294179E-3</v>
      </c>
      <c r="E18" s="100"/>
      <c r="F18" s="98"/>
      <c r="G18" s="100">
        <f t="shared" si="2"/>
        <v>5.7870370370370367E-4</v>
      </c>
      <c r="H18" s="99">
        <f t="shared" si="1"/>
        <v>6.3840653728294179E-3</v>
      </c>
    </row>
    <row r="19" spans="2:8" s="1" customFormat="1" x14ac:dyDescent="0.25">
      <c r="B19" s="8" t="s">
        <v>4</v>
      </c>
      <c r="C19" s="100">
        <v>2.8356481481481475E-3</v>
      </c>
      <c r="D19" s="98">
        <f t="shared" si="0"/>
        <v>3.1281920326864138E-2</v>
      </c>
      <c r="E19" s="100"/>
      <c r="F19" s="98"/>
      <c r="G19" s="100">
        <f t="shared" si="2"/>
        <v>2.8356481481481475E-3</v>
      </c>
      <c r="H19" s="99">
        <f t="shared" si="1"/>
        <v>3.1281920326864138E-2</v>
      </c>
    </row>
    <row r="20" spans="2:8" s="1" customFormat="1" x14ac:dyDescent="0.25">
      <c r="B20" s="8" t="s">
        <v>14</v>
      </c>
      <c r="C20" s="100">
        <v>1.5509259259259261E-3</v>
      </c>
      <c r="D20" s="98">
        <f t="shared" si="0"/>
        <v>1.710929519918284E-2</v>
      </c>
      <c r="E20" s="100"/>
      <c r="F20" s="98"/>
      <c r="G20" s="100">
        <f t="shared" si="2"/>
        <v>1.5509259259259261E-3</v>
      </c>
      <c r="H20" s="99">
        <f t="shared" si="1"/>
        <v>1.710929519918284E-2</v>
      </c>
    </row>
    <row r="21" spans="2:8" s="1" customFormat="1" x14ac:dyDescent="0.25">
      <c r="B21" s="8" t="s">
        <v>11</v>
      </c>
      <c r="C21" s="100">
        <v>2.5462962962962961E-4</v>
      </c>
      <c r="D21" s="98">
        <f t="shared" si="0"/>
        <v>2.8089887640449437E-3</v>
      </c>
      <c r="E21" s="100"/>
      <c r="F21" s="98"/>
      <c r="G21" s="100">
        <f t="shared" si="2"/>
        <v>2.5462962962962961E-4</v>
      </c>
      <c r="H21" s="99">
        <f t="shared" si="1"/>
        <v>2.8089887640449437E-3</v>
      </c>
    </row>
    <row r="22" spans="2:8" s="1" customFormat="1" x14ac:dyDescent="0.25">
      <c r="B22" s="8" t="s">
        <v>15</v>
      </c>
      <c r="C22" s="100">
        <v>1.0995370370370369E-3</v>
      </c>
      <c r="D22" s="98">
        <f t="shared" si="0"/>
        <v>1.2129724208375893E-2</v>
      </c>
      <c r="E22" s="100"/>
      <c r="F22" s="98"/>
      <c r="G22" s="100">
        <f t="shared" si="2"/>
        <v>1.0995370370370369E-3</v>
      </c>
      <c r="H22" s="99">
        <f t="shared" si="1"/>
        <v>1.2129724208375893E-2</v>
      </c>
    </row>
    <row r="23" spans="2:8" s="1" customFormat="1" x14ac:dyDescent="0.25">
      <c r="B23" s="8" t="s">
        <v>92</v>
      </c>
      <c r="C23" s="100"/>
      <c r="D23" s="98"/>
      <c r="E23" s="103"/>
      <c r="F23" s="98"/>
      <c r="G23" s="100"/>
      <c r="H23" s="99"/>
    </row>
    <row r="24" spans="2:8" s="1" customFormat="1" x14ac:dyDescent="0.25">
      <c r="B24" s="8" t="s">
        <v>12</v>
      </c>
      <c r="C24" s="100"/>
      <c r="D24" s="98"/>
      <c r="E24" s="118"/>
      <c r="F24" s="98"/>
      <c r="G24" s="100"/>
      <c r="H24" s="99"/>
    </row>
    <row r="25" spans="2:8" s="1" customFormat="1" x14ac:dyDescent="0.25">
      <c r="B25" s="8" t="s">
        <v>5</v>
      </c>
      <c r="C25" s="100">
        <v>3.3564814814814812E-4</v>
      </c>
      <c r="D25" s="98">
        <f t="shared" si="0"/>
        <v>3.7027579162410623E-3</v>
      </c>
      <c r="E25" s="85"/>
      <c r="F25" s="98"/>
      <c r="G25" s="100">
        <f t="shared" si="2"/>
        <v>3.3564814814814812E-4</v>
      </c>
      <c r="H25" s="99">
        <f t="shared" si="1"/>
        <v>3.7027579162410623E-3</v>
      </c>
    </row>
    <row r="26" spans="2:8" s="1" customFormat="1" x14ac:dyDescent="0.25">
      <c r="B26" s="8" t="s">
        <v>6</v>
      </c>
      <c r="C26" s="100">
        <v>1.6122685185185177E-2</v>
      </c>
      <c r="D26" s="98">
        <f t="shared" si="0"/>
        <v>0.1778600612870275</v>
      </c>
      <c r="E26" s="119"/>
      <c r="F26" s="98"/>
      <c r="G26" s="100">
        <f t="shared" si="2"/>
        <v>1.6122685185185177E-2</v>
      </c>
      <c r="H26" s="99">
        <f t="shared" si="1"/>
        <v>0.1778600612870275</v>
      </c>
    </row>
    <row r="27" spans="2:8" s="1" customFormat="1" x14ac:dyDescent="0.25">
      <c r="B27" s="8" t="s">
        <v>103</v>
      </c>
      <c r="C27" s="100">
        <v>1.6481481481481482E-2</v>
      </c>
      <c r="D27" s="98">
        <f t="shared" si="0"/>
        <v>0.18181818181818182</v>
      </c>
      <c r="E27" s="100"/>
      <c r="F27" s="98"/>
      <c r="G27" s="100">
        <f t="shared" si="2"/>
        <v>1.6481481481481482E-2</v>
      </c>
      <c r="H27" s="99">
        <f t="shared" si="1"/>
        <v>0.18181818181818182</v>
      </c>
    </row>
    <row r="28" spans="2:8" s="1" customFormat="1" x14ac:dyDescent="0.25">
      <c r="B28" s="36" t="s">
        <v>17</v>
      </c>
      <c r="C28" s="110">
        <v>6.3657407407407413E-4</v>
      </c>
      <c r="D28" s="98">
        <f t="shared" si="0"/>
        <v>7.0224719101123602E-3</v>
      </c>
      <c r="E28" s="110"/>
      <c r="F28" s="98"/>
      <c r="G28" s="100">
        <f t="shared" si="2"/>
        <v>6.3657407407407413E-4</v>
      </c>
      <c r="H28" s="99">
        <f t="shared" si="1"/>
        <v>7.0224719101123602E-3</v>
      </c>
    </row>
    <row r="29" spans="2:8" s="1" customFormat="1" x14ac:dyDescent="0.25">
      <c r="B29" s="8"/>
      <c r="C29" s="101"/>
      <c r="D29" s="112"/>
      <c r="E29" s="101"/>
      <c r="F29" s="101"/>
      <c r="G29" s="101"/>
      <c r="H29" s="102"/>
    </row>
    <row r="30" spans="2:8" s="1" customFormat="1" x14ac:dyDescent="0.25">
      <c r="B30" s="37" t="s">
        <v>29</v>
      </c>
      <c r="C30" s="113">
        <f>SUM(C7:C28)</f>
        <v>9.0648148148148144E-2</v>
      </c>
      <c r="D30" s="114">
        <f>SUM(D7:D28)</f>
        <v>1</v>
      </c>
      <c r="E30" s="113"/>
      <c r="F30" s="114"/>
      <c r="G30" s="113">
        <f>SUM(G7:G28)</f>
        <v>9.0648148148148144E-2</v>
      </c>
      <c r="H30" s="117">
        <f>SUM(H7:H28)</f>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38"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90</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6.9907407407407409E-3</v>
      </c>
      <c r="D7" s="98">
        <f t="shared" ref="D7:D27" si="0">C7/$C$30</f>
        <v>7.0413504470791212E-3</v>
      </c>
      <c r="E7" s="100"/>
      <c r="F7" s="98"/>
      <c r="G7" s="100">
        <f>C7+E7</f>
        <v>6.9907407407407409E-3</v>
      </c>
      <c r="H7" s="99">
        <f t="shared" ref="H7" si="1">G7/$G$30</f>
        <v>6.1589289173948937E-3</v>
      </c>
    </row>
    <row r="8" spans="2:8" s="1" customFormat="1" x14ac:dyDescent="0.25">
      <c r="B8" s="8" t="s">
        <v>13</v>
      </c>
      <c r="C8" s="100">
        <v>2.2766203703703705E-2</v>
      </c>
      <c r="D8" s="98">
        <f t="shared" si="0"/>
        <v>2.2931020412921575E-2</v>
      </c>
      <c r="E8" s="100">
        <v>1.9675925925925926E-4</v>
      </c>
      <c r="F8" s="98">
        <f t="shared" ref="F8:F27" si="2">E8/$E$30</f>
        <v>1.3832384052074854E-3</v>
      </c>
      <c r="G8" s="100">
        <f>C8+E8</f>
        <v>2.2962962962962963E-2</v>
      </c>
      <c r="H8" s="99">
        <f t="shared" ref="H8:H27" si="3">G8/$G$30</f>
        <v>2.0230653927336872E-2</v>
      </c>
    </row>
    <row r="9" spans="2:8" s="1" customFormat="1" x14ac:dyDescent="0.25">
      <c r="B9" s="8" t="s">
        <v>0</v>
      </c>
      <c r="C9" s="100">
        <v>0.10914351851851853</v>
      </c>
      <c r="D9" s="98">
        <f t="shared" si="0"/>
        <v>0.10993366674827172</v>
      </c>
      <c r="E9" s="100">
        <v>3.9733796296296274E-2</v>
      </c>
      <c r="F9" s="98">
        <f t="shared" si="2"/>
        <v>0.27933279088689966</v>
      </c>
      <c r="G9" s="100">
        <f t="shared" ref="G9:G27" si="4">C9+E9</f>
        <v>0.14887731481481481</v>
      </c>
      <c r="H9" s="99">
        <f t="shared" si="3"/>
        <v>0.13116275275571279</v>
      </c>
    </row>
    <row r="10" spans="2:8" s="1" customFormat="1" x14ac:dyDescent="0.25">
      <c r="B10" s="8" t="s">
        <v>8</v>
      </c>
      <c r="C10" s="100">
        <v>2.5613425925925925E-2</v>
      </c>
      <c r="D10" s="98">
        <f t="shared" si="0"/>
        <v>2.5798855197659096E-2</v>
      </c>
      <c r="E10" s="100">
        <v>1.5046296296296297E-4</v>
      </c>
      <c r="F10" s="98">
        <f t="shared" si="2"/>
        <v>1.0577705451586654E-3</v>
      </c>
      <c r="G10" s="100">
        <f t="shared" si="4"/>
        <v>2.5763888888888888E-2</v>
      </c>
      <c r="H10" s="99">
        <f t="shared" si="3"/>
        <v>2.2698304255167275E-2</v>
      </c>
    </row>
    <row r="11" spans="2:8" s="1" customFormat="1" x14ac:dyDescent="0.25">
      <c r="B11" s="8" t="s">
        <v>26</v>
      </c>
      <c r="C11" s="100">
        <v>3.5057870370370371E-2</v>
      </c>
      <c r="D11" s="98">
        <f t="shared" si="0"/>
        <v>3.5311673020203077E-2</v>
      </c>
      <c r="E11" s="100">
        <v>2.3217592592592602E-2</v>
      </c>
      <c r="F11" s="98">
        <f t="shared" si="2"/>
        <v>0.16322213181448333</v>
      </c>
      <c r="G11" s="100">
        <f t="shared" si="4"/>
        <v>5.8275462962962973E-2</v>
      </c>
      <c r="H11" s="99">
        <f t="shared" si="3"/>
        <v>5.1341402481925986E-2</v>
      </c>
    </row>
    <row r="12" spans="2:8" s="1" customFormat="1" x14ac:dyDescent="0.25">
      <c r="B12" s="8" t="s">
        <v>3</v>
      </c>
      <c r="C12" s="100">
        <v>7.6331018518518437E-2</v>
      </c>
      <c r="D12" s="98">
        <f t="shared" si="0"/>
        <v>7.6883619533918465E-2</v>
      </c>
      <c r="E12" s="100">
        <v>3.7997685185185225E-2</v>
      </c>
      <c r="F12" s="98">
        <f t="shared" si="2"/>
        <v>0.26712774613506934</v>
      </c>
      <c r="G12" s="100">
        <f t="shared" si="4"/>
        <v>0.11432870370370365</v>
      </c>
      <c r="H12" s="99">
        <f t="shared" si="3"/>
        <v>0.10072499974507738</v>
      </c>
    </row>
    <row r="13" spans="2:8" s="1" customFormat="1" x14ac:dyDescent="0.25">
      <c r="B13" s="8" t="s">
        <v>7</v>
      </c>
      <c r="C13" s="100">
        <v>1.5393518518518522E-2</v>
      </c>
      <c r="D13" s="98">
        <f t="shared" si="0"/>
        <v>1.5504960421548399E-2</v>
      </c>
      <c r="E13" s="100">
        <v>7.164351851851854E-3</v>
      </c>
      <c r="F13" s="98">
        <f t="shared" si="2"/>
        <v>5.0366151342554927E-2</v>
      </c>
      <c r="G13" s="100">
        <f t="shared" si="4"/>
        <v>2.2557870370370374E-2</v>
      </c>
      <c r="H13" s="99">
        <f t="shared" si="3"/>
        <v>1.9873762350997765E-2</v>
      </c>
    </row>
    <row r="14" spans="2:8" s="1" customFormat="1" x14ac:dyDescent="0.25">
      <c r="B14" s="8" t="s">
        <v>2</v>
      </c>
      <c r="C14" s="100">
        <v>3.9826388888888897E-2</v>
      </c>
      <c r="D14" s="98">
        <f t="shared" si="0"/>
        <v>4.0114713391389507E-2</v>
      </c>
      <c r="E14" s="100">
        <v>1.9907407407407408E-3</v>
      </c>
      <c r="F14" s="98">
        <f t="shared" si="2"/>
        <v>1.3995117982099264E-2</v>
      </c>
      <c r="G14" s="100">
        <f t="shared" si="4"/>
        <v>4.1817129629629635E-2</v>
      </c>
      <c r="H14" s="99">
        <f t="shared" si="3"/>
        <v>3.6841407580377079E-2</v>
      </c>
    </row>
    <row r="15" spans="2:8" s="1" customFormat="1" x14ac:dyDescent="0.25">
      <c r="B15" s="8" t="s">
        <v>9</v>
      </c>
      <c r="C15" s="100">
        <v>3.0208333333333323E-2</v>
      </c>
      <c r="D15" s="98">
        <f t="shared" si="0"/>
        <v>3.0427027594166392E-2</v>
      </c>
      <c r="E15" s="100">
        <v>7.2916666666666659E-4</v>
      </c>
      <c r="F15" s="98">
        <f t="shared" si="2"/>
        <v>5.1261187957689159E-3</v>
      </c>
      <c r="G15" s="100">
        <f t="shared" si="4"/>
        <v>3.0937499999999989E-2</v>
      </c>
      <c r="H15" s="99">
        <f t="shared" si="3"/>
        <v>2.7256319530126732E-2</v>
      </c>
    </row>
    <row r="16" spans="2:8" s="1" customFormat="1" x14ac:dyDescent="0.25">
      <c r="B16" s="8" t="s">
        <v>1</v>
      </c>
      <c r="C16" s="100">
        <v>2.7175925925925947E-2</v>
      </c>
      <c r="D16" s="98">
        <f t="shared" si="0"/>
        <v>2.7372666969771173E-2</v>
      </c>
      <c r="E16" s="100">
        <v>8.1828703703703733E-3</v>
      </c>
      <c r="F16" s="98">
        <f t="shared" si="2"/>
        <v>5.7526444263628969E-2</v>
      </c>
      <c r="G16" s="100">
        <f t="shared" si="4"/>
        <v>3.5358796296296319E-2</v>
      </c>
      <c r="H16" s="99">
        <f t="shared" si="3"/>
        <v>3.1151536163313596E-2</v>
      </c>
    </row>
    <row r="17" spans="2:8" s="1" customFormat="1" x14ac:dyDescent="0.25">
      <c r="B17" s="8" t="s">
        <v>27</v>
      </c>
      <c r="C17" s="100">
        <v>5.7060185185185183E-3</v>
      </c>
      <c r="D17" s="98">
        <f t="shared" si="0"/>
        <v>5.7473274344536536E-3</v>
      </c>
      <c r="E17" s="100">
        <v>9.2592592592592607E-4</v>
      </c>
      <c r="F17" s="98">
        <f t="shared" si="2"/>
        <v>6.5093572009764025E-3</v>
      </c>
      <c r="G17" s="100">
        <f t="shared" si="4"/>
        <v>6.6319444444444446E-3</v>
      </c>
      <c r="H17" s="99">
        <f t="shared" si="3"/>
        <v>5.8428249497802552E-3</v>
      </c>
    </row>
    <row r="18" spans="2:8" s="1" customFormat="1" x14ac:dyDescent="0.25">
      <c r="B18" s="8" t="s">
        <v>16</v>
      </c>
      <c r="C18" s="100">
        <v>4.1319444444444442E-3</v>
      </c>
      <c r="D18" s="98">
        <f t="shared" si="0"/>
        <v>4.1618577973629904E-3</v>
      </c>
      <c r="E18" s="100"/>
      <c r="F18" s="98"/>
      <c r="G18" s="100">
        <f t="shared" si="4"/>
        <v>4.1319444444444442E-3</v>
      </c>
      <c r="H18" s="99">
        <f t="shared" si="3"/>
        <v>3.6402940786589024E-3</v>
      </c>
    </row>
    <row r="19" spans="2:8" s="1" customFormat="1" x14ac:dyDescent="0.25">
      <c r="B19" s="8" t="s">
        <v>4</v>
      </c>
      <c r="C19" s="100">
        <v>5.9351851851851947E-2</v>
      </c>
      <c r="D19" s="98">
        <f t="shared" si="0"/>
        <v>5.9781531610300982E-2</v>
      </c>
      <c r="E19" s="100">
        <v>2.2222222222222222E-3</v>
      </c>
      <c r="F19" s="98">
        <f t="shared" si="2"/>
        <v>1.5622457282343363E-2</v>
      </c>
      <c r="G19" s="100">
        <f t="shared" si="4"/>
        <v>6.157407407407417E-2</v>
      </c>
      <c r="H19" s="99">
        <f t="shared" si="3"/>
        <v>5.4247519603544514E-2</v>
      </c>
    </row>
    <row r="20" spans="2:8" s="1" customFormat="1" x14ac:dyDescent="0.25">
      <c r="B20" s="8" t="s">
        <v>14</v>
      </c>
      <c r="C20" s="100">
        <v>3.7962962962962937E-3</v>
      </c>
      <c r="D20" s="98">
        <f t="shared" si="0"/>
        <v>3.8237797129833614E-3</v>
      </c>
      <c r="E20" s="100">
        <v>3.136574074074075E-3</v>
      </c>
      <c r="F20" s="98">
        <f t="shared" si="2"/>
        <v>2.2050447518307568E-2</v>
      </c>
      <c r="G20" s="100">
        <f t="shared" si="4"/>
        <v>6.9328703703703688E-3</v>
      </c>
      <c r="H20" s="99">
        <f t="shared" si="3"/>
        <v>6.1079444064893055E-3</v>
      </c>
    </row>
    <row r="21" spans="2:8" s="1" customFormat="1" x14ac:dyDescent="0.25">
      <c r="B21" s="8" t="s">
        <v>11</v>
      </c>
      <c r="C21" s="100">
        <v>1.0960648148148148E-2</v>
      </c>
      <c r="D21" s="98">
        <f t="shared" si="0"/>
        <v>1.1039998134741602E-2</v>
      </c>
      <c r="E21" s="100">
        <v>4.8263888888888887E-3</v>
      </c>
      <c r="F21" s="98">
        <f t="shared" si="2"/>
        <v>3.3930024410089493E-2</v>
      </c>
      <c r="G21" s="100">
        <f t="shared" si="4"/>
        <v>1.5787037037037037E-2</v>
      </c>
      <c r="H21" s="99">
        <f t="shared" si="3"/>
        <v>1.3908574575044097E-2</v>
      </c>
    </row>
    <row r="22" spans="2:8" s="1" customFormat="1" x14ac:dyDescent="0.25">
      <c r="B22" s="8" t="s">
        <v>15</v>
      </c>
      <c r="C22" s="100">
        <v>1.3298611111111107E-2</v>
      </c>
      <c r="D22" s="98">
        <f t="shared" si="0"/>
        <v>1.3394886860420377E-2</v>
      </c>
      <c r="E22" s="100">
        <v>6.9444444444444447E-4</v>
      </c>
      <c r="F22" s="98">
        <f t="shared" si="2"/>
        <v>4.8820179007323019E-3</v>
      </c>
      <c r="G22" s="100">
        <f t="shared" si="4"/>
        <v>1.399305555555555E-2</v>
      </c>
      <c r="H22" s="99">
        <f t="shared" si="3"/>
        <v>1.2328054736970901E-2</v>
      </c>
    </row>
    <row r="23" spans="2:8" s="1" customFormat="1" x14ac:dyDescent="0.25">
      <c r="B23" s="8" t="s">
        <v>92</v>
      </c>
      <c r="C23" s="100">
        <v>6.1458333333333321E-3</v>
      </c>
      <c r="D23" s="98">
        <f t="shared" si="0"/>
        <v>6.1903263036407492E-3</v>
      </c>
      <c r="E23" s="100">
        <v>2.0601851851851849E-3</v>
      </c>
      <c r="F23" s="98">
        <f t="shared" si="2"/>
        <v>1.4483319772172492E-2</v>
      </c>
      <c r="G23" s="100">
        <f t="shared" si="4"/>
        <v>8.206018518518517E-3</v>
      </c>
      <c r="H23" s="99">
        <f t="shared" si="3"/>
        <v>7.2296036464122165E-3</v>
      </c>
    </row>
    <row r="24" spans="2:8" s="1" customFormat="1" x14ac:dyDescent="0.25">
      <c r="B24" s="8" t="s">
        <v>12</v>
      </c>
      <c r="C24" s="100">
        <v>5.6712962962962967E-4</v>
      </c>
      <c r="D24" s="98">
        <f t="shared" si="0"/>
        <v>5.7123538395178303E-4</v>
      </c>
      <c r="E24" s="100"/>
      <c r="F24" s="98"/>
      <c r="G24" s="100">
        <f t="shared" si="4"/>
        <v>5.6712962962962967E-4</v>
      </c>
      <c r="H24" s="99">
        <f t="shared" ref="H24" si="5">G24/$G$30</f>
        <v>4.9964820687475138E-4</v>
      </c>
    </row>
    <row r="25" spans="2:8" s="1" customFormat="1" x14ac:dyDescent="0.25">
      <c r="B25" s="8" t="s">
        <v>5</v>
      </c>
      <c r="C25" s="100">
        <v>9.9884259259259249E-3</v>
      </c>
      <c r="D25" s="98">
        <f t="shared" si="0"/>
        <v>1.0060737476538545E-2</v>
      </c>
      <c r="E25" s="100">
        <v>1.0532407407407407E-3</v>
      </c>
      <c r="F25" s="98">
        <f t="shared" si="2"/>
        <v>7.404393816110656E-3</v>
      </c>
      <c r="G25" s="100">
        <f t="shared" si="4"/>
        <v>1.1041666666666665E-2</v>
      </c>
      <c r="H25" s="99">
        <f t="shared" si="3"/>
        <v>9.7278446807859738E-3</v>
      </c>
    </row>
    <row r="26" spans="2:8" s="1" customFormat="1" x14ac:dyDescent="0.25">
      <c r="B26" s="8" t="s">
        <v>6</v>
      </c>
      <c r="C26" s="100">
        <v>0.35122685185185215</v>
      </c>
      <c r="D26" s="98">
        <f t="shared" si="0"/>
        <v>0.35376957064083309</v>
      </c>
      <c r="E26" s="100">
        <v>2.2800925925925922E-3</v>
      </c>
      <c r="F26" s="98">
        <f t="shared" si="2"/>
        <v>1.6029292107404388E-2</v>
      </c>
      <c r="G26" s="100">
        <f t="shared" si="4"/>
        <v>0.35350694444444475</v>
      </c>
      <c r="H26" s="99">
        <f t="shared" si="3"/>
        <v>0.31144398331786821</v>
      </c>
    </row>
    <row r="27" spans="2:8" s="1" customFormat="1" x14ac:dyDescent="0.25">
      <c r="B27" s="8" t="s">
        <v>103</v>
      </c>
      <c r="C27" s="100">
        <v>0.13913194444444438</v>
      </c>
      <c r="D27" s="98">
        <f t="shared" si="0"/>
        <v>0.14013919490784449</v>
      </c>
      <c r="E27" s="100">
        <v>1.0300925925925926E-3</v>
      </c>
      <c r="F27" s="98">
        <f t="shared" si="2"/>
        <v>7.241659886086247E-3</v>
      </c>
      <c r="G27" s="100">
        <f t="shared" si="4"/>
        <v>0.14016203703703697</v>
      </c>
      <c r="H27" s="99">
        <f t="shared" si="3"/>
        <v>0.12348448541333135</v>
      </c>
    </row>
    <row r="28" spans="2:8" s="1" customFormat="1" x14ac:dyDescent="0.25">
      <c r="B28" s="36" t="s">
        <v>17</v>
      </c>
      <c r="C28" s="110"/>
      <c r="D28" s="98"/>
      <c r="E28" s="110">
        <v>4.6527777777777782E-3</v>
      </c>
      <c r="F28" s="98">
        <f t="shared" ref="F28" si="6">E28/$E$30</f>
        <v>3.2709519934906423E-2</v>
      </c>
      <c r="G28" s="100">
        <f t="shared" ref="G28" si="7">C28+E28</f>
        <v>4.6527777777777782E-3</v>
      </c>
      <c r="H28" s="99">
        <f t="shared" ref="H28" si="8">G28/$G$30</f>
        <v>4.0991546768091849E-3</v>
      </c>
    </row>
    <row r="29" spans="2:8" s="1" customFormat="1" x14ac:dyDescent="0.25">
      <c r="B29" s="8"/>
      <c r="C29" s="101"/>
      <c r="D29" s="112"/>
      <c r="E29" s="101"/>
      <c r="F29" s="101"/>
      <c r="G29" s="100"/>
      <c r="H29" s="99"/>
    </row>
    <row r="30" spans="2:8" s="1" customFormat="1" x14ac:dyDescent="0.25">
      <c r="B30" s="37" t="s">
        <v>29</v>
      </c>
      <c r="C30" s="113">
        <f t="shared" ref="C30:H30" si="9">SUM(C7:C28)</f>
        <v>0.9928125000000001</v>
      </c>
      <c r="D30" s="114">
        <f t="shared" si="9"/>
        <v>1.0000000000000002</v>
      </c>
      <c r="E30" s="113">
        <f t="shared" si="9"/>
        <v>0.14224537037037041</v>
      </c>
      <c r="F30" s="114">
        <f t="shared" si="9"/>
        <v>1</v>
      </c>
      <c r="G30" s="113">
        <f t="shared" si="9"/>
        <v>1.1350578703703706</v>
      </c>
      <c r="H30" s="117">
        <f t="shared" si="9"/>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24"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91</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5.5902777777777765E-3</v>
      </c>
      <c r="D7" s="98">
        <f>C7/$C$30</f>
        <v>1.6762103071317012E-2</v>
      </c>
      <c r="E7" s="100">
        <v>1.6319444444444448E-3</v>
      </c>
      <c r="F7" s="98">
        <f t="shared" ref="F7:F27" si="0">E7/$E$30</f>
        <v>1.0928538211130061E-2</v>
      </c>
      <c r="G7" s="100">
        <f>E7+C7</f>
        <v>7.222222222222221E-3</v>
      </c>
      <c r="H7" s="99">
        <f>G7/$G$30</f>
        <v>1.4957930819569953E-2</v>
      </c>
    </row>
    <row r="8" spans="2:8" s="1" customFormat="1" x14ac:dyDescent="0.25">
      <c r="B8" s="8" t="s">
        <v>13</v>
      </c>
      <c r="C8" s="100">
        <v>2.3472222222222228E-2</v>
      </c>
      <c r="D8" s="98">
        <f t="shared" ref="D8:D27" si="1">C8/$C$30</f>
        <v>7.0380010411244129E-2</v>
      </c>
      <c r="E8" s="100">
        <v>2.0833333333333333E-3</v>
      </c>
      <c r="F8" s="98">
        <f t="shared" si="0"/>
        <v>1.3951325375910713E-2</v>
      </c>
      <c r="G8" s="100">
        <f t="shared" ref="G8:G27" si="2">E8+C8</f>
        <v>2.5555555555555561E-2</v>
      </c>
      <c r="H8" s="99">
        <f t="shared" ref="H8:H27" si="3">G8/$G$30</f>
        <v>5.2928062900016774E-2</v>
      </c>
    </row>
    <row r="9" spans="2:8" s="1" customFormat="1" x14ac:dyDescent="0.25">
      <c r="B9" s="8" t="s">
        <v>0</v>
      </c>
      <c r="C9" s="100">
        <v>6.0115740740740872E-2</v>
      </c>
      <c r="D9" s="98">
        <f t="shared" si="1"/>
        <v>0.18025334027416309</v>
      </c>
      <c r="E9" s="100">
        <v>4.0127314814814824E-2</v>
      </c>
      <c r="F9" s="98">
        <f t="shared" si="0"/>
        <v>0.26871802821268032</v>
      </c>
      <c r="G9" s="100">
        <f t="shared" si="2"/>
        <v>0.1002430555555557</v>
      </c>
      <c r="H9" s="99">
        <f t="shared" si="3"/>
        <v>0.20761320325047367</v>
      </c>
    </row>
    <row r="10" spans="2:8" s="1" customFormat="1" x14ac:dyDescent="0.25">
      <c r="B10" s="8" t="s">
        <v>8</v>
      </c>
      <c r="C10" s="100">
        <v>1.7060185185185182E-2</v>
      </c>
      <c r="D10" s="98">
        <f t="shared" si="1"/>
        <v>5.1153912892590636E-2</v>
      </c>
      <c r="E10" s="100">
        <v>4.4328703703703709E-3</v>
      </c>
      <c r="F10" s="98">
        <f t="shared" si="0"/>
        <v>2.9685320105410022E-2</v>
      </c>
      <c r="G10" s="100">
        <f t="shared" si="2"/>
        <v>2.1493055555555553E-2</v>
      </c>
      <c r="H10" s="99">
        <f t="shared" si="3"/>
        <v>4.4514226814008663E-2</v>
      </c>
    </row>
    <row r="11" spans="2:8" s="1" customFormat="1" x14ac:dyDescent="0.25">
      <c r="B11" s="8" t="s">
        <v>26</v>
      </c>
      <c r="C11" s="100">
        <v>1.7708333333333335E-3</v>
      </c>
      <c r="D11" s="98">
        <f t="shared" si="1"/>
        <v>5.3097345132743345E-3</v>
      </c>
      <c r="E11" s="100">
        <v>2.0798611111111118E-2</v>
      </c>
      <c r="F11" s="98">
        <f t="shared" si="0"/>
        <v>0.13928073166950866</v>
      </c>
      <c r="G11" s="100">
        <f t="shared" si="2"/>
        <v>2.2569444444444451E-2</v>
      </c>
      <c r="H11" s="99">
        <f t="shared" si="3"/>
        <v>4.6743533811156125E-2</v>
      </c>
    </row>
    <row r="12" spans="2:8" s="1" customFormat="1" x14ac:dyDescent="0.25">
      <c r="B12" s="8" t="s">
        <v>3</v>
      </c>
      <c r="C12" s="100">
        <v>2.8668981481481472E-2</v>
      </c>
      <c r="D12" s="98">
        <f t="shared" si="1"/>
        <v>8.5962172479611257E-2</v>
      </c>
      <c r="E12" s="100">
        <v>1.9201388888888893E-2</v>
      </c>
      <c r="F12" s="98">
        <f t="shared" si="0"/>
        <v>0.1285847155479771</v>
      </c>
      <c r="G12" s="100">
        <f t="shared" si="2"/>
        <v>4.7870370370370369E-2</v>
      </c>
      <c r="H12" s="99">
        <f t="shared" si="3"/>
        <v>9.9144233765611114E-2</v>
      </c>
    </row>
    <row r="13" spans="2:8" s="1" customFormat="1" x14ac:dyDescent="0.25">
      <c r="B13" s="8" t="s">
        <v>7</v>
      </c>
      <c r="C13" s="100">
        <v>7.013888888888889E-3</v>
      </c>
      <c r="D13" s="98">
        <f t="shared" si="1"/>
        <v>2.1030713170223835E-2</v>
      </c>
      <c r="E13" s="100">
        <v>1.2291666666666668E-2</v>
      </c>
      <c r="F13" s="98">
        <f t="shared" si="0"/>
        <v>8.2312819717873215E-2</v>
      </c>
      <c r="G13" s="100">
        <f t="shared" si="2"/>
        <v>1.9305555555555555E-2</v>
      </c>
      <c r="H13" s="99">
        <f t="shared" si="3"/>
        <v>3.9983699690773533E-2</v>
      </c>
    </row>
    <row r="14" spans="2:8" s="1" customFormat="1" x14ac:dyDescent="0.25">
      <c r="B14" s="8" t="s">
        <v>2</v>
      </c>
      <c r="C14" s="100">
        <v>6.0879629629629626E-3</v>
      </c>
      <c r="D14" s="98">
        <f t="shared" si="1"/>
        <v>1.8254381398577123E-2</v>
      </c>
      <c r="E14" s="100">
        <v>5.5555555555555566E-4</v>
      </c>
      <c r="F14" s="98">
        <f t="shared" si="0"/>
        <v>3.720353433576191E-3</v>
      </c>
      <c r="G14" s="100">
        <f t="shared" si="2"/>
        <v>6.6435185185185182E-3</v>
      </c>
      <c r="H14" s="99">
        <f t="shared" si="3"/>
        <v>1.3759378670565953E-2</v>
      </c>
    </row>
    <row r="15" spans="2:8" s="1" customFormat="1" x14ac:dyDescent="0.25">
      <c r="B15" s="8" t="s">
        <v>9</v>
      </c>
      <c r="C15" s="100">
        <v>2.3067129629629625E-2</v>
      </c>
      <c r="D15" s="98">
        <f t="shared" si="1"/>
        <v>6.9165365261148665E-2</v>
      </c>
      <c r="E15" s="100">
        <v>1.2638888888888894E-2</v>
      </c>
      <c r="F15" s="98">
        <f t="shared" si="0"/>
        <v>8.4638040613858365E-2</v>
      </c>
      <c r="G15" s="100">
        <f t="shared" si="2"/>
        <v>3.5706018518518519E-2</v>
      </c>
      <c r="H15" s="99">
        <f t="shared" si="3"/>
        <v>7.3950667593546973E-2</v>
      </c>
    </row>
    <row r="16" spans="2:8" s="1" customFormat="1" x14ac:dyDescent="0.25">
      <c r="B16" s="8" t="s">
        <v>1</v>
      </c>
      <c r="C16" s="100">
        <v>1.2129629629629622E-2</v>
      </c>
      <c r="D16" s="98">
        <f t="shared" si="1"/>
        <v>3.6369946208571889E-2</v>
      </c>
      <c r="E16" s="100">
        <v>1.1504629629629629E-2</v>
      </c>
      <c r="F16" s="98">
        <f t="shared" si="0"/>
        <v>7.7042319020306935E-2</v>
      </c>
      <c r="G16" s="100">
        <f t="shared" si="2"/>
        <v>2.3634259259259251E-2</v>
      </c>
      <c r="H16" s="99">
        <f t="shared" si="3"/>
        <v>4.8948869765323456E-2</v>
      </c>
    </row>
    <row r="17" spans="2:8" s="1" customFormat="1" x14ac:dyDescent="0.25">
      <c r="B17" s="8" t="s">
        <v>27</v>
      </c>
      <c r="C17" s="100">
        <v>1.9444444444444446E-3</v>
      </c>
      <c r="D17" s="98">
        <f t="shared" si="1"/>
        <v>5.8302967204580929E-3</v>
      </c>
      <c r="E17" s="100">
        <v>2.4652777777777776E-3</v>
      </c>
      <c r="F17" s="98">
        <f t="shared" si="0"/>
        <v>1.6509068361494343E-2</v>
      </c>
      <c r="G17" s="100">
        <f t="shared" si="2"/>
        <v>4.409722222222222E-3</v>
      </c>
      <c r="H17" s="99">
        <f t="shared" si="3"/>
        <v>9.1329673754105018E-3</v>
      </c>
    </row>
    <row r="18" spans="2:8" s="1" customFormat="1" x14ac:dyDescent="0.25">
      <c r="B18" s="8" t="s">
        <v>16</v>
      </c>
      <c r="C18" s="100">
        <v>7.6388888888888882E-4</v>
      </c>
      <c r="D18" s="98">
        <f t="shared" si="1"/>
        <v>2.2904737116085363E-3</v>
      </c>
      <c r="E18" s="100">
        <v>2.199074074074074E-4</v>
      </c>
      <c r="F18" s="98">
        <f t="shared" si="0"/>
        <v>1.4726399007905754E-3</v>
      </c>
      <c r="G18" s="100">
        <f t="shared" si="2"/>
        <v>9.837962962962962E-4</v>
      </c>
      <c r="H18" s="99">
        <f t="shared" si="3"/>
        <v>2.0375386533068047E-3</v>
      </c>
    </row>
    <row r="19" spans="2:8" s="1" customFormat="1" x14ac:dyDescent="0.25">
      <c r="B19" s="8" t="s">
        <v>4</v>
      </c>
      <c r="C19" s="100">
        <v>5.8449074074074072E-3</v>
      </c>
      <c r="D19" s="98">
        <f t="shared" si="1"/>
        <v>1.7525594308519861E-2</v>
      </c>
      <c r="E19" s="100">
        <v>7.6388888888888882E-4</v>
      </c>
      <c r="F19" s="98">
        <f t="shared" si="0"/>
        <v>5.1154859711672607E-3</v>
      </c>
      <c r="G19" s="100">
        <f t="shared" si="2"/>
        <v>6.6087962962962958E-3</v>
      </c>
      <c r="H19" s="99">
        <f t="shared" si="3"/>
        <v>1.3687465541625711E-2</v>
      </c>
    </row>
    <row r="20" spans="2:8" s="1" customFormat="1" x14ac:dyDescent="0.25">
      <c r="B20" s="8" t="s">
        <v>14</v>
      </c>
      <c r="C20" s="100">
        <v>4.756944444444443E-3</v>
      </c>
      <c r="D20" s="98">
        <f t="shared" si="1"/>
        <v>1.4263404476834973E-2</v>
      </c>
      <c r="E20" s="100">
        <v>5.4513888888888893E-3</v>
      </c>
      <c r="F20" s="98">
        <f t="shared" si="0"/>
        <v>3.650596806696637E-2</v>
      </c>
      <c r="G20" s="100">
        <f t="shared" si="2"/>
        <v>1.0208333333333333E-2</v>
      </c>
      <c r="H20" s="99">
        <f t="shared" si="3"/>
        <v>2.1142459908430611E-2</v>
      </c>
    </row>
    <row r="21" spans="2:8" s="1" customFormat="1" x14ac:dyDescent="0.25">
      <c r="B21" s="8" t="s">
        <v>11</v>
      </c>
      <c r="C21" s="100">
        <v>1.5393518518518516E-3</v>
      </c>
      <c r="D21" s="98">
        <f t="shared" si="1"/>
        <v>4.6156515703626557E-3</v>
      </c>
      <c r="E21" s="100">
        <v>2.3379629629629627E-3</v>
      </c>
      <c r="F21" s="98">
        <f t="shared" si="0"/>
        <v>1.56564873662998E-2</v>
      </c>
      <c r="G21" s="100">
        <f t="shared" si="2"/>
        <v>3.8773148148148143E-3</v>
      </c>
      <c r="H21" s="99">
        <f t="shared" si="3"/>
        <v>8.0302993983268189E-3</v>
      </c>
    </row>
    <row r="22" spans="2:8" s="1" customFormat="1" x14ac:dyDescent="0.25">
      <c r="B22" s="8" t="s">
        <v>15</v>
      </c>
      <c r="C22" s="100">
        <v>2.4421296296296292E-3</v>
      </c>
      <c r="D22" s="98">
        <f t="shared" si="1"/>
        <v>7.3225750477181979E-3</v>
      </c>
      <c r="E22" s="100">
        <v>1.9560185185185184E-3</v>
      </c>
      <c r="F22" s="98">
        <f t="shared" si="0"/>
        <v>1.3098744380716169E-2</v>
      </c>
      <c r="G22" s="100">
        <f t="shared" si="2"/>
        <v>4.3981481481481476E-3</v>
      </c>
      <c r="H22" s="99">
        <f t="shared" si="3"/>
        <v>9.1089963324304211E-3</v>
      </c>
    </row>
    <row r="23" spans="2:8" s="1" customFormat="1" x14ac:dyDescent="0.25">
      <c r="B23" s="8" t="s">
        <v>92</v>
      </c>
      <c r="C23" s="100">
        <v>2.627314814814815E-3</v>
      </c>
      <c r="D23" s="98">
        <f t="shared" si="1"/>
        <v>7.8778414020475428E-3</v>
      </c>
      <c r="E23" s="100">
        <v>7.5462962962962957E-3</v>
      </c>
      <c r="F23" s="98">
        <f t="shared" si="0"/>
        <v>5.0534800806076578E-2</v>
      </c>
      <c r="G23" s="100">
        <f t="shared" si="2"/>
        <v>1.0173611111111111E-2</v>
      </c>
      <c r="H23" s="99">
        <f t="shared" si="3"/>
        <v>2.1070546779490371E-2</v>
      </c>
    </row>
    <row r="24" spans="2:8" s="1" customFormat="1" x14ac:dyDescent="0.25">
      <c r="B24" s="8" t="s">
        <v>12</v>
      </c>
      <c r="C24" s="100"/>
      <c r="D24" s="98"/>
      <c r="E24" s="100">
        <v>1.7013888888888888E-3</v>
      </c>
      <c r="F24" s="98">
        <f t="shared" si="0"/>
        <v>1.1393582390327082E-2</v>
      </c>
      <c r="G24" s="100">
        <f t="shared" si="2"/>
        <v>1.7013888888888888E-3</v>
      </c>
      <c r="H24" s="99">
        <f t="shared" si="3"/>
        <v>3.5237433180717683E-3</v>
      </c>
    </row>
    <row r="25" spans="2:8" s="1" customFormat="1" x14ac:dyDescent="0.25">
      <c r="B25" s="8" t="s">
        <v>5</v>
      </c>
      <c r="C25" s="100">
        <v>2.0833333333333332E-4</v>
      </c>
      <c r="D25" s="98">
        <f t="shared" si="1"/>
        <v>6.2467464862050993E-4</v>
      </c>
      <c r="E25" s="100"/>
      <c r="F25" s="98"/>
      <c r="G25" s="100">
        <f t="shared" si="2"/>
        <v>2.0833333333333332E-4</v>
      </c>
      <c r="H25" s="99">
        <f t="shared" si="3"/>
        <v>4.3147877364144101E-4</v>
      </c>
    </row>
    <row r="26" spans="2:8" s="1" customFormat="1" x14ac:dyDescent="0.25">
      <c r="B26" s="8" t="s">
        <v>6</v>
      </c>
      <c r="C26" s="100">
        <v>9.0254629629629615E-2</v>
      </c>
      <c r="D26" s="98">
        <f t="shared" si="1"/>
        <v>0.27062293944126309</v>
      </c>
      <c r="E26" s="100">
        <v>3.9351851851851852E-4</v>
      </c>
      <c r="F26" s="98">
        <f t="shared" si="0"/>
        <v>2.6352503487831348E-3</v>
      </c>
      <c r="G26" s="100">
        <f t="shared" si="2"/>
        <v>9.064814814814813E-2</v>
      </c>
      <c r="H26" s="99">
        <f t="shared" si="3"/>
        <v>0.18774120861998697</v>
      </c>
    </row>
    <row r="27" spans="2:8" s="1" customFormat="1" x14ac:dyDescent="0.25">
      <c r="B27" s="8" t="s">
        <v>103</v>
      </c>
      <c r="C27" s="100">
        <v>3.8148148148148167E-2</v>
      </c>
      <c r="D27" s="98">
        <f t="shared" si="1"/>
        <v>0.11438486899184454</v>
      </c>
      <c r="E27" s="100">
        <v>1.2268518518518518E-3</v>
      </c>
      <c r="F27" s="98">
        <f t="shared" si="0"/>
        <v>8.2157804991474202E-3</v>
      </c>
      <c r="G27" s="100">
        <f t="shared" si="2"/>
        <v>3.9375000000000021E-2</v>
      </c>
      <c r="H27" s="99">
        <f t="shared" si="3"/>
        <v>8.1549488218232394E-2</v>
      </c>
    </row>
    <row r="28" spans="2:8" s="1" customFormat="1" x14ac:dyDescent="0.25">
      <c r="B28" s="36" t="s">
        <v>17</v>
      </c>
      <c r="C28" s="110"/>
      <c r="D28" s="98"/>
      <c r="E28" s="110"/>
      <c r="F28" s="98"/>
      <c r="G28" s="100"/>
      <c r="H28" s="99"/>
    </row>
    <row r="29" spans="2:8" s="1" customFormat="1" x14ac:dyDescent="0.25">
      <c r="B29" s="8"/>
      <c r="C29" s="101"/>
      <c r="D29" s="112"/>
      <c r="E29" s="101"/>
      <c r="F29" s="101"/>
      <c r="G29" s="101"/>
      <c r="H29" s="102"/>
    </row>
    <row r="30" spans="2:8" s="1" customFormat="1" x14ac:dyDescent="0.25">
      <c r="B30" s="37" t="s">
        <v>29</v>
      </c>
      <c r="C30" s="113">
        <f t="shared" ref="C30:H30" si="4">SUM(C7:C28)</f>
        <v>0.33350694444444456</v>
      </c>
      <c r="D30" s="114">
        <f t="shared" si="4"/>
        <v>0.99999999999999978</v>
      </c>
      <c r="E30" s="113">
        <f t="shared" si="4"/>
        <v>0.14932870370370369</v>
      </c>
      <c r="F30" s="114">
        <f t="shared" si="4"/>
        <v>1.0000000000000002</v>
      </c>
      <c r="G30" s="113">
        <f t="shared" si="4"/>
        <v>0.48283564814814828</v>
      </c>
      <c r="H30" s="117">
        <f t="shared" si="4"/>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23"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40</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9.7222222222222219E-4</v>
      </c>
      <c r="D7" s="98">
        <f>C7/$C$30</f>
        <v>2.9540019693346468E-3</v>
      </c>
      <c r="E7" s="100"/>
      <c r="F7" s="98"/>
      <c r="G7" s="100">
        <f>C7+E7</f>
        <v>9.7222222222222219E-4</v>
      </c>
      <c r="H7" s="99">
        <f>G7/$G$30</f>
        <v>2.9540019693346468E-3</v>
      </c>
    </row>
    <row r="8" spans="2:8" s="1" customFormat="1" x14ac:dyDescent="0.25">
      <c r="B8" s="8" t="s">
        <v>13</v>
      </c>
      <c r="C8" s="100">
        <v>1.1701388888888886E-2</v>
      </c>
      <c r="D8" s="98">
        <f t="shared" ref="D8:D28" si="0">C8/$C$30</f>
        <v>3.5553523702349134E-2</v>
      </c>
      <c r="E8" s="100"/>
      <c r="F8" s="98"/>
      <c r="G8" s="100">
        <f t="shared" ref="G8:G28" si="1">C8+E8</f>
        <v>1.1701388888888886E-2</v>
      </c>
      <c r="H8" s="99">
        <f t="shared" ref="H8:H28" si="2">G8/$G$30</f>
        <v>3.5553523702349134E-2</v>
      </c>
    </row>
    <row r="9" spans="2:8" s="1" customFormat="1" x14ac:dyDescent="0.25">
      <c r="B9" s="8" t="s">
        <v>0</v>
      </c>
      <c r="C9" s="100">
        <v>5.4386574074073935E-2</v>
      </c>
      <c r="D9" s="98">
        <f t="shared" si="0"/>
        <v>0.16524827683218418</v>
      </c>
      <c r="E9" s="100"/>
      <c r="F9" s="98"/>
      <c r="G9" s="100">
        <f t="shared" si="1"/>
        <v>5.4386574074073935E-2</v>
      </c>
      <c r="H9" s="99">
        <f t="shared" si="2"/>
        <v>0.16524827683218418</v>
      </c>
    </row>
    <row r="10" spans="2:8" s="1" customFormat="1" x14ac:dyDescent="0.25">
      <c r="B10" s="8" t="s">
        <v>8</v>
      </c>
      <c r="C10" s="100">
        <v>1.8634259259259257E-2</v>
      </c>
      <c r="D10" s="98">
        <f t="shared" si="0"/>
        <v>5.6618371078914057E-2</v>
      </c>
      <c r="E10" s="100"/>
      <c r="F10" s="98"/>
      <c r="G10" s="100">
        <f t="shared" si="1"/>
        <v>1.8634259259259257E-2</v>
      </c>
      <c r="H10" s="99">
        <f t="shared" si="2"/>
        <v>5.6618371078914057E-2</v>
      </c>
    </row>
    <row r="11" spans="2:8" s="1" customFormat="1" x14ac:dyDescent="0.25">
      <c r="B11" s="8" t="s">
        <v>26</v>
      </c>
      <c r="C11" s="100">
        <v>1.2847222222222223E-3</v>
      </c>
      <c r="D11" s="98">
        <f t="shared" si="0"/>
        <v>3.9035026023350695E-3</v>
      </c>
      <c r="E11" s="100"/>
      <c r="F11" s="98"/>
      <c r="G11" s="100">
        <f t="shared" si="1"/>
        <v>1.2847222222222223E-3</v>
      </c>
      <c r="H11" s="99">
        <f t="shared" si="2"/>
        <v>3.9035026023350695E-3</v>
      </c>
    </row>
    <row r="12" spans="2:8" s="1" customFormat="1" x14ac:dyDescent="0.25">
      <c r="B12" s="8" t="s">
        <v>3</v>
      </c>
      <c r="C12" s="100">
        <v>1.8923611111111089E-2</v>
      </c>
      <c r="D12" s="98">
        <f t="shared" si="0"/>
        <v>5.7497538331692168E-2</v>
      </c>
      <c r="E12" s="100"/>
      <c r="F12" s="98"/>
      <c r="G12" s="100">
        <f t="shared" si="1"/>
        <v>1.8923611111111089E-2</v>
      </c>
      <c r="H12" s="99">
        <f t="shared" si="2"/>
        <v>5.7497538331692168E-2</v>
      </c>
    </row>
    <row r="13" spans="2:8" s="1" customFormat="1" x14ac:dyDescent="0.25">
      <c r="B13" s="8" t="s">
        <v>7</v>
      </c>
      <c r="C13" s="100">
        <v>1.0150462962962962E-2</v>
      </c>
      <c r="D13" s="98">
        <f t="shared" si="0"/>
        <v>3.0841187227458156E-2</v>
      </c>
      <c r="E13" s="100"/>
      <c r="F13" s="98"/>
      <c r="G13" s="100">
        <f t="shared" si="1"/>
        <v>1.0150462962962962E-2</v>
      </c>
      <c r="H13" s="99">
        <f t="shared" si="2"/>
        <v>3.0841187227458156E-2</v>
      </c>
    </row>
    <row r="14" spans="2:8" s="1" customFormat="1" x14ac:dyDescent="0.25">
      <c r="B14" s="8" t="s">
        <v>2</v>
      </c>
      <c r="C14" s="100">
        <v>7.129629629629629E-3</v>
      </c>
      <c r="D14" s="98">
        <f t="shared" si="0"/>
        <v>2.1662681108454075E-2</v>
      </c>
      <c r="E14" s="100"/>
      <c r="F14" s="98"/>
      <c r="G14" s="100">
        <f t="shared" si="1"/>
        <v>7.129629629629629E-3</v>
      </c>
      <c r="H14" s="99">
        <f t="shared" si="2"/>
        <v>2.1662681108454075E-2</v>
      </c>
    </row>
    <row r="15" spans="2:8" s="1" customFormat="1" x14ac:dyDescent="0.25">
      <c r="B15" s="8" t="s">
        <v>9</v>
      </c>
      <c r="C15" s="100">
        <v>1.9745370370370365E-2</v>
      </c>
      <c r="D15" s="98">
        <f t="shared" si="0"/>
        <v>5.9994373329582219E-2</v>
      </c>
      <c r="E15" s="100"/>
      <c r="F15" s="98"/>
      <c r="G15" s="100">
        <f t="shared" si="1"/>
        <v>1.9745370370370365E-2</v>
      </c>
      <c r="H15" s="99">
        <f t="shared" si="2"/>
        <v>5.9994373329582219E-2</v>
      </c>
    </row>
    <row r="16" spans="2:8" s="1" customFormat="1" x14ac:dyDescent="0.25">
      <c r="B16" s="8" t="s">
        <v>1</v>
      </c>
      <c r="C16" s="100">
        <v>1.1620370370370375E-2</v>
      </c>
      <c r="D16" s="98">
        <f t="shared" si="0"/>
        <v>3.5307356871571272E-2</v>
      </c>
      <c r="E16" s="100"/>
      <c r="F16" s="98"/>
      <c r="G16" s="100">
        <f t="shared" si="1"/>
        <v>1.1620370370370375E-2</v>
      </c>
      <c r="H16" s="99">
        <f t="shared" si="2"/>
        <v>3.5307356871571272E-2</v>
      </c>
    </row>
    <row r="17" spans="2:8" s="1" customFormat="1" x14ac:dyDescent="0.25">
      <c r="B17" s="8" t="s">
        <v>27</v>
      </c>
      <c r="C17" s="100">
        <v>1.9560185185185184E-3</v>
      </c>
      <c r="D17" s="98">
        <f t="shared" si="0"/>
        <v>5.9431706287804203E-3</v>
      </c>
      <c r="E17" s="100"/>
      <c r="F17" s="98"/>
      <c r="G17" s="100">
        <f t="shared" si="1"/>
        <v>1.9560185185185184E-3</v>
      </c>
      <c r="H17" s="99">
        <f t="shared" si="2"/>
        <v>5.9431706287804203E-3</v>
      </c>
    </row>
    <row r="18" spans="2:8" s="1" customFormat="1" x14ac:dyDescent="0.25">
      <c r="B18" s="8" t="s">
        <v>16</v>
      </c>
      <c r="C18" s="100">
        <v>1.6087962962962963E-3</v>
      </c>
      <c r="D18" s="98">
        <f t="shared" si="0"/>
        <v>4.8881699254466181E-3</v>
      </c>
      <c r="E18" s="100"/>
      <c r="F18" s="98"/>
      <c r="G18" s="100">
        <f t="shared" si="1"/>
        <v>1.6087962962962963E-3</v>
      </c>
      <c r="H18" s="99">
        <f t="shared" si="2"/>
        <v>4.8881699254466181E-3</v>
      </c>
    </row>
    <row r="19" spans="2:8" s="1" customFormat="1" x14ac:dyDescent="0.25">
      <c r="B19" s="8" t="s">
        <v>4</v>
      </c>
      <c r="C19" s="100">
        <v>2.2442129629629624E-2</v>
      </c>
      <c r="D19" s="98">
        <f t="shared" si="0"/>
        <v>6.8188212125474754E-2</v>
      </c>
      <c r="E19" s="100"/>
      <c r="F19" s="98"/>
      <c r="G19" s="100">
        <f t="shared" si="1"/>
        <v>2.2442129629629624E-2</v>
      </c>
      <c r="H19" s="99">
        <f t="shared" si="2"/>
        <v>6.8188212125474754E-2</v>
      </c>
    </row>
    <row r="20" spans="2:8" s="1" customFormat="1" x14ac:dyDescent="0.25">
      <c r="B20" s="8" t="s">
        <v>14</v>
      </c>
      <c r="C20" s="100">
        <v>6.6550925925925944E-3</v>
      </c>
      <c r="D20" s="98">
        <f t="shared" si="0"/>
        <v>2.0220846813897887E-2</v>
      </c>
      <c r="E20" s="100"/>
      <c r="F20" s="98"/>
      <c r="G20" s="100">
        <f t="shared" si="1"/>
        <v>6.6550925925925944E-3</v>
      </c>
      <c r="H20" s="99">
        <f t="shared" si="2"/>
        <v>2.0220846813897887E-2</v>
      </c>
    </row>
    <row r="21" spans="2:8" s="1" customFormat="1" x14ac:dyDescent="0.25">
      <c r="B21" s="8" t="s">
        <v>11</v>
      </c>
      <c r="C21" s="100">
        <v>1.7939814814814815E-3</v>
      </c>
      <c r="D21" s="98">
        <f t="shared" si="0"/>
        <v>5.4508369672246464E-3</v>
      </c>
      <c r="E21" s="100"/>
      <c r="F21" s="98"/>
      <c r="G21" s="100">
        <f t="shared" si="1"/>
        <v>1.7939814814814815E-3</v>
      </c>
      <c r="H21" s="99">
        <f t="shared" si="2"/>
        <v>5.4508369672246464E-3</v>
      </c>
    </row>
    <row r="22" spans="2:8" s="1" customFormat="1" x14ac:dyDescent="0.25">
      <c r="B22" s="8" t="s">
        <v>15</v>
      </c>
      <c r="C22" s="100">
        <v>5.2314814814814811E-3</v>
      </c>
      <c r="D22" s="98">
        <f t="shared" si="0"/>
        <v>1.5895343930229289E-2</v>
      </c>
      <c r="E22" s="100"/>
      <c r="F22" s="98"/>
      <c r="G22" s="100">
        <f t="shared" si="1"/>
        <v>5.2314814814814811E-3</v>
      </c>
      <c r="H22" s="99">
        <f t="shared" si="2"/>
        <v>1.5895343930229289E-2</v>
      </c>
    </row>
    <row r="23" spans="2:8" s="1" customFormat="1" x14ac:dyDescent="0.25">
      <c r="B23" s="8" t="s">
        <v>92</v>
      </c>
      <c r="C23" s="100">
        <v>8.4027777777777781E-3</v>
      </c>
      <c r="D23" s="98">
        <f t="shared" si="0"/>
        <v>2.5531017020678021E-2</v>
      </c>
      <c r="E23" s="100"/>
      <c r="F23" s="98"/>
      <c r="G23" s="100">
        <f t="shared" si="1"/>
        <v>8.4027777777777781E-3</v>
      </c>
      <c r="H23" s="99">
        <f t="shared" si="2"/>
        <v>2.5531017020678021E-2</v>
      </c>
    </row>
    <row r="24" spans="2:8" s="1" customFormat="1" x14ac:dyDescent="0.25">
      <c r="B24" s="8" t="s">
        <v>12</v>
      </c>
      <c r="C24" s="100">
        <v>3.4722222222222224E-4</v>
      </c>
      <c r="D24" s="98">
        <f t="shared" si="0"/>
        <v>1.0550007033338026E-3</v>
      </c>
      <c r="E24" s="100"/>
      <c r="F24" s="98"/>
      <c r="G24" s="100">
        <f t="shared" si="1"/>
        <v>3.4722222222222224E-4</v>
      </c>
      <c r="H24" s="99">
        <f t="shared" si="2"/>
        <v>1.0550007033338026E-3</v>
      </c>
    </row>
    <row r="25" spans="2:8" s="1" customFormat="1" x14ac:dyDescent="0.25">
      <c r="B25" s="8" t="s">
        <v>5</v>
      </c>
      <c r="C25" s="100">
        <v>8.2175925925925917E-4</v>
      </c>
      <c r="D25" s="98">
        <f t="shared" si="0"/>
        <v>2.4968349978899988E-3</v>
      </c>
      <c r="E25" s="100"/>
      <c r="F25" s="98"/>
      <c r="G25" s="100">
        <f t="shared" si="1"/>
        <v>8.2175925925925917E-4</v>
      </c>
      <c r="H25" s="99">
        <f t="shared" si="2"/>
        <v>2.4968349978899988E-3</v>
      </c>
    </row>
    <row r="26" spans="2:8" s="1" customFormat="1" x14ac:dyDescent="0.25">
      <c r="B26" s="8" t="s">
        <v>6</v>
      </c>
      <c r="C26" s="100">
        <v>7.7361111111111144E-2</v>
      </c>
      <c r="D26" s="98">
        <f t="shared" si="0"/>
        <v>0.2350541567027713</v>
      </c>
      <c r="E26" s="100"/>
      <c r="F26" s="98"/>
      <c r="G26" s="100">
        <f t="shared" si="1"/>
        <v>7.7361111111111144E-2</v>
      </c>
      <c r="H26" s="99">
        <f t="shared" si="2"/>
        <v>0.2350541567027713</v>
      </c>
    </row>
    <row r="27" spans="2:8" s="1" customFormat="1" x14ac:dyDescent="0.25">
      <c r="B27" s="8" t="s">
        <v>103</v>
      </c>
      <c r="C27" s="100">
        <v>4.3703703703703724E-2</v>
      </c>
      <c r="D27" s="98">
        <f t="shared" si="0"/>
        <v>0.13278942185961468</v>
      </c>
      <c r="E27" s="100"/>
      <c r="F27" s="98"/>
      <c r="G27" s="100">
        <f t="shared" si="1"/>
        <v>4.3703703703703724E-2</v>
      </c>
      <c r="H27" s="99">
        <f t="shared" si="2"/>
        <v>0.13278942185961468</v>
      </c>
    </row>
    <row r="28" spans="2:8" s="1" customFormat="1" x14ac:dyDescent="0.25">
      <c r="B28" s="36" t="s">
        <v>17</v>
      </c>
      <c r="C28" s="110">
        <v>4.2476851851851851E-3</v>
      </c>
      <c r="D28" s="116">
        <f t="shared" si="0"/>
        <v>1.2906175270783516E-2</v>
      </c>
      <c r="E28" s="110"/>
      <c r="F28" s="116"/>
      <c r="G28" s="110">
        <f t="shared" si="1"/>
        <v>4.2476851851851851E-3</v>
      </c>
      <c r="H28" s="111">
        <f t="shared" si="2"/>
        <v>1.2906175270783516E-2</v>
      </c>
    </row>
    <row r="29" spans="2:8" s="1" customFormat="1" x14ac:dyDescent="0.25">
      <c r="B29" s="8"/>
      <c r="C29" s="101"/>
      <c r="D29" s="112"/>
      <c r="E29" s="101"/>
      <c r="F29" s="101"/>
      <c r="G29" s="101"/>
      <c r="H29" s="102"/>
    </row>
    <row r="30" spans="2:8" s="1" customFormat="1" x14ac:dyDescent="0.25">
      <c r="B30" s="37" t="s">
        <v>29</v>
      </c>
      <c r="C30" s="113">
        <f>SUM(C7:C28)</f>
        <v>0.32912037037037029</v>
      </c>
      <c r="D30" s="114">
        <f>SUM(D7:D28)</f>
        <v>1</v>
      </c>
      <c r="E30" s="113"/>
      <c r="F30" s="114"/>
      <c r="G30" s="113">
        <f>SUM(G7:G28)</f>
        <v>0.32912037037037029</v>
      </c>
      <c r="H30" s="117">
        <f>SUM(H7:H28)</f>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zoomScaleNormal="100" zoomScaleSheetLayoutView="100" zoomScalePageLayoutView="131" workbookViewId="0">
      <selection activeCell="H25" sqref="H25:H2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5" t="s">
        <v>41</v>
      </c>
      <c r="C3" s="146"/>
      <c r="D3" s="146"/>
      <c r="E3" s="146"/>
      <c r="F3" s="147"/>
      <c r="G3" s="146"/>
      <c r="H3" s="146"/>
      <c r="I3" s="146"/>
      <c r="J3" s="147"/>
    </row>
    <row r="4" spans="2:10" x14ac:dyDescent="0.25">
      <c r="B4" s="148" t="s">
        <v>130</v>
      </c>
      <c r="C4" s="149"/>
      <c r="D4" s="149"/>
      <c r="E4" s="149"/>
      <c r="F4" s="149"/>
      <c r="G4" s="149"/>
      <c r="H4" s="149"/>
      <c r="I4" s="149"/>
      <c r="J4" s="150"/>
    </row>
    <row r="5" spans="2:10" x14ac:dyDescent="0.25">
      <c r="B5" s="2"/>
      <c r="C5" s="155" t="s">
        <v>19</v>
      </c>
      <c r="D5" s="155"/>
      <c r="E5" s="155" t="s">
        <v>20</v>
      </c>
      <c r="F5" s="155"/>
      <c r="G5" s="155" t="s">
        <v>21</v>
      </c>
      <c r="H5" s="155"/>
      <c r="I5" s="149" t="s">
        <v>22</v>
      </c>
      <c r="J5" s="150"/>
    </row>
    <row r="6" spans="2:10" x14ac:dyDescent="0.25">
      <c r="B6" s="3" t="s">
        <v>23</v>
      </c>
      <c r="C6" s="5" t="s">
        <v>24</v>
      </c>
      <c r="D6" s="5" t="s">
        <v>25</v>
      </c>
      <c r="E6" s="5" t="s">
        <v>24</v>
      </c>
      <c r="F6" s="5" t="s">
        <v>25</v>
      </c>
      <c r="G6" s="5" t="s">
        <v>24</v>
      </c>
      <c r="H6" s="5" t="s">
        <v>25</v>
      </c>
      <c r="I6" s="6" t="s">
        <v>24</v>
      </c>
      <c r="J6" s="7" t="s">
        <v>25</v>
      </c>
    </row>
    <row r="7" spans="2:10" x14ac:dyDescent="0.25">
      <c r="B7" s="8" t="s">
        <v>10</v>
      </c>
      <c r="C7" s="100">
        <v>8.6805555555555551E-4</v>
      </c>
      <c r="D7" s="98">
        <f t="shared" ref="D7:D28" si="0">C7/$C$30</f>
        <v>3.8376912449470395E-3</v>
      </c>
      <c r="E7" s="100"/>
      <c r="F7" s="98"/>
      <c r="G7" s="100">
        <v>9.6064814814814808E-4</v>
      </c>
      <c r="H7" s="98">
        <f t="shared" ref="H7:H28" si="1">G7/$G$30</f>
        <v>5.4677206851119877E-3</v>
      </c>
      <c r="I7" s="101">
        <f>C7+E7+G7</f>
        <v>1.8287037037037035E-3</v>
      </c>
      <c r="J7" s="99">
        <f>I7/$I$30</f>
        <v>3.7413274608699772E-3</v>
      </c>
    </row>
    <row r="8" spans="2:10" x14ac:dyDescent="0.25">
      <c r="B8" s="8" t="s">
        <v>13</v>
      </c>
      <c r="C8" s="100">
        <v>2.5115740740740745E-3</v>
      </c>
      <c r="D8" s="98">
        <f t="shared" si="0"/>
        <v>1.110372000204677E-2</v>
      </c>
      <c r="E8" s="100">
        <v>1.2384259259259258E-3</v>
      </c>
      <c r="F8" s="98">
        <f t="shared" ref="F8:F28" si="2">E8/$E$30</f>
        <v>1.4251465103889189E-2</v>
      </c>
      <c r="G8" s="100">
        <v>6.4814814814814802E-4</v>
      </c>
      <c r="H8" s="98">
        <f t="shared" si="1"/>
        <v>3.6890645586297745E-3</v>
      </c>
      <c r="I8" s="101">
        <f t="shared" ref="I8:I28" si="3">C8+E8+G8</f>
        <v>4.3981481481481484E-3</v>
      </c>
      <c r="J8" s="99">
        <f t="shared" ref="J8:J28" si="4">I8/$I$30</f>
        <v>8.9981293362695666E-3</v>
      </c>
    </row>
    <row r="9" spans="2:10" x14ac:dyDescent="0.25">
      <c r="B9" s="8" t="s">
        <v>0</v>
      </c>
      <c r="C9" s="100">
        <v>3.3796296296296324E-2</v>
      </c>
      <c r="D9" s="98">
        <f t="shared" si="0"/>
        <v>0.14941411246993819</v>
      </c>
      <c r="E9" s="100">
        <v>1.6666666666666653E-2</v>
      </c>
      <c r="F9" s="98">
        <f t="shared" si="2"/>
        <v>0.19179541822056465</v>
      </c>
      <c r="G9" s="100">
        <v>2.0023148148148134E-2</v>
      </c>
      <c r="H9" s="98">
        <f t="shared" si="1"/>
        <v>0.1139657444005269</v>
      </c>
      <c r="I9" s="101">
        <f t="shared" si="3"/>
        <v>7.048611111111111E-2</v>
      </c>
      <c r="J9" s="99">
        <f t="shared" si="4"/>
        <v>0.14420686225758331</v>
      </c>
    </row>
    <row r="10" spans="2:10" x14ac:dyDescent="0.25">
      <c r="B10" s="8" t="s">
        <v>8</v>
      </c>
      <c r="C10" s="100">
        <v>1.0092592592592592E-2</v>
      </c>
      <c r="D10" s="98">
        <f t="shared" si="0"/>
        <v>4.4619556874584243E-2</v>
      </c>
      <c r="E10" s="100">
        <v>1.5856481481481481E-3</v>
      </c>
      <c r="F10" s="98">
        <f t="shared" si="2"/>
        <v>1.8247202983484291E-2</v>
      </c>
      <c r="G10" s="100">
        <v>7.5347222222222213E-3</v>
      </c>
      <c r="H10" s="98">
        <f t="shared" si="1"/>
        <v>4.2885375494071128E-2</v>
      </c>
      <c r="I10" s="101">
        <f t="shared" si="3"/>
        <v>1.9212962962962963E-2</v>
      </c>
      <c r="J10" s="99">
        <f t="shared" si="4"/>
        <v>3.9307617626861788E-2</v>
      </c>
    </row>
    <row r="11" spans="2:10" x14ac:dyDescent="0.25">
      <c r="B11" s="8" t="s">
        <v>26</v>
      </c>
      <c r="C11" s="100">
        <v>1.689814814814815E-3</v>
      </c>
      <c r="D11" s="98">
        <f t="shared" si="0"/>
        <v>7.4707056234969045E-3</v>
      </c>
      <c r="E11" s="100">
        <v>6.5972222222222235E-4</v>
      </c>
      <c r="F11" s="98">
        <f t="shared" si="2"/>
        <v>7.5919019712306921E-3</v>
      </c>
      <c r="G11" s="100">
        <v>2.4537037037037036E-3</v>
      </c>
      <c r="H11" s="98">
        <f t="shared" si="1"/>
        <v>1.3965744400527006E-2</v>
      </c>
      <c r="I11" s="101">
        <f t="shared" si="3"/>
        <v>4.8032407407407407E-3</v>
      </c>
      <c r="J11" s="99">
        <f t="shared" si="4"/>
        <v>9.8269044067154469E-3</v>
      </c>
    </row>
    <row r="12" spans="2:10" x14ac:dyDescent="0.25">
      <c r="B12" s="8" t="s">
        <v>3</v>
      </c>
      <c r="C12" s="100">
        <v>2.6122685185185179E-2</v>
      </c>
      <c r="D12" s="98">
        <f t="shared" si="0"/>
        <v>0.11548892186460621</v>
      </c>
      <c r="E12" s="100">
        <v>1.5810185185185174E-2</v>
      </c>
      <c r="F12" s="98">
        <f t="shared" si="2"/>
        <v>0.18193926478423009</v>
      </c>
      <c r="G12" s="100">
        <v>1.907407407407408E-2</v>
      </c>
      <c r="H12" s="98">
        <f t="shared" si="1"/>
        <v>0.1085638998682477</v>
      </c>
      <c r="I12" s="101">
        <f t="shared" si="3"/>
        <v>6.1006944444444433E-2</v>
      </c>
      <c r="J12" s="99">
        <f t="shared" si="4"/>
        <v>0.12481352560914967</v>
      </c>
    </row>
    <row r="13" spans="2:10" x14ac:dyDescent="0.25">
      <c r="B13" s="8" t="s">
        <v>7</v>
      </c>
      <c r="C13" s="100">
        <v>1.1388888888888881E-2</v>
      </c>
      <c r="D13" s="98">
        <f t="shared" si="0"/>
        <v>5.0350509133705125E-2</v>
      </c>
      <c r="E13" s="100">
        <v>3.0324074074074073E-3</v>
      </c>
      <c r="F13" s="98">
        <f t="shared" si="2"/>
        <v>3.489611081513054E-2</v>
      </c>
      <c r="G13" s="100">
        <v>7.4305555555555557E-3</v>
      </c>
      <c r="H13" s="98">
        <f t="shared" si="1"/>
        <v>4.2292490118577067E-2</v>
      </c>
      <c r="I13" s="101">
        <f t="shared" si="3"/>
        <v>2.1851851851851845E-2</v>
      </c>
      <c r="J13" s="99">
        <f t="shared" si="4"/>
        <v>4.4706495228623515E-2</v>
      </c>
    </row>
    <row r="14" spans="2:10" x14ac:dyDescent="0.25">
      <c r="B14" s="8" t="s">
        <v>2</v>
      </c>
      <c r="C14" s="100">
        <v>5.4745370370370373E-3</v>
      </c>
      <c r="D14" s="98">
        <f t="shared" si="0"/>
        <v>2.4203039451465999E-2</v>
      </c>
      <c r="E14" s="100">
        <v>2.2800925925925927E-3</v>
      </c>
      <c r="F14" s="98">
        <f t="shared" si="2"/>
        <v>2.6238678742674493E-2</v>
      </c>
      <c r="G14" s="100">
        <v>2.4652777777777776E-3</v>
      </c>
      <c r="H14" s="98">
        <f t="shared" si="1"/>
        <v>1.4031620553359679E-2</v>
      </c>
      <c r="I14" s="101">
        <f t="shared" si="3"/>
        <v>1.0219907407407408E-2</v>
      </c>
      <c r="J14" s="99">
        <f t="shared" si="4"/>
        <v>2.0908811062963231E-2</v>
      </c>
    </row>
    <row r="15" spans="2:10" x14ac:dyDescent="0.25">
      <c r="B15" s="8" t="s">
        <v>9</v>
      </c>
      <c r="C15" s="100">
        <v>1.0381944444444442E-2</v>
      </c>
      <c r="D15" s="98">
        <f t="shared" si="0"/>
        <v>4.5898787289566582E-2</v>
      </c>
      <c r="E15" s="100">
        <v>2.0833333333333333E-3</v>
      </c>
      <c r="F15" s="98">
        <f t="shared" si="2"/>
        <v>2.3974427277570601E-2</v>
      </c>
      <c r="G15" s="100">
        <v>2.8819444444444444E-3</v>
      </c>
      <c r="H15" s="98">
        <f t="shared" si="1"/>
        <v>1.6403162055335964E-2</v>
      </c>
      <c r="I15" s="101">
        <f t="shared" si="3"/>
        <v>1.5347222222222219E-2</v>
      </c>
      <c r="J15" s="99">
        <f t="shared" si="4"/>
        <v>3.1398735526035372E-2</v>
      </c>
    </row>
    <row r="16" spans="2:10" x14ac:dyDescent="0.25">
      <c r="B16" s="8" t="s">
        <v>1</v>
      </c>
      <c r="C16" s="100">
        <v>1.6585648148148148E-2</v>
      </c>
      <c r="D16" s="98">
        <f t="shared" si="0"/>
        <v>7.3325487386788096E-2</v>
      </c>
      <c r="E16" s="100">
        <v>4.7106481481481487E-3</v>
      </c>
      <c r="F16" s="98">
        <f t="shared" si="2"/>
        <v>5.4208843899840202E-2</v>
      </c>
      <c r="G16" s="100">
        <v>8.5185185185185173E-3</v>
      </c>
      <c r="H16" s="98">
        <f t="shared" si="1"/>
        <v>4.8484848484848464E-2</v>
      </c>
      <c r="I16" s="101">
        <f t="shared" si="3"/>
        <v>2.9814814814814815E-2</v>
      </c>
      <c r="J16" s="99">
        <f t="shared" si="4"/>
        <v>6.0997845184816851E-2</v>
      </c>
    </row>
    <row r="17" spans="2:10" x14ac:dyDescent="0.25">
      <c r="B17" s="8" t="s">
        <v>27</v>
      </c>
      <c r="C17" s="100">
        <v>9.3171296296296283E-3</v>
      </c>
      <c r="D17" s="98">
        <f t="shared" si="0"/>
        <v>4.1191219362431551E-2</v>
      </c>
      <c r="E17" s="100">
        <v>4.4328703703703709E-3</v>
      </c>
      <c r="F17" s="98">
        <f t="shared" si="2"/>
        <v>5.1012253596164119E-2</v>
      </c>
      <c r="G17" s="100">
        <v>7.9166666666666673E-3</v>
      </c>
      <c r="H17" s="98">
        <f t="shared" si="1"/>
        <v>4.5059288537549397E-2</v>
      </c>
      <c r="I17" s="101">
        <f t="shared" si="3"/>
        <v>2.1666666666666667E-2</v>
      </c>
      <c r="J17" s="99">
        <f t="shared" si="4"/>
        <v>4.432762662499113E-2</v>
      </c>
    </row>
    <row r="18" spans="2:10" x14ac:dyDescent="0.25">
      <c r="B18" s="8" t="s">
        <v>16</v>
      </c>
      <c r="C18" s="100">
        <v>3.8194444444444446E-4</v>
      </c>
      <c r="D18" s="98">
        <f t="shared" si="0"/>
        <v>1.6885841477766975E-3</v>
      </c>
      <c r="E18" s="100">
        <v>2.6620370370370372E-4</v>
      </c>
      <c r="F18" s="98">
        <f t="shared" si="2"/>
        <v>3.0633990410229104E-3</v>
      </c>
      <c r="G18" s="100">
        <v>1.0416666666666667E-4</v>
      </c>
      <c r="H18" s="98">
        <f t="shared" si="1"/>
        <v>5.9288537549407108E-4</v>
      </c>
      <c r="I18" s="101">
        <f t="shared" si="3"/>
        <v>7.5231481481481482E-4</v>
      </c>
      <c r="J18" s="99">
        <f t="shared" si="4"/>
        <v>1.5391537022566364E-3</v>
      </c>
    </row>
    <row r="19" spans="2:10" x14ac:dyDescent="0.25">
      <c r="B19" s="8" t="s">
        <v>4</v>
      </c>
      <c r="C19" s="100">
        <v>6.493055555555554E-3</v>
      </c>
      <c r="D19" s="98">
        <f t="shared" si="0"/>
        <v>2.870593051220385E-2</v>
      </c>
      <c r="E19" s="100">
        <v>1.8981481481481482E-3</v>
      </c>
      <c r="F19" s="98">
        <f t="shared" si="2"/>
        <v>2.1843367075119881E-2</v>
      </c>
      <c r="G19" s="100">
        <v>6.0185185185185185E-3</v>
      </c>
      <c r="H19" s="98">
        <f t="shared" si="1"/>
        <v>3.4255599472990769E-2</v>
      </c>
      <c r="I19" s="101">
        <f t="shared" si="3"/>
        <v>1.4409722222222221E-2</v>
      </c>
      <c r="J19" s="99">
        <f t="shared" si="4"/>
        <v>2.9480713220146341E-2</v>
      </c>
    </row>
    <row r="20" spans="2:10" x14ac:dyDescent="0.25">
      <c r="B20" s="8" t="s">
        <v>14</v>
      </c>
      <c r="C20" s="100">
        <v>3.7962962962962954E-3</v>
      </c>
      <c r="D20" s="98">
        <f t="shared" si="0"/>
        <v>1.6783503044568382E-2</v>
      </c>
      <c r="E20" s="100">
        <v>1.5393518518518519E-3</v>
      </c>
      <c r="F20" s="98">
        <f t="shared" si="2"/>
        <v>1.7714437932871609E-2</v>
      </c>
      <c r="G20" s="100">
        <v>4.0509259259259257E-3</v>
      </c>
      <c r="H20" s="98">
        <f t="shared" si="1"/>
        <v>2.3056653491436093E-2</v>
      </c>
      <c r="I20" s="101">
        <f t="shared" si="3"/>
        <v>9.3865740740740732E-3</v>
      </c>
      <c r="J20" s="99">
        <f t="shared" si="4"/>
        <v>1.9203902346617417E-2</v>
      </c>
    </row>
    <row r="21" spans="2:10" x14ac:dyDescent="0.25">
      <c r="B21" s="8" t="s">
        <v>11</v>
      </c>
      <c r="C21" s="100">
        <v>9.0972222222222218E-3</v>
      </c>
      <c r="D21" s="98">
        <f t="shared" si="0"/>
        <v>4.021900424704497E-2</v>
      </c>
      <c r="E21" s="100">
        <v>2.6851851851851854E-3</v>
      </c>
      <c r="F21" s="98">
        <f t="shared" si="2"/>
        <v>3.0900372935535443E-2</v>
      </c>
      <c r="G21" s="100">
        <v>1.2152777777777781E-2</v>
      </c>
      <c r="H21" s="98">
        <f t="shared" si="1"/>
        <v>6.9169960474308304E-2</v>
      </c>
      <c r="I21" s="101">
        <f t="shared" si="3"/>
        <v>2.3935185185185191E-2</v>
      </c>
      <c r="J21" s="99">
        <f t="shared" si="4"/>
        <v>4.8968767019488074E-2</v>
      </c>
    </row>
    <row r="22" spans="2:10" x14ac:dyDescent="0.25">
      <c r="B22" s="8" t="s">
        <v>15</v>
      </c>
      <c r="C22" s="100">
        <v>9.6296296296296286E-3</v>
      </c>
      <c r="D22" s="98">
        <f t="shared" si="0"/>
        <v>4.2572788210612486E-2</v>
      </c>
      <c r="E22" s="100">
        <v>1.8749999999999999E-3</v>
      </c>
      <c r="F22" s="98">
        <f t="shared" si="2"/>
        <v>2.1576984549813539E-2</v>
      </c>
      <c r="G22" s="100">
        <v>6.3657407407407387E-3</v>
      </c>
      <c r="H22" s="98">
        <f t="shared" si="1"/>
        <v>3.6231884057970995E-2</v>
      </c>
      <c r="I22" s="101">
        <f t="shared" si="3"/>
        <v>1.7870370370370366E-2</v>
      </c>
      <c r="J22" s="99">
        <f t="shared" si="4"/>
        <v>3.6560820250526864E-2</v>
      </c>
    </row>
    <row r="23" spans="2:10" x14ac:dyDescent="0.25">
      <c r="B23" s="8" t="s">
        <v>92</v>
      </c>
      <c r="C23" s="100">
        <v>2.3900462962962964E-2</v>
      </c>
      <c r="D23" s="98">
        <f t="shared" si="0"/>
        <v>0.10566443227754183</v>
      </c>
      <c r="E23" s="100">
        <v>8.3680555555555539E-3</v>
      </c>
      <c r="F23" s="98">
        <f t="shared" si="2"/>
        <v>9.6297282898241895E-2</v>
      </c>
      <c r="G23" s="100">
        <v>4.5011574074074086E-2</v>
      </c>
      <c r="H23" s="98">
        <f t="shared" si="1"/>
        <v>0.25619235836627141</v>
      </c>
      <c r="I23" s="101">
        <f t="shared" si="3"/>
        <v>7.7280092592592609E-2</v>
      </c>
      <c r="J23" s="99">
        <f t="shared" si="4"/>
        <v>0.15810660415334712</v>
      </c>
    </row>
    <row r="24" spans="2:10" x14ac:dyDescent="0.25">
      <c r="B24" s="8" t="s">
        <v>12</v>
      </c>
      <c r="C24" s="100">
        <v>6.5509259259259245E-3</v>
      </c>
      <c r="D24" s="98">
        <f t="shared" si="0"/>
        <v>2.8961776595200318E-2</v>
      </c>
      <c r="E24" s="100">
        <v>2.418981481481482E-3</v>
      </c>
      <c r="F24" s="98">
        <f t="shared" si="2"/>
        <v>2.7836973894512538E-2</v>
      </c>
      <c r="G24" s="100">
        <v>8.5300925925925926E-3</v>
      </c>
      <c r="H24" s="98">
        <f t="shared" si="1"/>
        <v>4.8550724637681147E-2</v>
      </c>
      <c r="I24" s="101">
        <f t="shared" si="3"/>
        <v>1.7499999999999998E-2</v>
      </c>
      <c r="J24" s="99">
        <f t="shared" si="4"/>
        <v>3.580308304326206E-2</v>
      </c>
    </row>
    <row r="25" spans="2:10" x14ac:dyDescent="0.25">
      <c r="B25" s="8" t="s">
        <v>5</v>
      </c>
      <c r="C25" s="100">
        <v>1.1423611111111108E-2</v>
      </c>
      <c r="D25" s="98">
        <f t="shared" si="0"/>
        <v>5.0504016783503032E-2</v>
      </c>
      <c r="E25" s="100">
        <v>8.7847222222222198E-3</v>
      </c>
      <c r="F25" s="98">
        <f t="shared" si="2"/>
        <v>0.10109216835375601</v>
      </c>
      <c r="G25" s="100">
        <v>7.9282407407407392E-3</v>
      </c>
      <c r="H25" s="98">
        <f t="shared" si="1"/>
        <v>4.5125164690382059E-2</v>
      </c>
      <c r="I25" s="101">
        <f t="shared" si="3"/>
        <v>2.8136574074074067E-2</v>
      </c>
      <c r="J25" s="99">
        <f t="shared" si="4"/>
        <v>5.7564348464398188E-2</v>
      </c>
    </row>
    <row r="26" spans="2:10" x14ac:dyDescent="0.25">
      <c r="B26" s="8" t="s">
        <v>6</v>
      </c>
      <c r="C26" s="100">
        <v>4.0162037037037041E-3</v>
      </c>
      <c r="D26" s="98">
        <f t="shared" si="0"/>
        <v>1.7755718159954973E-2</v>
      </c>
      <c r="E26" s="100">
        <v>4.3981481481481476E-4</v>
      </c>
      <c r="F26" s="98">
        <f t="shared" si="2"/>
        <v>5.0612679808204599E-3</v>
      </c>
      <c r="G26" s="100">
        <v>3.2407407407407406E-4</v>
      </c>
      <c r="H26" s="98">
        <f t="shared" si="1"/>
        <v>1.8445322793148875E-3</v>
      </c>
      <c r="I26" s="101">
        <f t="shared" si="3"/>
        <v>4.7800925925925927E-3</v>
      </c>
      <c r="J26" s="99">
        <f t="shared" si="4"/>
        <v>9.7795458312613971E-3</v>
      </c>
    </row>
    <row r="27" spans="2:10" x14ac:dyDescent="0.25">
      <c r="B27" s="8" t="s">
        <v>103</v>
      </c>
      <c r="C27" s="100">
        <v>7.7546296296296304E-3</v>
      </c>
      <c r="D27" s="98">
        <f t="shared" si="0"/>
        <v>3.4283375121526891E-2</v>
      </c>
      <c r="E27" s="100">
        <v>1.3657407407407407E-3</v>
      </c>
      <c r="F27" s="98">
        <f t="shared" si="2"/>
        <v>1.5716568993074061E-2</v>
      </c>
      <c r="G27" s="100">
        <v>3.9236111111111112E-3</v>
      </c>
      <c r="H27" s="98">
        <f t="shared" si="1"/>
        <v>2.2332015810276676E-2</v>
      </c>
      <c r="I27" s="101">
        <f t="shared" si="3"/>
        <v>1.3043981481481483E-2</v>
      </c>
      <c r="J27" s="99">
        <f t="shared" si="4"/>
        <v>2.6686557268357374E-2</v>
      </c>
    </row>
    <row r="28" spans="2:10" x14ac:dyDescent="0.25">
      <c r="B28" s="8" t="s">
        <v>17</v>
      </c>
      <c r="C28" s="100">
        <v>1.4918981481481478E-2</v>
      </c>
      <c r="D28" s="98">
        <f t="shared" si="0"/>
        <v>6.5957120196489763E-2</v>
      </c>
      <c r="E28" s="100">
        <v>4.7569444444444421E-3</v>
      </c>
      <c r="F28" s="98">
        <f t="shared" si="2"/>
        <v>5.4741608950452846E-2</v>
      </c>
      <c r="G28" s="100">
        <v>1.3773148148148147E-3</v>
      </c>
      <c r="H28" s="98">
        <f t="shared" si="1"/>
        <v>7.8392621870882716E-3</v>
      </c>
      <c r="I28" s="101">
        <f t="shared" si="3"/>
        <v>2.1053240740740733E-2</v>
      </c>
      <c r="J28" s="99">
        <f t="shared" si="4"/>
        <v>4.3072624375458779E-2</v>
      </c>
    </row>
    <row r="29" spans="2:10" x14ac:dyDescent="0.25">
      <c r="B29" s="18"/>
      <c r="C29" s="108"/>
      <c r="D29" s="108"/>
      <c r="E29" s="108"/>
      <c r="F29" s="108"/>
      <c r="G29" s="108"/>
      <c r="H29" s="108"/>
      <c r="I29" s="108"/>
      <c r="J29" s="109"/>
    </row>
    <row r="30" spans="2:10" x14ac:dyDescent="0.25">
      <c r="B30" s="11" t="s">
        <v>29</v>
      </c>
      <c r="C30" s="103">
        <f t="shared" ref="C30:J30" si="5">SUM(C7:C28)</f>
        <v>0.22619212962962965</v>
      </c>
      <c r="D30" s="120">
        <f t="shared" si="5"/>
        <v>1</v>
      </c>
      <c r="E30" s="103">
        <f t="shared" si="5"/>
        <v>8.6898148148148113E-2</v>
      </c>
      <c r="F30" s="120">
        <f t="shared" si="5"/>
        <v>1</v>
      </c>
      <c r="G30" s="103">
        <f t="shared" si="5"/>
        <v>0.17569444444444449</v>
      </c>
      <c r="H30" s="120">
        <f t="shared" si="5"/>
        <v>0.99999999999999989</v>
      </c>
      <c r="I30" s="103">
        <f t="shared" si="5"/>
        <v>0.48878472222222213</v>
      </c>
      <c r="J30" s="121">
        <f t="shared" si="5"/>
        <v>1</v>
      </c>
    </row>
    <row r="31" spans="2:10" ht="66" customHeight="1" thickBot="1" x14ac:dyDescent="0.3">
      <c r="B31" s="167" t="s">
        <v>42</v>
      </c>
      <c r="C31" s="168"/>
      <c r="D31" s="168"/>
      <c r="E31" s="168"/>
      <c r="F31" s="169"/>
      <c r="G31" s="168"/>
      <c r="H31" s="168"/>
      <c r="I31" s="168"/>
      <c r="J31" s="169"/>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zoomScaleNormal="100" zoomScaleSheetLayoutView="110" zoomScalePageLayoutView="110" workbookViewId="0">
      <selection activeCell="H25" sqref="H25:H26"/>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45" t="s">
        <v>43</v>
      </c>
      <c r="C3" s="146"/>
      <c r="D3" s="146"/>
      <c r="E3" s="146"/>
      <c r="F3" s="147"/>
      <c r="G3" s="146"/>
      <c r="H3" s="146"/>
      <c r="I3" s="146"/>
      <c r="J3" s="147"/>
    </row>
    <row r="4" spans="2:10" s="1" customFormat="1" x14ac:dyDescent="0.25">
      <c r="B4" s="148" t="s">
        <v>130</v>
      </c>
      <c r="C4" s="149"/>
      <c r="D4" s="149"/>
      <c r="E4" s="149"/>
      <c r="F4" s="149"/>
      <c r="G4" s="149"/>
      <c r="H4" s="149"/>
      <c r="I4" s="149"/>
      <c r="J4" s="150"/>
    </row>
    <row r="5" spans="2:10" s="1" customFormat="1" x14ac:dyDescent="0.25">
      <c r="B5" s="2"/>
      <c r="C5" s="151" t="s">
        <v>19</v>
      </c>
      <c r="D5" s="149"/>
      <c r="E5" s="151" t="s">
        <v>20</v>
      </c>
      <c r="F5" s="149"/>
      <c r="G5" s="155" t="s">
        <v>21</v>
      </c>
      <c r="H5" s="155"/>
      <c r="I5" s="149" t="s">
        <v>22</v>
      </c>
      <c r="J5" s="150"/>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100">
        <v>1.8680555555555551E-2</v>
      </c>
      <c r="D7" s="98">
        <f>C7/$C$30</f>
        <v>2.3395373108366656E-2</v>
      </c>
      <c r="E7" s="100">
        <v>2.7430555555555554E-3</v>
      </c>
      <c r="F7" s="98">
        <f>E7/$E$30</f>
        <v>8.1359423274974252E-3</v>
      </c>
      <c r="G7" s="100">
        <v>5.3819444444444453E-3</v>
      </c>
      <c r="H7" s="98">
        <f>G7/$G$30</f>
        <v>1.5910490659002269E-2</v>
      </c>
      <c r="I7" s="125">
        <f>C7+E7+G7</f>
        <v>2.6805555555555551E-2</v>
      </c>
      <c r="J7" s="126">
        <f>I7/$I$30</f>
        <v>1.8186958160572926E-2</v>
      </c>
    </row>
    <row r="8" spans="2:10" s="1" customFormat="1" x14ac:dyDescent="0.25">
      <c r="B8" s="8" t="s">
        <v>13</v>
      </c>
      <c r="C8" s="100">
        <v>4.3229166666666687E-2</v>
      </c>
      <c r="D8" s="98">
        <f t="shared" ref="D8:D28" si="0">C8/$C$30</f>
        <v>5.4139850408766746E-2</v>
      </c>
      <c r="E8" s="100">
        <v>1.9930555555555556E-2</v>
      </c>
      <c r="F8" s="98">
        <f t="shared" ref="F8:F28" si="1">E8/$E$30</f>
        <v>5.9114315139031919E-2</v>
      </c>
      <c r="G8" s="100">
        <v>2.2372685185185176E-2</v>
      </c>
      <c r="H8" s="98">
        <f t="shared" ref="H8:H27" si="2">G8/$G$30</f>
        <v>6.6139738588927674E-2</v>
      </c>
      <c r="I8" s="125">
        <f t="shared" ref="I8:I27" si="3">C8+E8+G8</f>
        <v>8.5532407407407418E-2</v>
      </c>
      <c r="J8" s="126">
        <f t="shared" ref="J8:J27" si="4">I8/$I$30</f>
        <v>5.803178791305439E-2</v>
      </c>
    </row>
    <row r="9" spans="2:10" s="1" customFormat="1" x14ac:dyDescent="0.25">
      <c r="B9" s="8" t="s">
        <v>0</v>
      </c>
      <c r="C9" s="100">
        <v>0.16258101851851875</v>
      </c>
      <c r="D9" s="98">
        <f t="shared" si="0"/>
        <v>0.20361512147040084</v>
      </c>
      <c r="E9" s="100">
        <v>7.8240740740740777E-2</v>
      </c>
      <c r="F9" s="98">
        <f t="shared" si="1"/>
        <v>0.23206316512186759</v>
      </c>
      <c r="G9" s="100">
        <v>8.2731481481481517E-2</v>
      </c>
      <c r="H9" s="98">
        <f t="shared" si="2"/>
        <v>0.24457674673236185</v>
      </c>
      <c r="I9" s="125">
        <f t="shared" si="3"/>
        <v>0.32355324074074104</v>
      </c>
      <c r="J9" s="126">
        <f t="shared" si="4"/>
        <v>0.21952349541399685</v>
      </c>
    </row>
    <row r="10" spans="2:10" s="1" customFormat="1" x14ac:dyDescent="0.25">
      <c r="B10" s="8" t="s">
        <v>8</v>
      </c>
      <c r="C10" s="100">
        <v>2.8680555555555553E-2</v>
      </c>
      <c r="D10" s="98">
        <f t="shared" si="0"/>
        <v>3.591929031135848E-2</v>
      </c>
      <c r="E10" s="100">
        <v>6.6203703703703693E-3</v>
      </c>
      <c r="F10" s="98">
        <f t="shared" si="1"/>
        <v>1.9636113971850323E-2</v>
      </c>
      <c r="G10" s="100">
        <v>1.0717592592592589E-2</v>
      </c>
      <c r="H10" s="98">
        <f t="shared" si="2"/>
        <v>3.1684116882228164E-2</v>
      </c>
      <c r="I10" s="125">
        <f t="shared" si="3"/>
        <v>4.6018518518518514E-2</v>
      </c>
      <c r="J10" s="126">
        <f t="shared" si="4"/>
        <v>3.1222515391380812E-2</v>
      </c>
    </row>
    <row r="11" spans="2:10" s="1" customFormat="1" x14ac:dyDescent="0.25">
      <c r="B11" s="8" t="s">
        <v>26</v>
      </c>
      <c r="C11" s="100">
        <v>4.0509259259259257E-3</v>
      </c>
      <c r="D11" s="98">
        <f t="shared" si="0"/>
        <v>5.0733460891749264E-3</v>
      </c>
      <c r="E11" s="100">
        <v>5.9027777777777778E-4</v>
      </c>
      <c r="F11" s="98">
        <f t="shared" si="1"/>
        <v>1.7507723995880534E-3</v>
      </c>
      <c r="G11" s="100">
        <v>1.0810185185185183E-2</v>
      </c>
      <c r="H11" s="98">
        <f t="shared" si="2"/>
        <v>3.195784575378089E-2</v>
      </c>
      <c r="I11" s="125">
        <f t="shared" si="3"/>
        <v>1.5451388888888886E-2</v>
      </c>
      <c r="J11" s="126">
        <f t="shared" si="4"/>
        <v>1.0483415001884653E-2</v>
      </c>
    </row>
    <row r="12" spans="2:10" s="1" customFormat="1" x14ac:dyDescent="0.25">
      <c r="B12" s="8" t="s">
        <v>3</v>
      </c>
      <c r="C12" s="100">
        <v>8.625000000000016E-2</v>
      </c>
      <c r="D12" s="98">
        <f t="shared" si="0"/>
        <v>0.10801878587580464</v>
      </c>
      <c r="E12" s="100">
        <v>5.6793981481481501E-2</v>
      </c>
      <c r="F12" s="98">
        <f t="shared" si="1"/>
        <v>0.16845176793683492</v>
      </c>
      <c r="G12" s="100">
        <v>6.2199074074073858E-2</v>
      </c>
      <c r="H12" s="98">
        <f t="shared" si="2"/>
        <v>0.18387736946554384</v>
      </c>
      <c r="I12" s="125">
        <f t="shared" si="3"/>
        <v>0.20524305555555553</v>
      </c>
      <c r="J12" s="126">
        <f t="shared" si="4"/>
        <v>0.1392527327553712</v>
      </c>
    </row>
    <row r="13" spans="2:10" s="1" customFormat="1" x14ac:dyDescent="0.25">
      <c r="B13" s="8" t="s">
        <v>7</v>
      </c>
      <c r="C13" s="100">
        <v>1.548611111111111E-2</v>
      </c>
      <c r="D13" s="98">
        <f t="shared" si="0"/>
        <v>1.939467733518872E-2</v>
      </c>
      <c r="E13" s="100">
        <v>1.5509259259259259E-2</v>
      </c>
      <c r="F13" s="98">
        <f t="shared" si="1"/>
        <v>4.6000686577411597E-2</v>
      </c>
      <c r="G13" s="100">
        <v>8.64583333333333E-3</v>
      </c>
      <c r="H13" s="98">
        <f t="shared" si="2"/>
        <v>2.555943338123589E-2</v>
      </c>
      <c r="I13" s="125">
        <f t="shared" si="3"/>
        <v>3.9641203703703699E-2</v>
      </c>
      <c r="J13" s="126">
        <f t="shared" si="4"/>
        <v>2.6895652720190965E-2</v>
      </c>
    </row>
    <row r="14" spans="2:10" s="1" customFormat="1" x14ac:dyDescent="0.25">
      <c r="B14" s="8" t="s">
        <v>2</v>
      </c>
      <c r="C14" s="100">
        <v>4.9826388888888899E-2</v>
      </c>
      <c r="D14" s="98">
        <f t="shared" si="0"/>
        <v>6.2402156896851614E-2</v>
      </c>
      <c r="E14" s="100">
        <v>1.9675925925925927E-2</v>
      </c>
      <c r="F14" s="98">
        <f t="shared" si="1"/>
        <v>5.835907998626845E-2</v>
      </c>
      <c r="G14" s="100">
        <v>1.0543981481481482E-2</v>
      </c>
      <c r="H14" s="98">
        <f t="shared" si="2"/>
        <v>3.1170875248066811E-2</v>
      </c>
      <c r="I14" s="125">
        <f t="shared" si="3"/>
        <v>8.004629629629631E-2</v>
      </c>
      <c r="J14" s="126">
        <f t="shared" si="4"/>
        <v>5.4309586631486356E-2</v>
      </c>
    </row>
    <row r="15" spans="2:10" s="1" customFormat="1" x14ac:dyDescent="0.25">
      <c r="B15" s="8" t="s">
        <v>9</v>
      </c>
      <c r="C15" s="100">
        <v>6.1446759259259257E-2</v>
      </c>
      <c r="D15" s="98">
        <f t="shared" si="0"/>
        <v>7.6955412535513384E-2</v>
      </c>
      <c r="E15" s="100">
        <v>2.0393518518518519E-2</v>
      </c>
      <c r="F15" s="98">
        <f t="shared" si="1"/>
        <v>6.0487469962238243E-2</v>
      </c>
      <c r="G15" s="100">
        <v>7.0370370370370387E-3</v>
      </c>
      <c r="H15" s="98">
        <f t="shared" si="2"/>
        <v>2.080339423800727E-2</v>
      </c>
      <c r="I15" s="125">
        <f t="shared" si="3"/>
        <v>8.8877314814814812E-2</v>
      </c>
      <c r="J15" s="126">
        <f t="shared" si="4"/>
        <v>6.0301231310466115E-2</v>
      </c>
    </row>
    <row r="16" spans="2:10" s="1" customFormat="1" x14ac:dyDescent="0.25">
      <c r="B16" s="8" t="s">
        <v>1</v>
      </c>
      <c r="C16" s="100">
        <v>3.0243055555555554E-2</v>
      </c>
      <c r="D16" s="98">
        <f t="shared" si="0"/>
        <v>3.7876152374325948E-2</v>
      </c>
      <c r="E16" s="100">
        <v>1.8993055555555558E-2</v>
      </c>
      <c r="F16" s="98">
        <f t="shared" si="1"/>
        <v>5.6333676622039142E-2</v>
      </c>
      <c r="G16" s="100">
        <v>1.3692129629629629E-2</v>
      </c>
      <c r="H16" s="98">
        <f t="shared" si="2"/>
        <v>4.0477656880859532E-2</v>
      </c>
      <c r="I16" s="125">
        <f t="shared" si="3"/>
        <v>6.2928240740740743E-2</v>
      </c>
      <c r="J16" s="126">
        <f t="shared" si="4"/>
        <v>4.2695376303555709E-2</v>
      </c>
    </row>
    <row r="17" spans="2:10" s="1" customFormat="1" x14ac:dyDescent="0.25">
      <c r="B17" s="8" t="s">
        <v>27</v>
      </c>
      <c r="C17" s="100">
        <v>1.101851851851852E-2</v>
      </c>
      <c r="D17" s="98">
        <f t="shared" si="0"/>
        <v>1.3799501362555802E-2</v>
      </c>
      <c r="E17" s="100">
        <v>6.0185185185185185E-3</v>
      </c>
      <c r="F17" s="98">
        <f t="shared" si="1"/>
        <v>1.7851012701682115E-2</v>
      </c>
      <c r="G17" s="100">
        <v>2.1296296296296293E-3</v>
      </c>
      <c r="H17" s="98">
        <f t="shared" si="2"/>
        <v>6.2957640457127241E-3</v>
      </c>
      <c r="I17" s="125">
        <f t="shared" si="3"/>
        <v>1.9166666666666669E-2</v>
      </c>
      <c r="J17" s="126">
        <f t="shared" si="4"/>
        <v>1.3004146249528831E-2</v>
      </c>
    </row>
    <row r="18" spans="2:10" s="1" customFormat="1" x14ac:dyDescent="0.25">
      <c r="B18" s="8" t="s">
        <v>16</v>
      </c>
      <c r="C18" s="100">
        <v>4.7569444444444447E-3</v>
      </c>
      <c r="D18" s="98">
        <f t="shared" si="0"/>
        <v>5.9575578361454147E-3</v>
      </c>
      <c r="E18" s="100">
        <v>3.3912037037037027E-3</v>
      </c>
      <c r="F18" s="98">
        <f t="shared" si="1"/>
        <v>1.0058359079986265E-2</v>
      </c>
      <c r="G18" s="100">
        <v>2.4537037037037036E-3</v>
      </c>
      <c r="H18" s="98">
        <f t="shared" si="2"/>
        <v>7.2538150961472701E-3</v>
      </c>
      <c r="I18" s="125">
        <f t="shared" si="3"/>
        <v>1.0601851851851852E-2</v>
      </c>
      <c r="J18" s="126">
        <f t="shared" si="4"/>
        <v>7.1931147129036281E-3</v>
      </c>
    </row>
    <row r="19" spans="2:10" s="1" customFormat="1" x14ac:dyDescent="0.25">
      <c r="B19" s="8" t="s">
        <v>4</v>
      </c>
      <c r="C19" s="100">
        <v>3.7731481481481477E-2</v>
      </c>
      <c r="D19" s="98">
        <f t="shared" si="0"/>
        <v>4.7254595002029311E-2</v>
      </c>
      <c r="E19" s="100">
        <v>1.4502314814814815E-2</v>
      </c>
      <c r="F19" s="98">
        <f t="shared" si="1"/>
        <v>4.3014074836937866E-2</v>
      </c>
      <c r="G19" s="100">
        <v>1.2824074074074071E-2</v>
      </c>
      <c r="H19" s="98">
        <f t="shared" si="2"/>
        <v>3.7911448710052705E-2</v>
      </c>
      <c r="I19" s="125">
        <f t="shared" si="3"/>
        <v>6.5057870370370363E-2</v>
      </c>
      <c r="J19" s="126">
        <f t="shared" si="4"/>
        <v>4.4140281442392237E-2</v>
      </c>
    </row>
    <row r="20" spans="2:10" s="1" customFormat="1" x14ac:dyDescent="0.25">
      <c r="B20" s="8" t="s">
        <v>14</v>
      </c>
      <c r="C20" s="100">
        <v>1.1747685185185186E-2</v>
      </c>
      <c r="D20" s="98">
        <f t="shared" si="0"/>
        <v>1.4712703658607287E-2</v>
      </c>
      <c r="E20" s="100">
        <v>4.479166666666666E-3</v>
      </c>
      <c r="F20" s="98">
        <f t="shared" si="1"/>
        <v>1.3285272914521109E-2</v>
      </c>
      <c r="G20" s="100">
        <v>3.0439814814814817E-3</v>
      </c>
      <c r="H20" s="98">
        <f t="shared" si="2"/>
        <v>8.9988366522959062E-3</v>
      </c>
      <c r="I20" s="125">
        <f t="shared" si="3"/>
        <v>1.9270833333333334E-2</v>
      </c>
      <c r="J20" s="126">
        <f t="shared" si="4"/>
        <v>1.3074820957406705E-2</v>
      </c>
    </row>
    <row r="21" spans="2:10" s="1" customFormat="1" x14ac:dyDescent="0.25">
      <c r="B21" s="8" t="s">
        <v>11</v>
      </c>
      <c r="C21" s="100">
        <v>5.2546296296296308E-3</v>
      </c>
      <c r="D21" s="98">
        <f t="shared" si="0"/>
        <v>6.580854641386906E-3</v>
      </c>
      <c r="E21" s="100">
        <v>2.0601851851851853E-3</v>
      </c>
      <c r="F21" s="98">
        <f t="shared" si="1"/>
        <v>6.1105389632681081E-3</v>
      </c>
      <c r="G21" s="100">
        <v>4.8148148148148152E-3</v>
      </c>
      <c r="H21" s="98">
        <f t="shared" si="2"/>
        <v>1.4233901320741814E-2</v>
      </c>
      <c r="I21" s="125">
        <f t="shared" si="3"/>
        <v>1.2129629629629631E-2</v>
      </c>
      <c r="J21" s="126">
        <f t="shared" si="4"/>
        <v>8.2296770951124486E-3</v>
      </c>
    </row>
    <row r="22" spans="2:10" s="1" customFormat="1" x14ac:dyDescent="0.25">
      <c r="B22" s="8" t="s">
        <v>15</v>
      </c>
      <c r="C22" s="100">
        <v>5.1041666666666666E-3</v>
      </c>
      <c r="D22" s="98">
        <f t="shared" si="0"/>
        <v>6.3924160723604073E-3</v>
      </c>
      <c r="E22" s="100">
        <v>3.6226851851851854E-3</v>
      </c>
      <c r="F22" s="98">
        <f t="shared" si="1"/>
        <v>1.0744936491589427E-2</v>
      </c>
      <c r="G22" s="100">
        <v>3.4837962962962965E-3</v>
      </c>
      <c r="H22" s="98">
        <f t="shared" si="2"/>
        <v>1.0299048792171361E-2</v>
      </c>
      <c r="I22" s="125">
        <f t="shared" si="3"/>
        <v>1.2210648148148148E-2</v>
      </c>
      <c r="J22" s="126">
        <f t="shared" si="4"/>
        <v>8.2846463123507942E-3</v>
      </c>
    </row>
    <row r="23" spans="2:10" s="1" customFormat="1" x14ac:dyDescent="0.25">
      <c r="B23" s="8" t="s">
        <v>92</v>
      </c>
      <c r="C23" s="100">
        <v>1.2592592592592594E-2</v>
      </c>
      <c r="D23" s="98">
        <f t="shared" si="0"/>
        <v>1.5770858700063773E-2</v>
      </c>
      <c r="E23" s="100">
        <v>4.9537037037037041E-3</v>
      </c>
      <c r="F23" s="98">
        <f t="shared" si="1"/>
        <v>1.4692756608307586E-2</v>
      </c>
      <c r="G23" s="100">
        <v>4.6180555555555549E-3</v>
      </c>
      <c r="H23" s="98">
        <f t="shared" si="2"/>
        <v>1.3652227468692267E-2</v>
      </c>
      <c r="I23" s="125">
        <f t="shared" si="3"/>
        <v>2.2164351851851855E-2</v>
      </c>
      <c r="J23" s="126">
        <f t="shared" si="4"/>
        <v>1.5038007287347653E-2</v>
      </c>
    </row>
    <row r="24" spans="2:10" s="1" customFormat="1" x14ac:dyDescent="0.25">
      <c r="B24" s="8" t="s">
        <v>12</v>
      </c>
      <c r="C24" s="100">
        <v>3.3437500000000009E-2</v>
      </c>
      <c r="D24" s="98">
        <f t="shared" si="0"/>
        <v>4.1876848147503906E-2</v>
      </c>
      <c r="E24" s="100">
        <v>1.8599537037037036E-2</v>
      </c>
      <c r="F24" s="98">
        <f t="shared" si="1"/>
        <v>5.5166495022313758E-2</v>
      </c>
      <c r="G24" s="100">
        <v>1.7303240740740741E-2</v>
      </c>
      <c r="H24" s="98">
        <f t="shared" si="2"/>
        <v>5.1153082871415893E-2</v>
      </c>
      <c r="I24" s="125">
        <f t="shared" si="3"/>
        <v>6.9340277777777792E-2</v>
      </c>
      <c r="J24" s="126">
        <f t="shared" si="4"/>
        <v>4.7045797210704857E-2</v>
      </c>
    </row>
    <row r="25" spans="2:10" s="1" customFormat="1" x14ac:dyDescent="0.25">
      <c r="B25" s="8" t="s">
        <v>5</v>
      </c>
      <c r="C25" s="100">
        <v>4.447916666666666E-2</v>
      </c>
      <c r="D25" s="98">
        <f t="shared" si="0"/>
        <v>5.5705340059140684E-2</v>
      </c>
      <c r="E25" s="100">
        <v>1.1111111111111113E-2</v>
      </c>
      <c r="F25" s="98">
        <f t="shared" si="1"/>
        <v>3.2955715756951602E-2</v>
      </c>
      <c r="G25" s="100">
        <v>1.2708333333333334E-2</v>
      </c>
      <c r="H25" s="98">
        <f t="shared" si="2"/>
        <v>3.7569287620611805E-2</v>
      </c>
      <c r="I25" s="125">
        <f t="shared" si="3"/>
        <v>6.8298611111111102E-2</v>
      </c>
      <c r="J25" s="126">
        <f t="shared" si="4"/>
        <v>4.6339050131926095E-2</v>
      </c>
    </row>
    <row r="26" spans="2:10" s="1" customFormat="1" x14ac:dyDescent="0.25">
      <c r="B26" s="8" t="s">
        <v>6</v>
      </c>
      <c r="C26" s="100">
        <v>3.7893518518518521E-2</v>
      </c>
      <c r="D26" s="98">
        <f t="shared" si="0"/>
        <v>4.7457528845596314E-2</v>
      </c>
      <c r="E26" s="100">
        <v>2.1874999999999993E-3</v>
      </c>
      <c r="F26" s="98">
        <f t="shared" si="1"/>
        <v>6.4881565396498432E-3</v>
      </c>
      <c r="G26" s="100">
        <v>6.4814814814814813E-4</v>
      </c>
      <c r="H26" s="98">
        <f t="shared" si="2"/>
        <v>1.9161021008690902E-3</v>
      </c>
      <c r="I26" s="125">
        <f t="shared" si="3"/>
        <v>4.072916666666667E-2</v>
      </c>
      <c r="J26" s="126">
        <f t="shared" si="4"/>
        <v>2.7633810780248767E-2</v>
      </c>
    </row>
    <row r="27" spans="2:10" s="1" customFormat="1" x14ac:dyDescent="0.25">
      <c r="B27" s="8" t="s">
        <v>103</v>
      </c>
      <c r="C27" s="100">
        <v>9.1122685185185168E-2</v>
      </c>
      <c r="D27" s="98">
        <f t="shared" si="0"/>
        <v>0.11412129645735483</v>
      </c>
      <c r="E27" s="100">
        <v>2.6180555555555565E-2</v>
      </c>
      <c r="F27" s="98">
        <f t="shared" si="1"/>
        <v>7.7651905252317216E-2</v>
      </c>
      <c r="G27" s="100">
        <v>4.0104166666666642E-2</v>
      </c>
      <c r="H27" s="98">
        <f t="shared" si="2"/>
        <v>0.11855881749127489</v>
      </c>
      <c r="I27" s="125">
        <f t="shared" si="3"/>
        <v>0.15740740740740738</v>
      </c>
      <c r="J27" s="126">
        <f t="shared" si="4"/>
        <v>0.10679733634878748</v>
      </c>
    </row>
    <row r="28" spans="2:10" s="1" customFormat="1" x14ac:dyDescent="0.25">
      <c r="B28" s="8" t="s">
        <v>17</v>
      </c>
      <c r="C28" s="100">
        <v>2.8587962962962963E-3</v>
      </c>
      <c r="D28" s="98">
        <f t="shared" si="0"/>
        <v>3.5803328115034485E-3</v>
      </c>
      <c r="E28" s="100">
        <v>5.5555555555555556E-4</v>
      </c>
      <c r="F28" s="98">
        <f t="shared" si="1"/>
        <v>1.6477857878475796E-3</v>
      </c>
      <c r="G28" s="100"/>
      <c r="H28" s="98"/>
      <c r="I28" s="125">
        <f t="shared" ref="I28" si="5">C28+E28+G28</f>
        <v>3.414351851851852E-3</v>
      </c>
      <c r="J28" s="126">
        <f t="shared" ref="J28" si="6">I28/$I$30</f>
        <v>2.3165598693303171E-3</v>
      </c>
    </row>
    <row r="29" spans="2:10" s="1" customFormat="1" x14ac:dyDescent="0.25">
      <c r="B29" s="18"/>
      <c r="C29" s="108"/>
      <c r="D29" s="108"/>
      <c r="E29" s="108"/>
      <c r="F29" s="108"/>
      <c r="G29" s="108"/>
      <c r="H29" s="108"/>
      <c r="I29" s="108"/>
      <c r="J29" s="109"/>
    </row>
    <row r="30" spans="2:10" s="1" customFormat="1" x14ac:dyDescent="0.25">
      <c r="B30" s="11" t="s">
        <v>29</v>
      </c>
      <c r="C30" s="103">
        <f t="shared" ref="C30:J30" si="7">SUM(C7:C28)</f>
        <v>0.79847222222222258</v>
      </c>
      <c r="D30" s="127">
        <f t="shared" si="7"/>
        <v>1</v>
      </c>
      <c r="E30" s="103">
        <f t="shared" si="7"/>
        <v>0.3371527777777778</v>
      </c>
      <c r="F30" s="127">
        <f t="shared" si="7"/>
        <v>1</v>
      </c>
      <c r="G30" s="103">
        <f t="shared" si="7"/>
        <v>0.3382638888888887</v>
      </c>
      <c r="H30" s="127">
        <f t="shared" si="7"/>
        <v>1</v>
      </c>
      <c r="I30" s="103">
        <f t="shared" si="7"/>
        <v>1.4738888888888895</v>
      </c>
      <c r="J30" s="124">
        <f t="shared" si="7"/>
        <v>0.99999999999999989</v>
      </c>
    </row>
    <row r="31" spans="2:10" s="1" customFormat="1" ht="66" customHeight="1" thickBot="1" x14ac:dyDescent="0.3">
      <c r="B31" s="167" t="s">
        <v>32</v>
      </c>
      <c r="C31" s="168"/>
      <c r="D31" s="168"/>
      <c r="E31" s="168"/>
      <c r="F31" s="168"/>
      <c r="G31" s="168"/>
      <c r="H31" s="168"/>
      <c r="I31" s="168"/>
      <c r="J31" s="169"/>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Normal="100" zoomScaleSheetLayoutView="110" zoomScalePageLayoutView="132" workbookViewId="0">
      <selection activeCell="H25" sqref="H25:H2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5" t="s">
        <v>117</v>
      </c>
      <c r="C3" s="146"/>
      <c r="D3" s="146"/>
      <c r="E3" s="146"/>
      <c r="F3" s="146"/>
      <c r="G3" s="146"/>
      <c r="H3" s="146"/>
      <c r="I3" s="146"/>
      <c r="J3" s="147"/>
    </row>
    <row r="4" spans="2:10" x14ac:dyDescent="0.25">
      <c r="B4" s="148" t="s">
        <v>130</v>
      </c>
      <c r="C4" s="149"/>
      <c r="D4" s="149"/>
      <c r="E4" s="149"/>
      <c r="F4" s="149"/>
      <c r="G4" s="149"/>
      <c r="H4" s="149"/>
      <c r="I4" s="149"/>
      <c r="J4" s="150"/>
    </row>
    <row r="5" spans="2:10" x14ac:dyDescent="0.25">
      <c r="B5" s="2"/>
      <c r="C5" s="151" t="s">
        <v>19</v>
      </c>
      <c r="D5" s="149"/>
      <c r="E5" s="151" t="s">
        <v>20</v>
      </c>
      <c r="F5" s="149"/>
      <c r="G5" s="149" t="s">
        <v>21</v>
      </c>
      <c r="H5" s="149"/>
      <c r="I5" s="151" t="s">
        <v>22</v>
      </c>
      <c r="J5" s="150"/>
    </row>
    <row r="6" spans="2:10" x14ac:dyDescent="0.25">
      <c r="B6" s="3" t="s">
        <v>23</v>
      </c>
      <c r="C6" s="4" t="s">
        <v>24</v>
      </c>
      <c r="D6" s="5" t="s">
        <v>25</v>
      </c>
      <c r="E6" s="4" t="s">
        <v>24</v>
      </c>
      <c r="F6" s="5" t="s">
        <v>25</v>
      </c>
      <c r="G6" s="6" t="s">
        <v>24</v>
      </c>
      <c r="H6" s="5" t="s">
        <v>25</v>
      </c>
      <c r="I6" s="4" t="s">
        <v>24</v>
      </c>
      <c r="J6" s="7" t="s">
        <v>25</v>
      </c>
    </row>
    <row r="7" spans="2:10" x14ac:dyDescent="0.25">
      <c r="B7" s="8" t="s">
        <v>10</v>
      </c>
      <c r="C7" s="97">
        <v>1.9548611111111114E-2</v>
      </c>
      <c r="D7" s="98">
        <f>C7/$C$30</f>
        <v>1.9078063051360533E-2</v>
      </c>
      <c r="E7" s="97">
        <v>2.7430555555555554E-3</v>
      </c>
      <c r="F7" s="98">
        <f>E7/$E$30</f>
        <v>6.4686937059883175E-3</v>
      </c>
      <c r="G7" s="97">
        <v>6.3425925925925932E-3</v>
      </c>
      <c r="H7" s="98">
        <f>G7/$G$30</f>
        <v>1.2340674683601317E-2</v>
      </c>
      <c r="I7" s="97">
        <f>C7+E7+G7</f>
        <v>2.8634259259259262E-2</v>
      </c>
      <c r="J7" s="99">
        <f>I7/$I$30</f>
        <v>1.4589414713253725E-2</v>
      </c>
    </row>
    <row r="8" spans="2:10" x14ac:dyDescent="0.25">
      <c r="B8" s="8" t="s">
        <v>13</v>
      </c>
      <c r="C8" s="97">
        <v>4.5740740740740776E-2</v>
      </c>
      <c r="D8" s="98">
        <f t="shared" ref="D8:D28" si="0">C8/$C$30</f>
        <v>4.4639730715794482E-2</v>
      </c>
      <c r="E8" s="97">
        <v>2.116898148148148E-2</v>
      </c>
      <c r="F8" s="98">
        <f t="shared" ref="F8:F28" si="1">E8/$E$30</f>
        <v>4.9920847207817011E-2</v>
      </c>
      <c r="G8" s="97">
        <v>2.302083333333332E-2</v>
      </c>
      <c r="H8" s="98">
        <f t="shared" ref="H8:H28" si="2">G8/$G$30</f>
        <v>4.4791244426428838E-2</v>
      </c>
      <c r="I8" s="97">
        <f t="shared" ref="I8:I28" si="3">C8+E8+G8</f>
        <v>8.9930555555555583E-2</v>
      </c>
      <c r="J8" s="99">
        <f t="shared" ref="J8:J28" si="4">I8/$I$30</f>
        <v>4.5820433436532526E-2</v>
      </c>
    </row>
    <row r="9" spans="2:10" x14ac:dyDescent="0.25">
      <c r="B9" s="8" t="s">
        <v>0</v>
      </c>
      <c r="C9" s="97">
        <v>0.1963773148148151</v>
      </c>
      <c r="D9" s="98">
        <f t="shared" si="0"/>
        <v>0.1916503823519447</v>
      </c>
      <c r="E9" s="97">
        <v>9.4907407407407385E-2</v>
      </c>
      <c r="F9" s="98">
        <f t="shared" si="1"/>
        <v>0.22381134341394174</v>
      </c>
      <c r="G9" s="97">
        <v>0.10275462962962965</v>
      </c>
      <c r="H9" s="98">
        <f t="shared" si="2"/>
        <v>0.19992793766608122</v>
      </c>
      <c r="I9" s="97">
        <f t="shared" si="3"/>
        <v>0.39403935185185213</v>
      </c>
      <c r="J9" s="99">
        <f t="shared" si="4"/>
        <v>0.20076662243844923</v>
      </c>
    </row>
    <row r="10" spans="2:10" x14ac:dyDescent="0.25">
      <c r="B10" s="8" t="s">
        <v>8</v>
      </c>
      <c r="C10" s="97">
        <v>3.8773148148148126E-2</v>
      </c>
      <c r="D10" s="98">
        <f t="shared" si="0"/>
        <v>3.7839852706961365E-2</v>
      </c>
      <c r="E10" s="97">
        <v>8.206018518518517E-3</v>
      </c>
      <c r="F10" s="98">
        <f t="shared" si="1"/>
        <v>1.9351492985424962E-2</v>
      </c>
      <c r="G10" s="97">
        <v>1.8252314814814815E-2</v>
      </c>
      <c r="H10" s="98">
        <f t="shared" si="2"/>
        <v>3.5513218934378241E-2</v>
      </c>
      <c r="I10" s="97">
        <f t="shared" si="3"/>
        <v>6.523148148148146E-2</v>
      </c>
      <c r="J10" s="99">
        <f t="shared" si="4"/>
        <v>3.3236031254607099E-2</v>
      </c>
    </row>
    <row r="11" spans="2:10" x14ac:dyDescent="0.25">
      <c r="B11" s="8" t="s">
        <v>26</v>
      </c>
      <c r="C11" s="97">
        <v>5.7407407407407398E-3</v>
      </c>
      <c r="D11" s="98">
        <f t="shared" si="0"/>
        <v>5.6025572963142815E-3</v>
      </c>
      <c r="E11" s="97">
        <v>1.2500000000000002E-3</v>
      </c>
      <c r="F11" s="98">
        <f t="shared" si="1"/>
        <v>2.9477591571592339E-3</v>
      </c>
      <c r="G11" s="97">
        <v>1.3263888888888888E-2</v>
      </c>
      <c r="H11" s="98">
        <f t="shared" si="2"/>
        <v>2.5807323334684502E-2</v>
      </c>
      <c r="I11" s="97">
        <f t="shared" si="3"/>
        <v>2.0254629629629629E-2</v>
      </c>
      <c r="J11" s="99">
        <f t="shared" si="4"/>
        <v>1.0319917440660475E-2</v>
      </c>
    </row>
    <row r="12" spans="2:10" x14ac:dyDescent="0.25">
      <c r="B12" s="8" t="s">
        <v>3</v>
      </c>
      <c r="C12" s="97">
        <v>0.11237268518518545</v>
      </c>
      <c r="D12" s="98">
        <f t="shared" si="0"/>
        <v>0.10966779997966834</v>
      </c>
      <c r="E12" s="97">
        <v>7.2604166666666706E-2</v>
      </c>
      <c r="F12" s="98">
        <f t="shared" si="1"/>
        <v>0.17121567771166557</v>
      </c>
      <c r="G12" s="97">
        <v>8.1273148148148122E-2</v>
      </c>
      <c r="H12" s="98">
        <f t="shared" si="2"/>
        <v>0.15813178399315403</v>
      </c>
      <c r="I12" s="97">
        <f t="shared" si="3"/>
        <v>0.26625000000000026</v>
      </c>
      <c r="J12" s="99">
        <f t="shared" si="4"/>
        <v>0.13565678903140219</v>
      </c>
    </row>
    <row r="13" spans="2:10" x14ac:dyDescent="0.25">
      <c r="B13" s="8" t="s">
        <v>7</v>
      </c>
      <c r="C13" s="97">
        <v>2.6874999999999993E-2</v>
      </c>
      <c r="D13" s="98">
        <f t="shared" si="0"/>
        <v>2.6228100891213229E-2</v>
      </c>
      <c r="E13" s="97">
        <v>1.8541666666666661E-2</v>
      </c>
      <c r="F13" s="98">
        <f t="shared" si="1"/>
        <v>4.3725094164528612E-2</v>
      </c>
      <c r="G13" s="97">
        <v>1.6076388888888887E-2</v>
      </c>
      <c r="H13" s="98">
        <f t="shared" si="2"/>
        <v>3.1279556816646396E-2</v>
      </c>
      <c r="I13" s="97">
        <f t="shared" si="3"/>
        <v>6.1493055555555537E-2</v>
      </c>
      <c r="J13" s="99">
        <f t="shared" si="4"/>
        <v>3.1331269349845196E-2</v>
      </c>
    </row>
    <row r="14" spans="2:10" x14ac:dyDescent="0.25">
      <c r="B14" s="8" t="s">
        <v>2</v>
      </c>
      <c r="C14" s="97">
        <v>5.5300925925925955E-2</v>
      </c>
      <c r="D14" s="98">
        <f t="shared" si="0"/>
        <v>5.3969795890704955E-2</v>
      </c>
      <c r="E14" s="97">
        <v>2.1956018518518521E-2</v>
      </c>
      <c r="F14" s="98">
        <f t="shared" si="1"/>
        <v>5.177684371417654E-2</v>
      </c>
      <c r="G14" s="97">
        <v>1.3009259259259259E-2</v>
      </c>
      <c r="H14" s="98">
        <f t="shared" si="2"/>
        <v>2.531189478899248E-2</v>
      </c>
      <c r="I14" s="97">
        <f t="shared" si="3"/>
        <v>9.0266203703703737E-2</v>
      </c>
      <c r="J14" s="99">
        <f t="shared" si="4"/>
        <v>4.5991449211263476E-2</v>
      </c>
    </row>
    <row r="15" spans="2:10" x14ac:dyDescent="0.25">
      <c r="B15" s="8" t="s">
        <v>9</v>
      </c>
      <c r="C15" s="97">
        <v>7.1828703703703714E-2</v>
      </c>
      <c r="D15" s="98">
        <f t="shared" si="0"/>
        <v>7.0099739074448469E-2</v>
      </c>
      <c r="E15" s="97">
        <v>2.2476851851851852E-2</v>
      </c>
      <c r="F15" s="98">
        <f t="shared" si="1"/>
        <v>5.300507669632621E-2</v>
      </c>
      <c r="G15" s="97">
        <v>9.9189814814814783E-3</v>
      </c>
      <c r="H15" s="98">
        <f t="shared" si="2"/>
        <v>1.9299193802639277E-2</v>
      </c>
      <c r="I15" s="97">
        <f t="shared" si="3"/>
        <v>0.10422453703703703</v>
      </c>
      <c r="J15" s="99">
        <f t="shared" si="4"/>
        <v>5.3103346601798614E-2</v>
      </c>
    </row>
    <row r="16" spans="2:10" x14ac:dyDescent="0.25">
      <c r="B16" s="8" t="s">
        <v>1</v>
      </c>
      <c r="C16" s="97">
        <v>4.682870370370372E-2</v>
      </c>
      <c r="D16" s="98">
        <f t="shared" si="0"/>
        <v>4.570150568727338E-2</v>
      </c>
      <c r="E16" s="97">
        <v>2.3703703703703699E-2</v>
      </c>
      <c r="F16" s="98">
        <f t="shared" si="1"/>
        <v>5.5898247720945447E-2</v>
      </c>
      <c r="G16" s="97">
        <v>2.2210648148148132E-2</v>
      </c>
      <c r="H16" s="98">
        <f t="shared" si="2"/>
        <v>4.3214880871954214E-2</v>
      </c>
      <c r="I16" s="97">
        <f t="shared" si="3"/>
        <v>9.2743055555555551E-2</v>
      </c>
      <c r="J16" s="99">
        <f t="shared" si="4"/>
        <v>4.7253427686864219E-2</v>
      </c>
    </row>
    <row r="17" spans="2:10" x14ac:dyDescent="0.25">
      <c r="B17" s="8" t="s">
        <v>27</v>
      </c>
      <c r="C17" s="97">
        <v>2.0335648148148155E-2</v>
      </c>
      <c r="D17" s="98">
        <f t="shared" si="0"/>
        <v>1.9846155583919754E-2</v>
      </c>
      <c r="E17" s="97">
        <v>1.0451388888888887E-2</v>
      </c>
      <c r="F17" s="98">
        <f t="shared" si="1"/>
        <v>2.4646541841803583E-2</v>
      </c>
      <c r="G17" s="97">
        <v>1.0046296296296294E-2</v>
      </c>
      <c r="H17" s="98">
        <f t="shared" si="2"/>
        <v>1.9546908075485293E-2</v>
      </c>
      <c r="I17" s="97">
        <f t="shared" si="3"/>
        <v>4.083333333333334E-2</v>
      </c>
      <c r="J17" s="99">
        <f t="shared" si="4"/>
        <v>2.0804953560371521E-2</v>
      </c>
    </row>
    <row r="18" spans="2:10" x14ac:dyDescent="0.25">
      <c r="B18" s="8" t="s">
        <v>16</v>
      </c>
      <c r="C18" s="97">
        <v>5.1388888888888882E-3</v>
      </c>
      <c r="D18" s="98">
        <f t="shared" si="0"/>
        <v>5.0151924184748814E-3</v>
      </c>
      <c r="E18" s="97">
        <v>3.6574074074074065E-3</v>
      </c>
      <c r="F18" s="98">
        <f t="shared" si="1"/>
        <v>8.6249249413177537E-3</v>
      </c>
      <c r="G18" s="97">
        <v>2.5578703703703705E-3</v>
      </c>
      <c r="H18" s="98">
        <f t="shared" si="2"/>
        <v>4.9768049362698737E-3</v>
      </c>
      <c r="I18" s="97">
        <f t="shared" si="3"/>
        <v>1.1354166666666665E-2</v>
      </c>
      <c r="J18" s="99">
        <f t="shared" si="4"/>
        <v>5.7850508624502431E-3</v>
      </c>
    </row>
    <row r="19" spans="2:10" x14ac:dyDescent="0.25">
      <c r="B19" s="8" t="s">
        <v>4</v>
      </c>
      <c r="C19" s="97">
        <v>4.4224537037037014E-2</v>
      </c>
      <c r="D19" s="98">
        <f t="shared" si="0"/>
        <v>4.3160023042775934E-2</v>
      </c>
      <c r="E19" s="97">
        <v>1.6400462962962967E-2</v>
      </c>
      <c r="F19" s="98">
        <f t="shared" si="1"/>
        <v>3.8675691904579951E-2</v>
      </c>
      <c r="G19" s="97">
        <v>1.8842592592592602E-2</v>
      </c>
      <c r="H19" s="98">
        <f t="shared" si="2"/>
        <v>3.6661712381209764E-2</v>
      </c>
      <c r="I19" s="97">
        <f t="shared" si="3"/>
        <v>7.946759259259259E-2</v>
      </c>
      <c r="J19" s="99">
        <f t="shared" si="4"/>
        <v>4.048945894147133E-2</v>
      </c>
    </row>
    <row r="20" spans="2:10" x14ac:dyDescent="0.25">
      <c r="B20" s="8" t="s">
        <v>14</v>
      </c>
      <c r="C20" s="97">
        <v>1.5543981481481478E-2</v>
      </c>
      <c r="D20" s="98">
        <f t="shared" si="0"/>
        <v>1.5169827518044516E-2</v>
      </c>
      <c r="E20" s="97">
        <v>6.0185185185185177E-3</v>
      </c>
      <c r="F20" s="98">
        <f t="shared" si="1"/>
        <v>1.4192914460396307E-2</v>
      </c>
      <c r="G20" s="97">
        <v>7.0949074074074065E-3</v>
      </c>
      <c r="H20" s="98">
        <f t="shared" si="2"/>
        <v>1.3804440841327748E-2</v>
      </c>
      <c r="I20" s="97">
        <f t="shared" si="3"/>
        <v>2.8657407407407402E-2</v>
      </c>
      <c r="J20" s="99">
        <f t="shared" si="4"/>
        <v>1.4601208904614476E-2</v>
      </c>
    </row>
    <row r="21" spans="2:10" x14ac:dyDescent="0.25">
      <c r="B21" s="8" t="s">
        <v>11</v>
      </c>
      <c r="C21" s="97">
        <v>1.4351851851851847E-2</v>
      </c>
      <c r="D21" s="98">
        <f t="shared" si="0"/>
        <v>1.4006393240785701E-2</v>
      </c>
      <c r="E21" s="97">
        <v>4.7453703703703711E-3</v>
      </c>
      <c r="F21" s="98">
        <f t="shared" si="1"/>
        <v>1.119056717069709E-2</v>
      </c>
      <c r="G21" s="97">
        <v>1.696759259259259E-2</v>
      </c>
      <c r="H21" s="98">
        <f t="shared" si="2"/>
        <v>3.3013556726568478E-2</v>
      </c>
      <c r="I21" s="97">
        <f t="shared" si="3"/>
        <v>3.6064814814814806E-2</v>
      </c>
      <c r="J21" s="99">
        <f t="shared" si="4"/>
        <v>1.8375350140056021E-2</v>
      </c>
    </row>
    <row r="22" spans="2:10" x14ac:dyDescent="0.25">
      <c r="B22" s="8" t="s">
        <v>15</v>
      </c>
      <c r="C22" s="97">
        <v>1.4733796296296295E-2</v>
      </c>
      <c r="D22" s="98">
        <f t="shared" si="0"/>
        <v>1.4379144028645326E-2</v>
      </c>
      <c r="E22" s="97">
        <v>5.4976851851851844E-3</v>
      </c>
      <c r="F22" s="98">
        <f t="shared" si="1"/>
        <v>1.2964681478246627E-2</v>
      </c>
      <c r="G22" s="97">
        <v>9.8495370370370317E-3</v>
      </c>
      <c r="H22" s="98">
        <f t="shared" si="2"/>
        <v>1.916407692654145E-2</v>
      </c>
      <c r="I22" s="97">
        <f t="shared" si="3"/>
        <v>3.008101851851851E-2</v>
      </c>
      <c r="J22" s="99">
        <f t="shared" si="4"/>
        <v>1.5326551673300897E-2</v>
      </c>
    </row>
    <row r="23" spans="2:10" x14ac:dyDescent="0.25">
      <c r="B23" s="8" t="s">
        <v>92</v>
      </c>
      <c r="C23" s="97">
        <v>3.6493055555555556E-2</v>
      </c>
      <c r="D23" s="98">
        <f t="shared" si="0"/>
        <v>3.5614643458223655E-2</v>
      </c>
      <c r="E23" s="97">
        <v>1.3321759259259257E-2</v>
      </c>
      <c r="F23" s="98">
        <f t="shared" si="1"/>
        <v>3.1415470276761823E-2</v>
      </c>
      <c r="G23" s="97">
        <v>4.9629629629629649E-2</v>
      </c>
      <c r="H23" s="98">
        <f t="shared" si="2"/>
        <v>9.6563527451245371E-2</v>
      </c>
      <c r="I23" s="97">
        <f t="shared" si="3"/>
        <v>9.944444444444446E-2</v>
      </c>
      <c r="J23" s="99">
        <f t="shared" si="4"/>
        <v>5.0667846085802756E-2</v>
      </c>
    </row>
    <row r="24" spans="2:10" x14ac:dyDescent="0.25">
      <c r="B24" s="8" t="s">
        <v>12</v>
      </c>
      <c r="C24" s="97">
        <v>3.9988425925925934E-2</v>
      </c>
      <c r="D24" s="98">
        <f t="shared" si="0"/>
        <v>3.9025877941060182E-2</v>
      </c>
      <c r="E24" s="97">
        <v>2.1018518518518516E-2</v>
      </c>
      <c r="F24" s="98">
        <f t="shared" si="1"/>
        <v>4.9566024346307101E-2</v>
      </c>
      <c r="G24" s="97">
        <v>2.5833333333333337E-2</v>
      </c>
      <c r="H24" s="98">
        <f t="shared" si="2"/>
        <v>5.0263477908390766E-2</v>
      </c>
      <c r="I24" s="97">
        <f t="shared" si="3"/>
        <v>8.684027777777778E-2</v>
      </c>
      <c r="J24" s="99">
        <f t="shared" si="4"/>
        <v>4.4245908889871746E-2</v>
      </c>
    </row>
    <row r="25" spans="2:10" x14ac:dyDescent="0.25">
      <c r="B25" s="8" t="s">
        <v>5</v>
      </c>
      <c r="C25" s="97">
        <v>5.5902777777777767E-2</v>
      </c>
      <c r="D25" s="98">
        <f t="shared" si="0"/>
        <v>5.4557160768544312E-2</v>
      </c>
      <c r="E25" s="97">
        <v>1.9895833333333335E-2</v>
      </c>
      <c r="F25" s="98">
        <f t="shared" si="1"/>
        <v>4.6918499918117799E-2</v>
      </c>
      <c r="G25" s="97">
        <v>2.0636574074074078E-2</v>
      </c>
      <c r="H25" s="98">
        <f t="shared" si="2"/>
        <v>4.0152231680403556E-2</v>
      </c>
      <c r="I25" s="97">
        <f t="shared" si="3"/>
        <v>9.6435185185185179E-2</v>
      </c>
      <c r="J25" s="99">
        <f t="shared" si="4"/>
        <v>4.9134601208904616E-2</v>
      </c>
    </row>
    <row r="26" spans="2:10" x14ac:dyDescent="0.25">
      <c r="B26" s="8" t="s">
        <v>6</v>
      </c>
      <c r="C26" s="97">
        <v>4.1909722222222216E-2</v>
      </c>
      <c r="D26" s="98">
        <f t="shared" si="0"/>
        <v>4.0900927358778254E-2</v>
      </c>
      <c r="E26" s="97">
        <v>2.6273148148148141E-3</v>
      </c>
      <c r="F26" s="98">
        <f t="shared" si="1"/>
        <v>6.1957530432883868E-3</v>
      </c>
      <c r="G26" s="97">
        <v>9.7222222222222219E-4</v>
      </c>
      <c r="H26" s="98">
        <f t="shared" si="2"/>
        <v>1.8916362653695448E-3</v>
      </c>
      <c r="I26" s="97">
        <f t="shared" si="3"/>
        <v>4.5509259259259249E-2</v>
      </c>
      <c r="J26" s="99">
        <f t="shared" si="4"/>
        <v>2.318738021524399E-2</v>
      </c>
    </row>
    <row r="27" spans="2:10" x14ac:dyDescent="0.25">
      <c r="B27" s="8" t="s">
        <v>103</v>
      </c>
      <c r="C27" s="97">
        <v>9.8877314814814751E-2</v>
      </c>
      <c r="D27" s="98">
        <f t="shared" si="0"/>
        <v>9.6497272141961465E-2</v>
      </c>
      <c r="E27" s="97">
        <v>2.7546296296296301E-2</v>
      </c>
      <c r="F27" s="98">
        <f t="shared" si="1"/>
        <v>6.4959877722583118E-2</v>
      </c>
      <c r="G27" s="97">
        <v>4.4027777777777756E-2</v>
      </c>
      <c r="H27" s="98">
        <f t="shared" si="2"/>
        <v>8.5664099446020769E-2</v>
      </c>
      <c r="I27" s="97">
        <f t="shared" si="3"/>
        <v>0.17045138888888881</v>
      </c>
      <c r="J27" s="99">
        <f t="shared" si="4"/>
        <v>8.6846528084918148E-2</v>
      </c>
    </row>
    <row r="28" spans="2:10" x14ac:dyDescent="0.25">
      <c r="B28" s="8" t="s">
        <v>17</v>
      </c>
      <c r="C28" s="97">
        <v>1.7777777777777774E-2</v>
      </c>
      <c r="D28" s="98">
        <f t="shared" si="0"/>
        <v>1.7349854853102292E-2</v>
      </c>
      <c r="E28" s="97">
        <v>5.3124999999999986E-3</v>
      </c>
      <c r="F28" s="98">
        <f t="shared" si="1"/>
        <v>1.2527976417926738E-2</v>
      </c>
      <c r="G28" s="97">
        <v>1.3773148148148147E-3</v>
      </c>
      <c r="H28" s="98">
        <f t="shared" si="2"/>
        <v>2.6798180426068552E-3</v>
      </c>
      <c r="I28" s="97">
        <f t="shared" si="3"/>
        <v>2.4467592592592586E-2</v>
      </c>
      <c r="J28" s="99">
        <f t="shared" si="4"/>
        <v>1.2466460268317851E-2</v>
      </c>
    </row>
    <row r="29" spans="2:10" x14ac:dyDescent="0.25">
      <c r="B29" s="18"/>
      <c r="C29" s="108"/>
      <c r="D29" s="108"/>
      <c r="E29" s="108"/>
      <c r="F29" s="108"/>
      <c r="G29" s="108"/>
      <c r="H29" s="108"/>
      <c r="I29" s="108"/>
      <c r="J29" s="109"/>
    </row>
    <row r="30" spans="2:10" x14ac:dyDescent="0.25">
      <c r="B30" s="11" t="s">
        <v>29</v>
      </c>
      <c r="C30" s="122">
        <f t="shared" ref="C30:J30" si="5">SUM(C7:C28)</f>
        <v>1.0246643518518523</v>
      </c>
      <c r="D30" s="123">
        <f t="shared" si="5"/>
        <v>1</v>
      </c>
      <c r="E30" s="122">
        <f t="shared" si="5"/>
        <v>0.42405092592592597</v>
      </c>
      <c r="F30" s="123">
        <f t="shared" si="5"/>
        <v>0.99999999999999978</v>
      </c>
      <c r="G30" s="122">
        <f t="shared" si="5"/>
        <v>0.51395833333333329</v>
      </c>
      <c r="H30" s="123">
        <f t="shared" si="5"/>
        <v>1</v>
      </c>
      <c r="I30" s="122">
        <f t="shared" si="5"/>
        <v>1.9626736111111109</v>
      </c>
      <c r="J30" s="124">
        <f t="shared" si="5"/>
        <v>1.0000000000000004</v>
      </c>
    </row>
    <row r="31" spans="2:10" x14ac:dyDescent="0.25">
      <c r="B31" s="8"/>
      <c r="C31" s="9"/>
      <c r="D31" s="9"/>
      <c r="E31" s="9"/>
      <c r="F31" s="9"/>
      <c r="G31" s="9"/>
      <c r="H31" s="9"/>
      <c r="I31" s="9"/>
      <c r="J31" s="10"/>
    </row>
    <row r="32" spans="2:10" ht="66" customHeight="1" thickBot="1" x14ac:dyDescent="0.3">
      <c r="B32" s="142" t="s">
        <v>34</v>
      </c>
      <c r="C32" s="153"/>
      <c r="D32" s="153"/>
      <c r="E32" s="153"/>
      <c r="F32" s="153"/>
      <c r="G32" s="153"/>
      <c r="H32" s="153"/>
      <c r="I32" s="153"/>
      <c r="J32" s="154"/>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Normal="100" zoomScaleSheetLayoutView="100" zoomScalePageLayoutView="110"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118</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1.5046296296296296E-3</v>
      </c>
      <c r="D7" s="98">
        <f>C7/$C$30</f>
        <v>2.5347059741070038E-3</v>
      </c>
      <c r="E7" s="100"/>
      <c r="F7" s="98"/>
      <c r="G7" s="101">
        <f>E7+C7</f>
        <v>1.5046296296296296E-3</v>
      </c>
      <c r="H7" s="99">
        <f>G7/$G$30</f>
        <v>2.1319513915082737E-3</v>
      </c>
    </row>
    <row r="8" spans="2:8" s="1" customFormat="1" x14ac:dyDescent="0.25">
      <c r="B8" s="8" t="s">
        <v>13</v>
      </c>
      <c r="C8" s="100">
        <v>2.8553240740740737E-2</v>
      </c>
      <c r="D8" s="98">
        <f t="shared" ref="D8:D28" si="0">C8/$C$30</f>
        <v>4.8100920293245981E-2</v>
      </c>
      <c r="E8" s="100">
        <v>8.1018518518518505E-4</v>
      </c>
      <c r="F8" s="98">
        <f t="shared" ref="F8:F28" si="1">E8/$E$30</f>
        <v>7.2246877902776337E-3</v>
      </c>
      <c r="G8" s="101">
        <f t="shared" ref="G8:G28" si="2">E8+C8</f>
        <v>2.9363425925925921E-2</v>
      </c>
      <c r="H8" s="99">
        <f t="shared" ref="H8:H28" si="3">G8/$G$30</f>
        <v>4.1605851386588379E-2</v>
      </c>
    </row>
    <row r="9" spans="2:8" s="1" customFormat="1" x14ac:dyDescent="0.25">
      <c r="B9" s="8" t="s">
        <v>0</v>
      </c>
      <c r="C9" s="100">
        <v>0.10377314814814806</v>
      </c>
      <c r="D9" s="98">
        <f t="shared" si="0"/>
        <v>0.17481672126033365</v>
      </c>
      <c r="E9" s="100">
        <v>2.6435185185185194E-2</v>
      </c>
      <c r="F9" s="98">
        <f t="shared" si="1"/>
        <v>0.23573124161420175</v>
      </c>
      <c r="G9" s="101">
        <f t="shared" si="2"/>
        <v>0.13020833333333326</v>
      </c>
      <c r="H9" s="99">
        <f t="shared" si="3"/>
        <v>0.18449579349590819</v>
      </c>
    </row>
    <row r="10" spans="2:8" s="1" customFormat="1" x14ac:dyDescent="0.25">
      <c r="B10" s="8" t="s">
        <v>8</v>
      </c>
      <c r="C10" s="100">
        <v>2.1550925925925921E-2</v>
      </c>
      <c r="D10" s="98">
        <f t="shared" si="0"/>
        <v>3.6304788644517229E-2</v>
      </c>
      <c r="E10" s="100">
        <v>2.3495370370370367E-3</v>
      </c>
      <c r="F10" s="98">
        <f t="shared" si="1"/>
        <v>2.0951594591805137E-2</v>
      </c>
      <c r="G10" s="101">
        <f t="shared" si="2"/>
        <v>2.3900462962962957E-2</v>
      </c>
      <c r="H10" s="99">
        <f t="shared" si="3"/>
        <v>3.3865227872804493E-2</v>
      </c>
    </row>
    <row r="11" spans="2:8" s="1" customFormat="1" x14ac:dyDescent="0.25">
      <c r="B11" s="8" t="s">
        <v>26</v>
      </c>
      <c r="C11" s="100">
        <v>2.1122685185185185E-2</v>
      </c>
      <c r="D11" s="98">
        <f t="shared" si="0"/>
        <v>3.5583372328809856E-2</v>
      </c>
      <c r="E11" s="100">
        <v>8.3333333333333328E-4</v>
      </c>
      <c r="F11" s="98">
        <f t="shared" si="1"/>
        <v>7.4311074414284235E-3</v>
      </c>
      <c r="G11" s="101">
        <f t="shared" si="2"/>
        <v>2.1956018518518517E-2</v>
      </c>
      <c r="H11" s="99">
        <f t="shared" si="3"/>
        <v>3.1110090689932268E-2</v>
      </c>
    </row>
    <row r="12" spans="2:8" s="1" customFormat="1" x14ac:dyDescent="0.25">
      <c r="B12" s="8" t="s">
        <v>3</v>
      </c>
      <c r="C12" s="100">
        <v>6.4652777777777781E-2</v>
      </c>
      <c r="D12" s="98">
        <f t="shared" si="0"/>
        <v>0.10891436593355172</v>
      </c>
      <c r="E12" s="100">
        <v>1.5289351851851854E-2</v>
      </c>
      <c r="F12" s="98">
        <f t="shared" si="1"/>
        <v>0.13634017958509653</v>
      </c>
      <c r="G12" s="101">
        <f t="shared" si="2"/>
        <v>7.9942129629629641E-2</v>
      </c>
      <c r="H12" s="99">
        <f t="shared" si="3"/>
        <v>0.11327221739344344</v>
      </c>
    </row>
    <row r="13" spans="2:8" s="1" customFormat="1" x14ac:dyDescent="0.25">
      <c r="B13" s="8" t="s">
        <v>7</v>
      </c>
      <c r="C13" s="100">
        <v>1.5219907407407404E-2</v>
      </c>
      <c r="D13" s="98">
        <f t="shared" si="0"/>
        <v>2.5639525815005455E-2</v>
      </c>
      <c r="E13" s="100">
        <v>1.9606481481481482E-2</v>
      </c>
      <c r="F13" s="98">
        <f t="shared" si="1"/>
        <v>0.17483744452471875</v>
      </c>
      <c r="G13" s="101">
        <f t="shared" si="2"/>
        <v>3.4826388888888886E-2</v>
      </c>
      <c r="H13" s="99">
        <f t="shared" si="3"/>
        <v>4.9346474900372264E-2</v>
      </c>
    </row>
    <row r="14" spans="2:8" s="1" customFormat="1" x14ac:dyDescent="0.25">
      <c r="B14" s="8" t="s">
        <v>2</v>
      </c>
      <c r="C14" s="100">
        <v>6.4004629629629637E-3</v>
      </c>
      <c r="D14" s="98">
        <f t="shared" si="0"/>
        <v>1.0782249259085948E-2</v>
      </c>
      <c r="E14" s="100">
        <v>2.8125000000000003E-3</v>
      </c>
      <c r="F14" s="98">
        <f t="shared" si="1"/>
        <v>2.5079987614820935E-2</v>
      </c>
      <c r="G14" s="101">
        <f t="shared" si="2"/>
        <v>9.2129629629629645E-3</v>
      </c>
      <c r="H14" s="99">
        <f t="shared" si="3"/>
        <v>1.3054102366466046E-2</v>
      </c>
    </row>
    <row r="15" spans="2:8" s="1" customFormat="1" x14ac:dyDescent="0.25">
      <c r="B15" s="8" t="s">
        <v>9</v>
      </c>
      <c r="C15" s="100">
        <v>3.949074074074075E-2</v>
      </c>
      <c r="D15" s="98">
        <f t="shared" si="0"/>
        <v>6.6526282951177684E-2</v>
      </c>
      <c r="E15" s="100">
        <v>5.8796296296296296E-3</v>
      </c>
      <c r="F15" s="98">
        <f t="shared" si="1"/>
        <v>5.2430591392300545E-2</v>
      </c>
      <c r="G15" s="101">
        <f t="shared" si="2"/>
        <v>4.537037037037038E-2</v>
      </c>
      <c r="H15" s="99">
        <f t="shared" si="3"/>
        <v>6.4286534267018719E-2</v>
      </c>
    </row>
    <row r="16" spans="2:8" s="1" customFormat="1" x14ac:dyDescent="0.25">
      <c r="B16" s="8" t="s">
        <v>1</v>
      </c>
      <c r="C16" s="100">
        <v>1.0601851851851852E-2</v>
      </c>
      <c r="D16" s="98">
        <f t="shared" si="0"/>
        <v>1.7859928248323196E-2</v>
      </c>
      <c r="E16" s="100">
        <v>3.3912037037037036E-3</v>
      </c>
      <c r="F16" s="98">
        <f t="shared" si="1"/>
        <v>3.0240478893590668E-2</v>
      </c>
      <c r="G16" s="101">
        <f t="shared" si="2"/>
        <v>1.3993055555555555E-2</v>
      </c>
      <c r="H16" s="99">
        <f t="shared" si="3"/>
        <v>1.9827147941026944E-2</v>
      </c>
    </row>
    <row r="17" spans="2:8" s="1" customFormat="1" x14ac:dyDescent="0.25">
      <c r="B17" s="8" t="s">
        <v>27</v>
      </c>
      <c r="C17" s="100">
        <v>4.5833333333333334E-3</v>
      </c>
      <c r="D17" s="98">
        <f t="shared" si="0"/>
        <v>7.7211043518951809E-3</v>
      </c>
      <c r="E17" s="100">
        <v>1.1226851851851851E-3</v>
      </c>
      <c r="F17" s="98">
        <f t="shared" si="1"/>
        <v>1.0011353080813292E-2</v>
      </c>
      <c r="G17" s="101">
        <f t="shared" si="2"/>
        <v>5.7060185185185183E-3</v>
      </c>
      <c r="H17" s="99">
        <f t="shared" si="3"/>
        <v>8.0850156616429133E-3</v>
      </c>
    </row>
    <row r="18" spans="2:8" s="1" customFormat="1" x14ac:dyDescent="0.25">
      <c r="B18" s="8" t="s">
        <v>16</v>
      </c>
      <c r="C18" s="100">
        <v>6.7013888888888878E-3</v>
      </c>
      <c r="D18" s="98">
        <f t="shared" si="0"/>
        <v>1.1289190453907345E-2</v>
      </c>
      <c r="E18" s="100"/>
      <c r="F18" s="98"/>
      <c r="G18" s="101">
        <f t="shared" si="2"/>
        <v>6.7013888888888878E-3</v>
      </c>
      <c r="H18" s="99">
        <f t="shared" si="3"/>
        <v>9.4953835052560779E-3</v>
      </c>
    </row>
    <row r="19" spans="2:8" s="1" customFormat="1" x14ac:dyDescent="0.25">
      <c r="B19" s="8" t="s">
        <v>4</v>
      </c>
      <c r="C19" s="100">
        <v>5.0277777777777775E-2</v>
      </c>
      <c r="D19" s="98">
        <f t="shared" si="0"/>
        <v>8.4698175011698643E-2</v>
      </c>
      <c r="E19" s="100">
        <v>4.0856481481481473E-3</v>
      </c>
      <c r="F19" s="98">
        <f t="shared" si="1"/>
        <v>3.6433068428114349E-2</v>
      </c>
      <c r="G19" s="101">
        <f t="shared" si="2"/>
        <v>5.4363425925925926E-2</v>
      </c>
      <c r="H19" s="99">
        <f t="shared" si="3"/>
        <v>7.7029043737802783E-2</v>
      </c>
    </row>
    <row r="20" spans="2:8" s="1" customFormat="1" x14ac:dyDescent="0.25">
      <c r="B20" s="8" t="s">
        <v>14</v>
      </c>
      <c r="C20" s="100">
        <v>8.1597222222222245E-3</v>
      </c>
      <c r="D20" s="98">
        <f t="shared" si="0"/>
        <v>1.3745905474964909E-2</v>
      </c>
      <c r="E20" s="100">
        <v>5.7523148148148151E-3</v>
      </c>
      <c r="F20" s="98">
        <f t="shared" si="1"/>
        <v>5.1295283310971211E-2</v>
      </c>
      <c r="G20" s="101">
        <f t="shared" si="2"/>
        <v>1.3912037037037039E-2</v>
      </c>
      <c r="H20" s="99">
        <f t="shared" si="3"/>
        <v>1.9712350558407272E-2</v>
      </c>
    </row>
    <row r="21" spans="2:8" s="1" customFormat="1" x14ac:dyDescent="0.25">
      <c r="B21" s="8" t="s">
        <v>11</v>
      </c>
      <c r="C21" s="100">
        <v>6.7361111111111111E-3</v>
      </c>
      <c r="D21" s="98">
        <f t="shared" si="0"/>
        <v>1.1347683668694432E-2</v>
      </c>
      <c r="E21" s="100">
        <v>2.6967592592592594E-3</v>
      </c>
      <c r="F21" s="98">
        <f t="shared" si="1"/>
        <v>2.4047889359066984E-2</v>
      </c>
      <c r="G21" s="101">
        <f t="shared" si="2"/>
        <v>9.432870370370371E-3</v>
      </c>
      <c r="H21" s="99">
        <f t="shared" si="3"/>
        <v>1.3365695262148024E-2</v>
      </c>
    </row>
    <row r="22" spans="2:8" s="1" customFormat="1" x14ac:dyDescent="0.25">
      <c r="B22" s="8" t="s">
        <v>15</v>
      </c>
      <c r="C22" s="100">
        <v>1.1481481481481481E-2</v>
      </c>
      <c r="D22" s="98">
        <f t="shared" si="0"/>
        <v>1.9341756356262674E-2</v>
      </c>
      <c r="E22" s="100">
        <v>4.8611111111111103E-3</v>
      </c>
      <c r="F22" s="98">
        <f t="shared" si="1"/>
        <v>4.3348126741665799E-2</v>
      </c>
      <c r="G22" s="101">
        <f t="shared" si="2"/>
        <v>1.6342592592592593E-2</v>
      </c>
      <c r="H22" s="99">
        <f t="shared" si="3"/>
        <v>2.3156272036997556E-2</v>
      </c>
    </row>
    <row r="23" spans="2:8" s="1" customFormat="1" x14ac:dyDescent="0.25">
      <c r="B23" s="8" t="s">
        <v>92</v>
      </c>
      <c r="C23" s="100">
        <v>4.8726851851851848E-3</v>
      </c>
      <c r="D23" s="98">
        <f t="shared" si="0"/>
        <v>8.2085478084542186E-3</v>
      </c>
      <c r="E23" s="100">
        <v>4.8958333333333328E-3</v>
      </c>
      <c r="F23" s="98">
        <f t="shared" si="1"/>
        <v>4.3657756218391984E-2</v>
      </c>
      <c r="G23" s="101">
        <f t="shared" si="2"/>
        <v>9.7685185185185167E-3</v>
      </c>
      <c r="H23" s="99">
        <f t="shared" si="3"/>
        <v>1.3841284418715251E-2</v>
      </c>
    </row>
    <row r="24" spans="2:8" s="1" customFormat="1" x14ac:dyDescent="0.25">
      <c r="B24" s="8" t="s">
        <v>12</v>
      </c>
      <c r="C24" s="100">
        <v>6.4004629629629628E-3</v>
      </c>
      <c r="D24" s="98">
        <f t="shared" si="0"/>
        <v>1.0782249259085946E-2</v>
      </c>
      <c r="E24" s="100">
        <v>2.7893518518518519E-3</v>
      </c>
      <c r="F24" s="98">
        <f t="shared" si="1"/>
        <v>2.4873567963670143E-2</v>
      </c>
      <c r="G24" s="101">
        <f t="shared" si="2"/>
        <v>9.1898148148148139E-3</v>
      </c>
      <c r="H24" s="99">
        <f t="shared" si="3"/>
        <v>1.3021303114288993E-2</v>
      </c>
    </row>
    <row r="25" spans="2:8" s="1" customFormat="1" x14ac:dyDescent="0.25">
      <c r="B25" s="8" t="s">
        <v>5</v>
      </c>
      <c r="C25" s="100">
        <v>1.4560185185185183E-2</v>
      </c>
      <c r="D25" s="98">
        <f t="shared" si="0"/>
        <v>2.4528154734050848E-2</v>
      </c>
      <c r="E25" s="100">
        <v>2.1990740740740738E-3</v>
      </c>
      <c r="F25" s="98">
        <f t="shared" si="1"/>
        <v>1.9609866859325007E-2</v>
      </c>
      <c r="G25" s="101">
        <f t="shared" si="2"/>
        <v>1.6759259259259258E-2</v>
      </c>
      <c r="H25" s="99">
        <f t="shared" si="3"/>
        <v>2.3746658576184462E-2</v>
      </c>
    </row>
    <row r="26" spans="2:8" s="1" customFormat="1" x14ac:dyDescent="0.25">
      <c r="B26" s="8" t="s">
        <v>6</v>
      </c>
      <c r="C26" s="100">
        <v>7.3402777777777775E-2</v>
      </c>
      <c r="D26" s="98">
        <f t="shared" si="0"/>
        <v>0.12365465605989705</v>
      </c>
      <c r="E26" s="100">
        <v>2.0138888888888888E-3</v>
      </c>
      <c r="F26" s="98">
        <f t="shared" si="1"/>
        <v>1.7958509650118692E-2</v>
      </c>
      <c r="G26" s="101">
        <f t="shared" si="2"/>
        <v>7.541666666666666E-2</v>
      </c>
      <c r="H26" s="99">
        <f t="shared" si="3"/>
        <v>0.10685996359283008</v>
      </c>
    </row>
    <row r="27" spans="2:8" s="1" customFormat="1" x14ac:dyDescent="0.25">
      <c r="B27" s="8" t="s">
        <v>103</v>
      </c>
      <c r="C27" s="100">
        <v>9.2615740740740748E-2</v>
      </c>
      <c r="D27" s="98">
        <f t="shared" si="0"/>
        <v>0.15602090157541726</v>
      </c>
      <c r="E27" s="100">
        <v>1.9328703703703704E-3</v>
      </c>
      <c r="F27" s="98">
        <f t="shared" si="1"/>
        <v>1.723604087109093E-2</v>
      </c>
      <c r="G27" s="101">
        <f t="shared" si="2"/>
        <v>9.4548611111111125E-2</v>
      </c>
      <c r="H27" s="99">
        <f t="shared" si="3"/>
        <v>0.13396854551716222</v>
      </c>
    </row>
    <row r="28" spans="2:8" s="1" customFormat="1" x14ac:dyDescent="0.25">
      <c r="B28" s="8" t="s">
        <v>17</v>
      </c>
      <c r="C28" s="100">
        <v>9.4907407407407408E-4</v>
      </c>
      <c r="D28" s="98">
        <f t="shared" si="0"/>
        <v>1.5988145375136484E-3</v>
      </c>
      <c r="E28" s="100">
        <v>2.3842592592592591E-3</v>
      </c>
      <c r="F28" s="98">
        <f t="shared" si="1"/>
        <v>2.1261224068531325E-2</v>
      </c>
      <c r="G28" s="101">
        <f t="shared" si="2"/>
        <v>3.3333333333333331E-3</v>
      </c>
      <c r="H28" s="99">
        <f t="shared" si="3"/>
        <v>4.7230923134952522E-3</v>
      </c>
    </row>
    <row r="29" spans="2:8" s="1" customFormat="1" x14ac:dyDescent="0.25">
      <c r="B29" s="8"/>
      <c r="C29" s="101"/>
      <c r="D29" s="112"/>
      <c r="E29" s="101"/>
      <c r="F29" s="112"/>
      <c r="G29" s="101"/>
      <c r="H29" s="126"/>
    </row>
    <row r="30" spans="2:8" s="1" customFormat="1" x14ac:dyDescent="0.25">
      <c r="B30" s="11" t="s">
        <v>29</v>
      </c>
      <c r="C30" s="103">
        <f t="shared" ref="C30:H30" si="4">SUM(C7:C28)</f>
        <v>0.59361111111111109</v>
      </c>
      <c r="D30" s="120">
        <f t="shared" si="4"/>
        <v>0.99999999999999989</v>
      </c>
      <c r="E30" s="103">
        <f t="shared" si="4"/>
        <v>0.1121412037037037</v>
      </c>
      <c r="F30" s="120">
        <f t="shared" si="4"/>
        <v>1</v>
      </c>
      <c r="G30" s="103">
        <f t="shared" si="4"/>
        <v>0.70575231481481482</v>
      </c>
      <c r="H30" s="121">
        <f t="shared" si="4"/>
        <v>0.99999999999999967</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24" zoomScaleNormal="124" zoomScaleSheetLayoutView="100" zoomScalePageLayoutView="124" workbookViewId="0">
      <selection activeCell="H25" sqref="H25:H26"/>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45" t="s">
        <v>31</v>
      </c>
      <c r="C3" s="146"/>
      <c r="D3" s="146"/>
      <c r="E3" s="146"/>
      <c r="F3" s="146"/>
      <c r="G3" s="146"/>
      <c r="H3" s="146"/>
      <c r="I3" s="146"/>
      <c r="J3" s="147"/>
    </row>
    <row r="4" spans="2:10" x14ac:dyDescent="0.25">
      <c r="B4" s="148" t="s">
        <v>130</v>
      </c>
      <c r="C4" s="149"/>
      <c r="D4" s="149"/>
      <c r="E4" s="149"/>
      <c r="F4" s="149"/>
      <c r="G4" s="149"/>
      <c r="H4" s="149"/>
      <c r="I4" s="149"/>
      <c r="J4" s="150"/>
    </row>
    <row r="5" spans="2:10" x14ac:dyDescent="0.25">
      <c r="B5" s="2"/>
      <c r="C5" s="155" t="s">
        <v>19</v>
      </c>
      <c r="D5" s="155"/>
      <c r="E5" s="155" t="s">
        <v>20</v>
      </c>
      <c r="F5" s="155"/>
      <c r="G5" s="155" t="s">
        <v>21</v>
      </c>
      <c r="H5" s="155"/>
      <c r="I5" s="155" t="s">
        <v>22</v>
      </c>
      <c r="J5" s="156"/>
    </row>
    <row r="6" spans="2:10" x14ac:dyDescent="0.25">
      <c r="B6" s="3" t="s">
        <v>23</v>
      </c>
      <c r="C6" s="5" t="s">
        <v>24</v>
      </c>
      <c r="D6" s="5" t="s">
        <v>25</v>
      </c>
      <c r="E6" s="5" t="s">
        <v>24</v>
      </c>
      <c r="F6" s="5" t="s">
        <v>25</v>
      </c>
      <c r="G6" s="5" t="s">
        <v>24</v>
      </c>
      <c r="H6" s="5" t="s">
        <v>25</v>
      </c>
      <c r="I6" s="5" t="s">
        <v>24</v>
      </c>
      <c r="J6" s="7" t="s">
        <v>25</v>
      </c>
    </row>
    <row r="7" spans="2:10" x14ac:dyDescent="0.25">
      <c r="B7" s="8" t="s">
        <v>10</v>
      </c>
      <c r="C7" s="100">
        <v>3.875E-2</v>
      </c>
      <c r="D7" s="98">
        <f>C7/$C$30</f>
        <v>1.5298988292709655E-2</v>
      </c>
      <c r="E7" s="100">
        <v>1.4282407407407403E-2</v>
      </c>
      <c r="F7" s="98">
        <f>E7/$E$30</f>
        <v>1.5666260410318909E-2</v>
      </c>
      <c r="G7" s="100">
        <v>9.7569444444444466E-3</v>
      </c>
      <c r="H7" s="98">
        <f>G7/$G$30</f>
        <v>2.1766072811773833E-2</v>
      </c>
      <c r="I7" s="100">
        <f>C7+E7+G7</f>
        <v>6.2789351851851846E-2</v>
      </c>
      <c r="J7" s="99">
        <f>I7/$I$30</f>
        <v>1.6129703629703614E-2</v>
      </c>
    </row>
    <row r="8" spans="2:10" x14ac:dyDescent="0.25">
      <c r="B8" s="8" t="s">
        <v>13</v>
      </c>
      <c r="C8" s="100">
        <v>0.1187615740740741</v>
      </c>
      <c r="D8" s="98">
        <f t="shared" ref="D8:D28" si="0">C8/$C$30</f>
        <v>4.6888565971174967E-2</v>
      </c>
      <c r="E8" s="100">
        <v>3.60300925925926E-2</v>
      </c>
      <c r="F8" s="98">
        <f t="shared" ref="F8:F28" si="1">E8/$E$30</f>
        <v>3.9521125330083291E-2</v>
      </c>
      <c r="G8" s="100">
        <v>2.7013888888888886E-2</v>
      </c>
      <c r="H8" s="98">
        <f t="shared" ref="H8:H27" si="2">G8/$G$30</f>
        <v>6.0263361735089102E-2</v>
      </c>
      <c r="I8" s="100">
        <f t="shared" ref="I8:I27" si="3">C8+E8+G8</f>
        <v>0.18180555555555561</v>
      </c>
      <c r="J8" s="99">
        <f t="shared" ref="J8:J27" si="4">I8/$I$30</f>
        <v>4.6703296703296676E-2</v>
      </c>
    </row>
    <row r="9" spans="2:10" x14ac:dyDescent="0.25">
      <c r="B9" s="8" t="s">
        <v>0</v>
      </c>
      <c r="C9" s="100">
        <v>0.4446064814814838</v>
      </c>
      <c r="D9" s="98">
        <f t="shared" si="0"/>
        <v>0.1755362414205949</v>
      </c>
      <c r="E9" s="100">
        <v>0.15943287037037038</v>
      </c>
      <c r="F9" s="98">
        <f t="shared" si="1"/>
        <v>0.17488066219784687</v>
      </c>
      <c r="G9" s="100">
        <v>0.10780092592592595</v>
      </c>
      <c r="H9" s="98">
        <f t="shared" si="2"/>
        <v>0.24048541182545846</v>
      </c>
      <c r="I9" s="100">
        <f t="shared" si="3"/>
        <v>0.71184027777778014</v>
      </c>
      <c r="J9" s="99">
        <f t="shared" si="4"/>
        <v>0.18286178107606724</v>
      </c>
    </row>
    <row r="10" spans="2:10" x14ac:dyDescent="0.25">
      <c r="B10" s="8" t="s">
        <v>8</v>
      </c>
      <c r="C10" s="100">
        <v>7.0057870370370395E-2</v>
      </c>
      <c r="D10" s="98">
        <f t="shared" si="0"/>
        <v>2.7659730028605604E-2</v>
      </c>
      <c r="E10" s="100">
        <v>1.6250000000000001E-2</v>
      </c>
      <c r="F10" s="98">
        <f t="shared" si="1"/>
        <v>1.7824497257769654E-2</v>
      </c>
      <c r="G10" s="100">
        <v>1.5046296296296294E-2</v>
      </c>
      <c r="H10" s="98">
        <f t="shared" si="2"/>
        <v>3.356571133488253E-2</v>
      </c>
      <c r="I10" s="100">
        <f t="shared" si="3"/>
        <v>0.10135416666666669</v>
      </c>
      <c r="J10" s="99">
        <f t="shared" si="4"/>
        <v>2.6036463536463519E-2</v>
      </c>
    </row>
    <row r="11" spans="2:10" x14ac:dyDescent="0.25">
      <c r="B11" s="8" t="s">
        <v>26</v>
      </c>
      <c r="C11" s="100">
        <v>1.5034722222222224E-2</v>
      </c>
      <c r="D11" s="98">
        <f t="shared" si="0"/>
        <v>5.9358977874043733E-3</v>
      </c>
      <c r="E11" s="100">
        <v>1.3888888888888889E-3</v>
      </c>
      <c r="F11" s="98">
        <f t="shared" si="1"/>
        <v>1.5234613040828763E-3</v>
      </c>
      <c r="G11" s="100">
        <v>1.6585648148148148E-2</v>
      </c>
      <c r="H11" s="98">
        <f t="shared" si="2"/>
        <v>3.6999741802220515E-2</v>
      </c>
      <c r="I11" s="100">
        <f t="shared" si="3"/>
        <v>3.3009259259259259E-2</v>
      </c>
      <c r="J11" s="99">
        <f t="shared" si="4"/>
        <v>8.4796156224727567E-3</v>
      </c>
    </row>
    <row r="12" spans="2:10" x14ac:dyDescent="0.25">
      <c r="B12" s="8" t="s">
        <v>3</v>
      </c>
      <c r="C12" s="100">
        <v>0.22531250000000139</v>
      </c>
      <c r="D12" s="98">
        <f t="shared" si="0"/>
        <v>8.8956214185836519E-2</v>
      </c>
      <c r="E12" s="100">
        <v>9.9594907407407438E-2</v>
      </c>
      <c r="F12" s="98">
        <f t="shared" si="1"/>
        <v>0.10924487101360962</v>
      </c>
      <c r="G12" s="100">
        <v>8.0219907407407212E-2</v>
      </c>
      <c r="H12" s="98">
        <f t="shared" si="2"/>
        <v>0.1789568809708233</v>
      </c>
      <c r="I12" s="100">
        <f t="shared" si="3"/>
        <v>0.40512731481481601</v>
      </c>
      <c r="J12" s="99">
        <f t="shared" si="4"/>
        <v>0.10407152371438107</v>
      </c>
    </row>
    <row r="13" spans="2:10" x14ac:dyDescent="0.25">
      <c r="B13" s="8" t="s">
        <v>7</v>
      </c>
      <c r="C13" s="100">
        <v>4.7280092592592547E-2</v>
      </c>
      <c r="D13" s="98">
        <f t="shared" si="0"/>
        <v>1.8666776336833595E-2</v>
      </c>
      <c r="E13" s="100">
        <v>2.6446759259259246E-2</v>
      </c>
      <c r="F13" s="98">
        <f t="shared" si="1"/>
        <v>2.9009242331911423E-2</v>
      </c>
      <c r="G13" s="100">
        <v>1.1064814814814816E-2</v>
      </c>
      <c r="H13" s="98">
        <f t="shared" si="2"/>
        <v>2.4683707720113621E-2</v>
      </c>
      <c r="I13" s="100">
        <f t="shared" si="3"/>
        <v>8.4791666666666612E-2</v>
      </c>
      <c r="J13" s="99">
        <f t="shared" si="4"/>
        <v>2.1781789638932462E-2</v>
      </c>
    </row>
    <row r="14" spans="2:10" x14ac:dyDescent="0.25">
      <c r="B14" s="8" t="s">
        <v>2</v>
      </c>
      <c r="C14" s="100">
        <v>0.14753472222222222</v>
      </c>
      <c r="D14" s="98">
        <f t="shared" si="0"/>
        <v>5.8248567433443837E-2</v>
      </c>
      <c r="E14" s="100">
        <v>3.6979166666666667E-2</v>
      </c>
      <c r="F14" s="98">
        <f t="shared" si="1"/>
        <v>4.0562157221206582E-2</v>
      </c>
      <c r="G14" s="100">
        <v>1.4212962962962964E-2</v>
      </c>
      <c r="H14" s="98">
        <f t="shared" si="2"/>
        <v>3.170668732248904E-2</v>
      </c>
      <c r="I14" s="100">
        <f t="shared" si="3"/>
        <v>0.19872685185185185</v>
      </c>
      <c r="J14" s="99">
        <f t="shared" si="4"/>
        <v>5.1050140335854574E-2</v>
      </c>
    </row>
    <row r="15" spans="2:10" x14ac:dyDescent="0.25">
      <c r="B15" s="8" t="s">
        <v>9</v>
      </c>
      <c r="C15" s="100">
        <v>0.20027777777777764</v>
      </c>
      <c r="D15" s="98">
        <f t="shared" si="0"/>
        <v>7.9072190387409702E-2</v>
      </c>
      <c r="E15" s="100">
        <v>5.880787037037033E-2</v>
      </c>
      <c r="F15" s="98">
        <f t="shared" si="1"/>
        <v>6.4505890717042408E-2</v>
      </c>
      <c r="G15" s="100">
        <v>1.1469907407407408E-2</v>
      </c>
      <c r="H15" s="98">
        <f t="shared" si="2"/>
        <v>2.5587399948360456E-2</v>
      </c>
      <c r="I15" s="100">
        <f t="shared" si="3"/>
        <v>0.27055555555555533</v>
      </c>
      <c r="J15" s="99">
        <f t="shared" si="4"/>
        <v>6.9501926644783663E-2</v>
      </c>
    </row>
    <row r="16" spans="2:10" x14ac:dyDescent="0.25">
      <c r="B16" s="8" t="s">
        <v>1</v>
      </c>
      <c r="C16" s="100">
        <v>9.2210648148148097E-2</v>
      </c>
      <c r="D16" s="98">
        <f t="shared" si="0"/>
        <v>3.6405925844688693E-2</v>
      </c>
      <c r="E16" s="100">
        <v>3.7141203703703704E-2</v>
      </c>
      <c r="F16" s="98">
        <f t="shared" si="1"/>
        <v>4.0739894373349586E-2</v>
      </c>
      <c r="G16" s="100">
        <v>1.7442129629629634E-2</v>
      </c>
      <c r="H16" s="98">
        <f t="shared" si="2"/>
        <v>3.8910405370513844E-2</v>
      </c>
      <c r="I16" s="100">
        <f t="shared" si="3"/>
        <v>0.14679398148148143</v>
      </c>
      <c r="J16" s="99">
        <f t="shared" si="4"/>
        <v>3.7709314495028734E-2</v>
      </c>
    </row>
    <row r="17" spans="2:10" x14ac:dyDescent="0.25">
      <c r="B17" s="8" t="s">
        <v>27</v>
      </c>
      <c r="C17" s="100">
        <v>3.2210648148148162E-2</v>
      </c>
      <c r="D17" s="98">
        <f t="shared" si="0"/>
        <v>1.2717169778557642E-2</v>
      </c>
      <c r="E17" s="100">
        <v>1.2731481481481479E-2</v>
      </c>
      <c r="F17" s="98">
        <f t="shared" si="1"/>
        <v>1.3965061954093031E-2</v>
      </c>
      <c r="G17" s="100">
        <v>3.7962962962962967E-3</v>
      </c>
      <c r="H17" s="98">
        <f t="shared" si="2"/>
        <v>8.4688871675703634E-3</v>
      </c>
      <c r="I17" s="100">
        <f t="shared" si="3"/>
        <v>4.8738425925925935E-2</v>
      </c>
      <c r="J17" s="99">
        <f t="shared" si="4"/>
        <v>1.2520217877360726E-2</v>
      </c>
    </row>
    <row r="18" spans="2:10" x14ac:dyDescent="0.25">
      <c r="B18" s="8" t="s">
        <v>16</v>
      </c>
      <c r="C18" s="100">
        <v>2.8344907407407409E-2</v>
      </c>
      <c r="D18" s="98">
        <f t="shared" si="0"/>
        <v>1.1190926621519099E-2</v>
      </c>
      <c r="E18" s="100">
        <v>7.9976851851851841E-3</v>
      </c>
      <c r="F18" s="98">
        <f t="shared" si="1"/>
        <v>8.772598009343895E-3</v>
      </c>
      <c r="G18" s="100">
        <v>3.2638888888888882E-3</v>
      </c>
      <c r="H18" s="98">
        <f t="shared" si="2"/>
        <v>7.2811773818745179E-3</v>
      </c>
      <c r="I18" s="100">
        <f t="shared" si="3"/>
        <v>3.9606481481481479E-2</v>
      </c>
      <c r="J18" s="99">
        <f t="shared" si="4"/>
        <v>1.0174349460063736E-2</v>
      </c>
    </row>
    <row r="19" spans="2:10" x14ac:dyDescent="0.25">
      <c r="B19" s="8" t="s">
        <v>4</v>
      </c>
      <c r="C19" s="100">
        <v>0.12211805555555555</v>
      </c>
      <c r="D19" s="98">
        <f t="shared" si="0"/>
        <v>4.8213747155429976E-2</v>
      </c>
      <c r="E19" s="100">
        <v>3.6504629629629623E-2</v>
      </c>
      <c r="F19" s="98">
        <f t="shared" si="1"/>
        <v>4.0041641275644926E-2</v>
      </c>
      <c r="G19" s="100">
        <v>1.6956018518518516E-2</v>
      </c>
      <c r="H19" s="98">
        <f t="shared" si="2"/>
        <v>3.7825974696617623E-2</v>
      </c>
      <c r="I19" s="100">
        <f t="shared" si="3"/>
        <v>0.17557870370370371</v>
      </c>
      <c r="J19" s="99">
        <f t="shared" si="4"/>
        <v>4.5103705817991488E-2</v>
      </c>
    </row>
    <row r="20" spans="2:10" x14ac:dyDescent="0.25">
      <c r="B20" s="8" t="s">
        <v>14</v>
      </c>
      <c r="C20" s="100">
        <v>3.6400462962962947E-2</v>
      </c>
      <c r="D20" s="98">
        <f t="shared" si="0"/>
        <v>1.4371361463731136E-2</v>
      </c>
      <c r="E20" s="100">
        <v>8.3449074074074085E-3</v>
      </c>
      <c r="F20" s="98">
        <f t="shared" si="1"/>
        <v>9.1534633353646169E-3</v>
      </c>
      <c r="G20" s="100">
        <v>4.4560185185185171E-3</v>
      </c>
      <c r="H20" s="98">
        <f t="shared" si="2"/>
        <v>9.9406145107152101E-3</v>
      </c>
      <c r="I20" s="100">
        <f t="shared" si="3"/>
        <v>4.9201388888888871E-2</v>
      </c>
      <c r="J20" s="99">
        <f t="shared" si="4"/>
        <v>1.2639146567717979E-2</v>
      </c>
    </row>
    <row r="21" spans="2:10" x14ac:dyDescent="0.25">
      <c r="B21" s="8" t="s">
        <v>11</v>
      </c>
      <c r="C21" s="100">
        <v>1.7164351851851854E-2</v>
      </c>
      <c r="D21" s="98">
        <f t="shared" si="0"/>
        <v>6.7767024008627301E-3</v>
      </c>
      <c r="E21" s="100">
        <v>3.3101851851851851E-3</v>
      </c>
      <c r="F21" s="98">
        <f t="shared" si="1"/>
        <v>3.6309161080641888E-3</v>
      </c>
      <c r="G21" s="100">
        <v>5.8680555555555552E-3</v>
      </c>
      <c r="H21" s="98">
        <f t="shared" si="2"/>
        <v>1.3090627420604187E-2</v>
      </c>
      <c r="I21" s="100">
        <f t="shared" si="3"/>
        <v>2.6342592592592598E-2</v>
      </c>
      <c r="J21" s="99">
        <f t="shared" si="4"/>
        <v>6.7670424813281909E-3</v>
      </c>
    </row>
    <row r="22" spans="2:10" x14ac:dyDescent="0.25">
      <c r="B22" s="8" t="s">
        <v>15</v>
      </c>
      <c r="C22" s="100">
        <v>1.8703703703703702E-2</v>
      </c>
      <c r="D22" s="98">
        <f t="shared" si="0"/>
        <v>7.3844579095038226E-3</v>
      </c>
      <c r="E22" s="100">
        <v>7.5694444444444437E-3</v>
      </c>
      <c r="F22" s="98">
        <f t="shared" si="1"/>
        <v>8.3028641072516746E-3</v>
      </c>
      <c r="G22" s="100">
        <v>5.6134259259259245E-3</v>
      </c>
      <c r="H22" s="98">
        <f t="shared" si="2"/>
        <v>1.2522592305706173E-2</v>
      </c>
      <c r="I22" s="100">
        <f t="shared" si="3"/>
        <v>3.1886574074074067E-2</v>
      </c>
      <c r="J22" s="99">
        <f t="shared" si="4"/>
        <v>8.191213548356396E-3</v>
      </c>
    </row>
    <row r="23" spans="2:10" s="17" customFormat="1" x14ac:dyDescent="0.25">
      <c r="B23" s="8" t="s">
        <v>92</v>
      </c>
      <c r="C23" s="100">
        <v>2.7835648148148151E-2</v>
      </c>
      <c r="D23" s="98">
        <f t="shared" si="0"/>
        <v>1.0989864648735579E-2</v>
      </c>
      <c r="E23" s="100">
        <v>9.1782407407407403E-3</v>
      </c>
      <c r="F23" s="98">
        <f t="shared" si="1"/>
        <v>1.0067540117814341E-2</v>
      </c>
      <c r="G23" s="100">
        <v>4.8958333333333328E-3</v>
      </c>
      <c r="H23" s="98">
        <f t="shared" si="2"/>
        <v>1.0921766072811777E-2</v>
      </c>
      <c r="I23" s="100">
        <f t="shared" si="3"/>
        <v>4.1909722222222223E-2</v>
      </c>
      <c r="J23" s="99">
        <f t="shared" si="4"/>
        <v>1.0766019694591114E-2</v>
      </c>
    </row>
    <row r="24" spans="2:10" x14ac:dyDescent="0.25">
      <c r="B24" s="8" t="s">
        <v>12</v>
      </c>
      <c r="C24" s="100">
        <v>7.7662037037037071E-2</v>
      </c>
      <c r="D24" s="98">
        <f t="shared" si="0"/>
        <v>3.0661950849486804E-2</v>
      </c>
      <c r="E24" s="100">
        <v>3.8831018518518501E-2</v>
      </c>
      <c r="F24" s="98">
        <f t="shared" si="1"/>
        <v>4.2593438959983736E-2</v>
      </c>
      <c r="G24" s="100">
        <v>2.0451388888888884E-2</v>
      </c>
      <c r="H24" s="98">
        <f t="shared" si="2"/>
        <v>4.5623547637490325E-2</v>
      </c>
      <c r="I24" s="100">
        <f t="shared" si="3"/>
        <v>0.13694444444444445</v>
      </c>
      <c r="J24" s="99">
        <f t="shared" si="4"/>
        <v>3.5179106607678007E-2</v>
      </c>
    </row>
    <row r="25" spans="2:10" x14ac:dyDescent="0.25">
      <c r="B25" s="8" t="s">
        <v>5</v>
      </c>
      <c r="C25" s="100">
        <v>9.9212962962963017E-2</v>
      </c>
      <c r="D25" s="98">
        <f t="shared" si="0"/>
        <v>3.9170527970462131E-2</v>
      </c>
      <c r="E25" s="100">
        <v>1.4328703703703703E-2</v>
      </c>
      <c r="F25" s="98">
        <f t="shared" si="1"/>
        <v>1.5717042453788341E-2</v>
      </c>
      <c r="G25" s="100">
        <v>1.6261574074074074E-2</v>
      </c>
      <c r="H25" s="98">
        <f t="shared" si="2"/>
        <v>3.627678801962305E-2</v>
      </c>
      <c r="I25" s="100">
        <f t="shared" si="3"/>
        <v>0.12980324074074079</v>
      </c>
      <c r="J25" s="99">
        <f t="shared" si="4"/>
        <v>3.3344631558917252E-2</v>
      </c>
    </row>
    <row r="26" spans="2:10" x14ac:dyDescent="0.25">
      <c r="B26" s="8" t="s">
        <v>6</v>
      </c>
      <c r="C26" s="100">
        <v>0.40832175925925945</v>
      </c>
      <c r="D26" s="98">
        <f t="shared" si="0"/>
        <v>0.16121057585976825</v>
      </c>
      <c r="E26" s="100">
        <v>0.21690972222222224</v>
      </c>
      <c r="F26" s="98">
        <f t="shared" si="1"/>
        <v>0.23792656916514324</v>
      </c>
      <c r="G26" s="100">
        <v>1.4004629629629632E-3</v>
      </c>
      <c r="H26" s="98">
        <f t="shared" si="2"/>
        <v>3.1241931319390672E-3</v>
      </c>
      <c r="I26" s="100">
        <f t="shared" si="3"/>
        <v>0.62663194444444459</v>
      </c>
      <c r="J26" s="99">
        <f t="shared" si="4"/>
        <v>0.16097295561581265</v>
      </c>
    </row>
    <row r="27" spans="2:10" x14ac:dyDescent="0.25">
      <c r="B27" s="8" t="s">
        <v>103</v>
      </c>
      <c r="C27" s="100">
        <v>0.26134259259259268</v>
      </c>
      <c r="D27" s="98">
        <f t="shared" si="0"/>
        <v>0.10318134876027005</v>
      </c>
      <c r="E27" s="100">
        <v>6.7037037037037006E-2</v>
      </c>
      <c r="F27" s="98">
        <f t="shared" si="1"/>
        <v>7.3532398943733465E-2</v>
      </c>
      <c r="G27" s="100">
        <v>5.4687499999999986E-2</v>
      </c>
      <c r="H27" s="98">
        <f t="shared" si="2"/>
        <v>0.12199845081332303</v>
      </c>
      <c r="I27" s="100">
        <f t="shared" si="3"/>
        <v>0.38306712962962969</v>
      </c>
      <c r="J27" s="99">
        <f t="shared" si="4"/>
        <v>9.8404571618857253E-2</v>
      </c>
    </row>
    <row r="28" spans="2:10" x14ac:dyDescent="0.25">
      <c r="B28" s="8" t="s">
        <v>17</v>
      </c>
      <c r="C28" s="100">
        <v>3.7037037037037038E-3</v>
      </c>
      <c r="D28" s="98">
        <f t="shared" si="0"/>
        <v>1.4622688929710542E-3</v>
      </c>
      <c r="E28" s="100">
        <v>2.5694444444444441E-3</v>
      </c>
      <c r="F28" s="98">
        <f t="shared" si="1"/>
        <v>2.8184034125533211E-3</v>
      </c>
      <c r="G28" s="100"/>
      <c r="H28" s="98"/>
      <c r="I28" s="100">
        <f t="shared" ref="I28" si="5">C28+E28+G28</f>
        <v>6.2731481481481475E-3</v>
      </c>
      <c r="J28" s="99">
        <f t="shared" ref="J28" si="6">I28/$I$30</f>
        <v>1.6114837543408954E-3</v>
      </c>
    </row>
    <row r="29" spans="2:10" x14ac:dyDescent="0.25">
      <c r="B29" s="18"/>
      <c r="C29" s="108"/>
      <c r="D29" s="108"/>
      <c r="E29" s="108"/>
      <c r="F29" s="108"/>
      <c r="G29" s="108"/>
      <c r="H29" s="108"/>
      <c r="I29" s="108"/>
      <c r="J29" s="109"/>
    </row>
    <row r="30" spans="2:10" x14ac:dyDescent="0.25">
      <c r="B30" s="11" t="s">
        <v>29</v>
      </c>
      <c r="C30" s="103">
        <f t="shared" ref="C30:J30" si="7">SUM(C7:C28)</f>
        <v>2.5328472222222258</v>
      </c>
      <c r="D30" s="104">
        <f t="shared" si="7"/>
        <v>1</v>
      </c>
      <c r="E30" s="103">
        <f t="shared" si="7"/>
        <v>0.91166666666666663</v>
      </c>
      <c r="F30" s="104">
        <f t="shared" si="7"/>
        <v>1</v>
      </c>
      <c r="G30" s="103">
        <f t="shared" si="7"/>
        <v>0.44826388888888868</v>
      </c>
      <c r="H30" s="104">
        <f t="shared" si="7"/>
        <v>1</v>
      </c>
      <c r="I30" s="103">
        <f t="shared" si="7"/>
        <v>3.8927777777777814</v>
      </c>
      <c r="J30" s="105">
        <f t="shared" si="7"/>
        <v>0.99999999999999989</v>
      </c>
    </row>
    <row r="31" spans="2:10" x14ac:dyDescent="0.25">
      <c r="B31" s="12"/>
      <c r="C31" s="13"/>
      <c r="D31" s="14"/>
      <c r="E31" s="13"/>
      <c r="F31" s="14"/>
      <c r="G31" s="13"/>
      <c r="H31" s="13"/>
      <c r="I31" s="13"/>
      <c r="J31" s="19"/>
    </row>
    <row r="32" spans="2:10" ht="66" customHeight="1" thickBot="1" x14ac:dyDescent="0.3">
      <c r="B32" s="152" t="s">
        <v>32</v>
      </c>
      <c r="C32" s="153"/>
      <c r="D32" s="153"/>
      <c r="E32" s="153"/>
      <c r="F32" s="153"/>
      <c r="G32" s="153"/>
      <c r="H32" s="153"/>
      <c r="I32" s="153"/>
      <c r="J32" s="154"/>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Normal="100" zoomScaleSheetLayoutView="100" zoomScalePageLayoutView="110"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124</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2.3611111111111111E-3</v>
      </c>
      <c r="D7" s="98">
        <f>C7/$C$30</f>
        <v>1.315789473684211E-2</v>
      </c>
      <c r="E7" s="100">
        <v>8.6805555555555551E-4</v>
      </c>
      <c r="F7" s="98">
        <f t="shared" ref="F7:F28" si="0">E7/$E$30</f>
        <v>2.8005974607916349E-2</v>
      </c>
      <c r="G7" s="101">
        <f>C7+E7</f>
        <v>3.2291666666666666E-3</v>
      </c>
      <c r="H7" s="99">
        <f>G7/$G$30</f>
        <v>1.5344846551534492E-2</v>
      </c>
    </row>
    <row r="8" spans="2:8" s="1" customFormat="1" x14ac:dyDescent="0.25">
      <c r="B8" s="8" t="s">
        <v>13</v>
      </c>
      <c r="C8" s="100">
        <v>7.268518518518517E-3</v>
      </c>
      <c r="D8" s="98">
        <f t="shared" ref="D8:D28" si="1">C8/$C$30</f>
        <v>4.0505675954592368E-2</v>
      </c>
      <c r="E8" s="100">
        <v>2.4305555555555552E-4</v>
      </c>
      <c r="F8" s="98">
        <f t="shared" si="0"/>
        <v>7.8416728902165767E-3</v>
      </c>
      <c r="G8" s="101">
        <f t="shared" ref="G8:G26" si="2">C8+E8</f>
        <v>7.5115740740740724E-3</v>
      </c>
      <c r="H8" s="99">
        <f t="shared" ref="H8:H26" si="3">G8/$G$30</f>
        <v>3.5694643053569473E-2</v>
      </c>
    </row>
    <row r="9" spans="2:8" s="1" customFormat="1" x14ac:dyDescent="0.25">
      <c r="B9" s="8" t="s">
        <v>0</v>
      </c>
      <c r="C9" s="100">
        <v>3.9467592592592575E-2</v>
      </c>
      <c r="D9" s="98">
        <f t="shared" si="1"/>
        <v>0.21994324045407634</v>
      </c>
      <c r="E9" s="100">
        <v>1.0162037037037035E-2</v>
      </c>
      <c r="F9" s="98">
        <f t="shared" si="0"/>
        <v>0.32785660941000733</v>
      </c>
      <c r="G9" s="101">
        <f t="shared" si="2"/>
        <v>4.9629629629629607E-2</v>
      </c>
      <c r="H9" s="99">
        <f t="shared" si="3"/>
        <v>0.23583764162358375</v>
      </c>
    </row>
    <row r="10" spans="2:8" s="1" customFormat="1" x14ac:dyDescent="0.25">
      <c r="B10" s="8" t="s">
        <v>8</v>
      </c>
      <c r="C10" s="100">
        <v>3.6342592592592585E-3</v>
      </c>
      <c r="D10" s="98">
        <f t="shared" si="1"/>
        <v>2.0252837977296184E-2</v>
      </c>
      <c r="E10" s="100"/>
      <c r="F10" s="98"/>
      <c r="G10" s="101">
        <f t="shared" si="2"/>
        <v>3.6342592592592585E-3</v>
      </c>
      <c r="H10" s="99">
        <f t="shared" si="3"/>
        <v>1.7269827301726989E-2</v>
      </c>
    </row>
    <row r="11" spans="2:8" s="1" customFormat="1" x14ac:dyDescent="0.25">
      <c r="B11" s="8" t="s">
        <v>26</v>
      </c>
      <c r="C11" s="100">
        <v>6.6203703703703711E-3</v>
      </c>
      <c r="D11" s="98">
        <f t="shared" si="1"/>
        <v>3.6893704850361211E-2</v>
      </c>
      <c r="E11" s="100"/>
      <c r="F11" s="98"/>
      <c r="G11" s="101">
        <f t="shared" si="2"/>
        <v>6.6203703703703711E-3</v>
      </c>
      <c r="H11" s="99">
        <f t="shared" si="3"/>
        <v>3.1459685403145983E-2</v>
      </c>
    </row>
    <row r="12" spans="2:8" s="1" customFormat="1" x14ac:dyDescent="0.25">
      <c r="B12" s="8" t="s">
        <v>3</v>
      </c>
      <c r="C12" s="100">
        <v>1.5324074074074073E-2</v>
      </c>
      <c r="D12" s="98">
        <f t="shared" si="1"/>
        <v>8.5397316821465452E-2</v>
      </c>
      <c r="E12" s="100">
        <v>4.6296296296296294E-3</v>
      </c>
      <c r="F12" s="98">
        <f t="shared" si="0"/>
        <v>0.14936519790888719</v>
      </c>
      <c r="G12" s="101">
        <f t="shared" si="2"/>
        <v>1.9953703703703703E-2</v>
      </c>
      <c r="H12" s="99">
        <f t="shared" si="3"/>
        <v>9.4819051809481941E-2</v>
      </c>
    </row>
    <row r="13" spans="2:8" s="1" customFormat="1" x14ac:dyDescent="0.25">
      <c r="B13" s="8" t="s">
        <v>7</v>
      </c>
      <c r="C13" s="100">
        <v>5.5555555555555566E-3</v>
      </c>
      <c r="D13" s="98">
        <f t="shared" si="1"/>
        <v>3.0959752321981442E-2</v>
      </c>
      <c r="E13" s="100">
        <v>4.4212962962962973E-3</v>
      </c>
      <c r="F13" s="98">
        <f t="shared" si="0"/>
        <v>0.14264376400298731</v>
      </c>
      <c r="G13" s="101">
        <f t="shared" si="2"/>
        <v>9.9768518518518548E-3</v>
      </c>
      <c r="H13" s="99">
        <f t="shared" si="3"/>
        <v>4.7409525904740991E-2</v>
      </c>
    </row>
    <row r="14" spans="2:8" s="1" customFormat="1" x14ac:dyDescent="0.25">
      <c r="B14" s="8" t="s">
        <v>2</v>
      </c>
      <c r="C14" s="100">
        <v>1.2199074074074076E-2</v>
      </c>
      <c r="D14" s="98">
        <f t="shared" si="1"/>
        <v>6.7982456140350908E-2</v>
      </c>
      <c r="E14" s="100">
        <v>0</v>
      </c>
      <c r="F14" s="98">
        <f t="shared" si="0"/>
        <v>0</v>
      </c>
      <c r="G14" s="101">
        <f t="shared" si="2"/>
        <v>1.2199074074074076E-2</v>
      </c>
      <c r="H14" s="99">
        <f t="shared" si="3"/>
        <v>5.7969420305796979E-2</v>
      </c>
    </row>
    <row r="15" spans="2:8" s="1" customFormat="1" x14ac:dyDescent="0.25">
      <c r="B15" s="8" t="s">
        <v>9</v>
      </c>
      <c r="C15" s="100">
        <v>2.0347222222222221E-2</v>
      </c>
      <c r="D15" s="98">
        <f t="shared" si="1"/>
        <v>0.113390092879257</v>
      </c>
      <c r="E15" s="100">
        <v>3.0324074074074073E-3</v>
      </c>
      <c r="F15" s="98">
        <f t="shared" si="0"/>
        <v>9.7834204630321109E-2</v>
      </c>
      <c r="G15" s="101">
        <f t="shared" si="2"/>
        <v>2.3379629629629629E-2</v>
      </c>
      <c r="H15" s="99">
        <f t="shared" si="3"/>
        <v>0.11109888901110994</v>
      </c>
    </row>
    <row r="16" spans="2:8" s="1" customFormat="1" x14ac:dyDescent="0.25">
      <c r="B16" s="8" t="s">
        <v>1</v>
      </c>
      <c r="C16" s="100">
        <v>4.3287037037037035E-3</v>
      </c>
      <c r="D16" s="98">
        <f t="shared" si="1"/>
        <v>2.4122807017543869E-2</v>
      </c>
      <c r="E16" s="100">
        <v>4.3981481481481481E-4</v>
      </c>
      <c r="F16" s="98">
        <f t="shared" si="0"/>
        <v>1.4189693801344282E-2</v>
      </c>
      <c r="G16" s="101">
        <f t="shared" si="2"/>
        <v>4.7685185185185183E-3</v>
      </c>
      <c r="H16" s="99">
        <f t="shared" si="3"/>
        <v>2.2659773402265986E-2</v>
      </c>
    </row>
    <row r="17" spans="2:8" s="1" customFormat="1" x14ac:dyDescent="0.25">
      <c r="B17" s="8" t="s">
        <v>27</v>
      </c>
      <c r="C17" s="100">
        <v>1.2152777777777778E-3</v>
      </c>
      <c r="D17" s="98">
        <f t="shared" si="1"/>
        <v>6.7724458204334393E-3</v>
      </c>
      <c r="E17" s="100">
        <v>1.4120370370370372E-3</v>
      </c>
      <c r="F17" s="98">
        <f t="shared" si="0"/>
        <v>4.55563853622106E-2</v>
      </c>
      <c r="G17" s="101">
        <f t="shared" si="2"/>
        <v>2.627314814814815E-3</v>
      </c>
      <c r="H17" s="99">
        <f t="shared" si="3"/>
        <v>1.2484875151248494E-2</v>
      </c>
    </row>
    <row r="18" spans="2:8" s="1" customFormat="1" x14ac:dyDescent="0.25">
      <c r="B18" s="8" t="s">
        <v>16</v>
      </c>
      <c r="C18" s="100">
        <v>1.0069444444444444E-3</v>
      </c>
      <c r="D18" s="98">
        <f t="shared" si="1"/>
        <v>5.6114551083591355E-3</v>
      </c>
      <c r="E18" s="100"/>
      <c r="F18" s="98"/>
      <c r="G18" s="101">
        <f t="shared" si="2"/>
        <v>1.0069444444444444E-3</v>
      </c>
      <c r="H18" s="99">
        <f t="shared" si="3"/>
        <v>4.7849521504784972E-3</v>
      </c>
    </row>
    <row r="19" spans="2:8" s="1" customFormat="1" x14ac:dyDescent="0.25">
      <c r="B19" s="8" t="s">
        <v>4</v>
      </c>
      <c r="C19" s="100">
        <v>8.4027777777777798E-3</v>
      </c>
      <c r="D19" s="98">
        <f t="shared" si="1"/>
        <v>4.6826625386996931E-2</v>
      </c>
      <c r="E19" s="100">
        <v>5.9027777777777789E-4</v>
      </c>
      <c r="F19" s="98">
        <f t="shared" si="0"/>
        <v>1.9044062733383122E-2</v>
      </c>
      <c r="G19" s="101">
        <f t="shared" si="2"/>
        <v>8.993055555555558E-3</v>
      </c>
      <c r="H19" s="99">
        <f t="shared" si="3"/>
        <v>4.2734572654273488E-2</v>
      </c>
    </row>
    <row r="20" spans="2:8" s="1" customFormat="1" x14ac:dyDescent="0.25">
      <c r="B20" s="8" t="s">
        <v>14</v>
      </c>
      <c r="C20" s="100">
        <v>2.2106481481481482E-3</v>
      </c>
      <c r="D20" s="98">
        <f t="shared" si="1"/>
        <v>1.2319401444788446E-2</v>
      </c>
      <c r="E20" s="100">
        <v>3.1250000000000001E-4</v>
      </c>
      <c r="F20" s="98">
        <f t="shared" si="0"/>
        <v>1.0082150858849885E-2</v>
      </c>
      <c r="G20" s="101">
        <f t="shared" si="2"/>
        <v>2.5231481481481481E-3</v>
      </c>
      <c r="H20" s="99">
        <f t="shared" si="3"/>
        <v>1.1989880101198993E-2</v>
      </c>
    </row>
    <row r="21" spans="2:8" s="1" customFormat="1" x14ac:dyDescent="0.25">
      <c r="B21" s="8" t="s">
        <v>11</v>
      </c>
      <c r="C21" s="100">
        <v>1.0532407407407409E-3</v>
      </c>
      <c r="D21" s="98">
        <f t="shared" si="1"/>
        <v>5.8694530443756483E-3</v>
      </c>
      <c r="E21" s="100"/>
      <c r="F21" s="98"/>
      <c r="G21" s="101">
        <f t="shared" si="2"/>
        <v>1.0532407407407409E-3</v>
      </c>
      <c r="H21" s="99">
        <f t="shared" si="3"/>
        <v>5.0049499505004976E-3</v>
      </c>
    </row>
    <row r="22" spans="2:8" s="1" customFormat="1" x14ac:dyDescent="0.25">
      <c r="B22" s="8" t="s">
        <v>15</v>
      </c>
      <c r="C22" s="100">
        <v>2.7662037037037034E-3</v>
      </c>
      <c r="D22" s="98">
        <f t="shared" si="1"/>
        <v>1.5415376676986588E-2</v>
      </c>
      <c r="E22" s="100">
        <v>1.6550925925925926E-3</v>
      </c>
      <c r="F22" s="98">
        <f t="shared" si="0"/>
        <v>5.3398058252427168E-2</v>
      </c>
      <c r="G22" s="101">
        <f t="shared" si="2"/>
        <v>4.4212962962962964E-3</v>
      </c>
      <c r="H22" s="99">
        <f t="shared" si="3"/>
        <v>2.1009789902100989E-2</v>
      </c>
    </row>
    <row r="23" spans="2:8" s="1" customFormat="1" x14ac:dyDescent="0.25">
      <c r="B23" s="8" t="s">
        <v>92</v>
      </c>
      <c r="C23" s="100">
        <v>1.0879629629629631E-3</v>
      </c>
      <c r="D23" s="98">
        <f t="shared" si="1"/>
        <v>6.0629514963880318E-3</v>
      </c>
      <c r="E23" s="100">
        <v>4.5138888888888892E-4</v>
      </c>
      <c r="F23" s="98">
        <f t="shared" si="0"/>
        <v>1.4563106796116502E-2</v>
      </c>
      <c r="G23" s="101">
        <f t="shared" ref="G23:G25" si="4">C23+E23</f>
        <v>1.5393518518518521E-3</v>
      </c>
      <c r="H23" s="99">
        <f t="shared" ref="H23:H25" si="5">G23/$G$30</f>
        <v>7.3149268507314968E-3</v>
      </c>
    </row>
    <row r="24" spans="2:8" s="1" customFormat="1" x14ac:dyDescent="0.25">
      <c r="B24" s="8" t="s">
        <v>12</v>
      </c>
      <c r="C24" s="100">
        <v>6.8287037037037036E-4</v>
      </c>
      <c r="D24" s="98">
        <f t="shared" si="1"/>
        <v>3.8054695562435513E-3</v>
      </c>
      <c r="E24" s="100">
        <v>5.3240740740740744E-4</v>
      </c>
      <c r="F24" s="98">
        <f t="shared" si="0"/>
        <v>1.7176997759522028E-2</v>
      </c>
      <c r="G24" s="101">
        <f t="shared" si="4"/>
        <v>1.2152777777777778E-3</v>
      </c>
      <c r="H24" s="99">
        <f t="shared" si="5"/>
        <v>5.774942250577497E-3</v>
      </c>
    </row>
    <row r="25" spans="2:8" s="1" customFormat="1" x14ac:dyDescent="0.25">
      <c r="B25" s="8" t="s">
        <v>5</v>
      </c>
      <c r="C25" s="100">
        <v>2.0486111111111113E-3</v>
      </c>
      <c r="D25" s="98">
        <f t="shared" si="1"/>
        <v>1.1416408668730655E-2</v>
      </c>
      <c r="E25" s="100">
        <v>9.8379629629629642E-4</v>
      </c>
      <c r="F25" s="98">
        <f t="shared" si="0"/>
        <v>3.1740104555638533E-2</v>
      </c>
      <c r="G25" s="101">
        <f t="shared" si="4"/>
        <v>3.0324074074074077E-3</v>
      </c>
      <c r="H25" s="99">
        <f t="shared" si="5"/>
        <v>1.4409855901440994E-2</v>
      </c>
    </row>
    <row r="26" spans="2:8" s="1" customFormat="1" x14ac:dyDescent="0.25">
      <c r="B26" s="8" t="s">
        <v>6</v>
      </c>
      <c r="C26" s="100">
        <v>2.7476851851851846E-2</v>
      </c>
      <c r="D26" s="98">
        <f t="shared" si="1"/>
        <v>0.15312177502579982</v>
      </c>
      <c r="E26" s="100">
        <v>4.3981481481481476E-4</v>
      </c>
      <c r="F26" s="98">
        <f t="shared" si="0"/>
        <v>1.4189693801344281E-2</v>
      </c>
      <c r="G26" s="101">
        <f t="shared" si="2"/>
        <v>2.7916666666666659E-2</v>
      </c>
      <c r="H26" s="99">
        <f t="shared" si="3"/>
        <v>0.1326586734132659</v>
      </c>
    </row>
    <row r="27" spans="2:8" s="1" customFormat="1" x14ac:dyDescent="0.25">
      <c r="B27" s="8" t="s">
        <v>103</v>
      </c>
      <c r="C27" s="100">
        <v>1.3877314814814809E-2</v>
      </c>
      <c r="D27" s="98">
        <f t="shared" si="1"/>
        <v>7.7334881320949428E-2</v>
      </c>
      <c r="E27" s="100">
        <v>1.273148148148148E-4</v>
      </c>
      <c r="F27" s="98">
        <f t="shared" si="0"/>
        <v>4.1075429424943972E-3</v>
      </c>
      <c r="G27" s="101">
        <f t="shared" ref="G27:G28" si="6">C27+E27</f>
        <v>1.4004629629629624E-2</v>
      </c>
      <c r="H27" s="99">
        <f t="shared" ref="H27:H28" si="7">G27/$G$30</f>
        <v>6.6549334506654942E-2</v>
      </c>
    </row>
    <row r="28" spans="2:8" s="1" customFormat="1" x14ac:dyDescent="0.25">
      <c r="B28" s="8" t="s">
        <v>17</v>
      </c>
      <c r="C28" s="100">
        <v>5.0925925925925921E-4</v>
      </c>
      <c r="D28" s="98">
        <f t="shared" si="1"/>
        <v>2.8379772961816315E-3</v>
      </c>
      <c r="E28" s="100">
        <v>6.9444444444444447E-4</v>
      </c>
      <c r="F28" s="98">
        <f t="shared" si="0"/>
        <v>2.240477968633308E-2</v>
      </c>
      <c r="G28" s="101">
        <f t="shared" si="6"/>
        <v>1.2037037037037038E-3</v>
      </c>
      <c r="H28" s="99">
        <f t="shared" si="7"/>
        <v>5.7199428005719971E-3</v>
      </c>
    </row>
    <row r="29" spans="2:8" s="1" customFormat="1" x14ac:dyDescent="0.25">
      <c r="B29" s="8"/>
      <c r="C29" s="100"/>
      <c r="D29" s="98"/>
      <c r="E29" s="100"/>
      <c r="F29" s="98"/>
      <c r="G29" s="101"/>
      <c r="H29" s="99"/>
    </row>
    <row r="30" spans="2:8" s="1" customFormat="1" x14ac:dyDescent="0.25">
      <c r="B30" s="11" t="s">
        <v>29</v>
      </c>
      <c r="C30" s="103">
        <f t="shared" ref="C30:H30" si="8">SUM(C7:C28)</f>
        <v>0.17944444444444438</v>
      </c>
      <c r="D30" s="120">
        <f t="shared" si="8"/>
        <v>1.0000000000000002</v>
      </c>
      <c r="E30" s="103">
        <f t="shared" si="8"/>
        <v>3.0995370370370378E-2</v>
      </c>
      <c r="F30" s="120">
        <f t="shared" si="8"/>
        <v>0.99999999999999967</v>
      </c>
      <c r="G30" s="103">
        <f t="shared" si="8"/>
        <v>0.21043981481481472</v>
      </c>
      <c r="H30" s="121">
        <f t="shared" si="8"/>
        <v>1.0000000000000004</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23"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119</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2.2222222222222222E-3</v>
      </c>
      <c r="D7" s="98">
        <f>C7/$C$30</f>
        <v>6.9704120530041753E-3</v>
      </c>
      <c r="E7" s="100">
        <v>1.0300925925925924E-3</v>
      </c>
      <c r="F7" s="98">
        <f t="shared" ref="F7" si="0">E7/$E$30</f>
        <v>1.1577988812280471E-2</v>
      </c>
      <c r="G7" s="101">
        <f>C7+E7</f>
        <v>3.2523148148148147E-3</v>
      </c>
      <c r="H7" s="99">
        <f>G7/$G$30</f>
        <v>7.9757039055404176E-3</v>
      </c>
    </row>
    <row r="8" spans="2:8" s="1" customFormat="1" x14ac:dyDescent="0.25">
      <c r="B8" s="8" t="s">
        <v>13</v>
      </c>
      <c r="C8" s="100">
        <v>5.6712962962962958E-3</v>
      </c>
      <c r="D8" s="98">
        <f t="shared" ref="D8:D27" si="1">C8/$C$30</f>
        <v>1.7789072426937738E-2</v>
      </c>
      <c r="E8" s="100"/>
      <c r="F8" s="98"/>
      <c r="G8" s="101">
        <f t="shared" ref="G8:G27" si="2">C8+E8</f>
        <v>5.6712962962962958E-3</v>
      </c>
      <c r="H8" s="99">
        <f t="shared" ref="H8:H27" si="3">G8/$G$30</f>
        <v>1.3907811080835603E-2</v>
      </c>
    </row>
    <row r="9" spans="2:8" s="1" customFormat="1" x14ac:dyDescent="0.25">
      <c r="B9" s="8" t="s">
        <v>0</v>
      </c>
      <c r="C9" s="100">
        <v>3.2766203703703686E-2</v>
      </c>
      <c r="D9" s="98">
        <f t="shared" si="1"/>
        <v>0.10277727355236881</v>
      </c>
      <c r="E9" s="100">
        <v>1.0798611111111108E-2</v>
      </c>
      <c r="F9" s="98">
        <f>E9/$E$30</f>
        <v>0.12137374788604133</v>
      </c>
      <c r="G9" s="101">
        <f t="shared" si="2"/>
        <v>4.3564814814814792E-2</v>
      </c>
      <c r="H9" s="99">
        <f t="shared" si="3"/>
        <v>0.10683469573115344</v>
      </c>
    </row>
    <row r="10" spans="2:8" s="1" customFormat="1" x14ac:dyDescent="0.25">
      <c r="B10" s="8" t="s">
        <v>8</v>
      </c>
      <c r="C10" s="100">
        <v>7.5462962962962983E-3</v>
      </c>
      <c r="D10" s="98">
        <f t="shared" si="1"/>
        <v>2.367035759666002E-2</v>
      </c>
      <c r="E10" s="100">
        <v>2.2916666666666667E-3</v>
      </c>
      <c r="F10" s="98">
        <f t="shared" ref="F10:F28" si="4">E10/$E$30</f>
        <v>2.5757772863275658E-2</v>
      </c>
      <c r="G10" s="101">
        <f t="shared" si="2"/>
        <v>9.837962962962965E-3</v>
      </c>
      <c r="H10" s="99">
        <f t="shared" si="3"/>
        <v>2.4125794732061764E-2</v>
      </c>
    </row>
    <row r="11" spans="2:8" s="1" customFormat="1" x14ac:dyDescent="0.25">
      <c r="B11" s="8" t="s">
        <v>26</v>
      </c>
      <c r="C11" s="100">
        <v>2.1759259259259258E-3</v>
      </c>
      <c r="D11" s="98">
        <f t="shared" si="1"/>
        <v>6.8251951352332552E-3</v>
      </c>
      <c r="E11" s="100">
        <v>5.9722222222222216E-3</v>
      </c>
      <c r="F11" s="98">
        <f t="shared" si="4"/>
        <v>6.7126317158839585E-2</v>
      </c>
      <c r="G11" s="101">
        <f t="shared" si="2"/>
        <v>8.1481481481481474E-3</v>
      </c>
      <c r="H11" s="99">
        <f t="shared" si="3"/>
        <v>1.998183469573115E-2</v>
      </c>
    </row>
    <row r="12" spans="2:8" s="1" customFormat="1" x14ac:dyDescent="0.25">
      <c r="B12" s="8" t="s">
        <v>3</v>
      </c>
      <c r="C12" s="100">
        <v>1.6423611111111104E-2</v>
      </c>
      <c r="D12" s="98">
        <f t="shared" si="1"/>
        <v>5.1515701579233963E-2</v>
      </c>
      <c r="E12" s="100">
        <v>4.4328703703703709E-3</v>
      </c>
      <c r="F12" s="98">
        <f t="shared" si="4"/>
        <v>4.982437882138676E-2</v>
      </c>
      <c r="G12" s="101">
        <f t="shared" si="2"/>
        <v>2.0856481481481476E-2</v>
      </c>
      <c r="H12" s="99">
        <f t="shared" si="3"/>
        <v>5.1146684831970921E-2</v>
      </c>
    </row>
    <row r="13" spans="2:8" s="1" customFormat="1" x14ac:dyDescent="0.25">
      <c r="B13" s="8" t="s">
        <v>7</v>
      </c>
      <c r="C13" s="100">
        <v>1.216435185185185E-2</v>
      </c>
      <c r="D13" s="98">
        <f t="shared" si="1"/>
        <v>3.8155745144309312E-2</v>
      </c>
      <c r="E13" s="100">
        <v>8.3101851851851843E-3</v>
      </c>
      <c r="F13" s="98">
        <f t="shared" si="4"/>
        <v>9.3404449069858189E-2</v>
      </c>
      <c r="G13" s="101">
        <f t="shared" si="2"/>
        <v>2.0474537037037034E-2</v>
      </c>
      <c r="H13" s="99">
        <f t="shared" si="3"/>
        <v>5.0210036330608526E-2</v>
      </c>
    </row>
    <row r="14" spans="2:8" s="1" customFormat="1" x14ac:dyDescent="0.25">
      <c r="B14" s="8" t="s">
        <v>2</v>
      </c>
      <c r="C14" s="100">
        <v>1.6921296296296299E-2</v>
      </c>
      <c r="D14" s="98">
        <f t="shared" si="1"/>
        <v>5.3076783445271385E-2</v>
      </c>
      <c r="E14" s="100">
        <v>1.0300925925925926E-3</v>
      </c>
      <c r="F14" s="98">
        <f t="shared" si="4"/>
        <v>1.1577988812280473E-2</v>
      </c>
      <c r="G14" s="101">
        <f t="shared" si="2"/>
        <v>1.7951388888888892E-2</v>
      </c>
      <c r="H14" s="99">
        <f t="shared" si="3"/>
        <v>4.4022479564032706E-2</v>
      </c>
    </row>
    <row r="15" spans="2:8" s="1" customFormat="1" x14ac:dyDescent="0.25">
      <c r="B15" s="8" t="s">
        <v>9</v>
      </c>
      <c r="C15" s="100">
        <v>1.1377314814814814E-2</v>
      </c>
      <c r="D15" s="98">
        <f t="shared" si="1"/>
        <v>3.5687057542203665E-2</v>
      </c>
      <c r="E15" s="100">
        <v>3.4953703703703709E-3</v>
      </c>
      <c r="F15" s="98">
        <f t="shared" si="4"/>
        <v>3.9287108104592169E-2</v>
      </c>
      <c r="G15" s="101">
        <f t="shared" si="2"/>
        <v>1.4872685185185185E-2</v>
      </c>
      <c r="H15" s="99">
        <f t="shared" si="3"/>
        <v>3.647252497729337E-2</v>
      </c>
    </row>
    <row r="16" spans="2:8" s="1" customFormat="1" x14ac:dyDescent="0.25">
      <c r="B16" s="8" t="s">
        <v>1</v>
      </c>
      <c r="C16" s="100">
        <v>3.1828703703703706E-3</v>
      </c>
      <c r="D16" s="98">
        <f t="shared" si="1"/>
        <v>9.9836630967507726E-3</v>
      </c>
      <c r="E16" s="100">
        <v>2.5925925925925925E-3</v>
      </c>
      <c r="F16" s="98">
        <f t="shared" si="4"/>
        <v>2.9140106673604785E-2</v>
      </c>
      <c r="G16" s="101">
        <f t="shared" si="2"/>
        <v>5.7754629629629631E-3</v>
      </c>
      <c r="H16" s="99">
        <f t="shared" si="3"/>
        <v>1.4163260672116257E-2</v>
      </c>
    </row>
    <row r="17" spans="2:8" s="1" customFormat="1" x14ac:dyDescent="0.25">
      <c r="B17" s="8" t="s">
        <v>27</v>
      </c>
      <c r="C17" s="100">
        <v>4.8958333333333345E-3</v>
      </c>
      <c r="D17" s="98">
        <f t="shared" si="1"/>
        <v>1.5356689054274827E-2</v>
      </c>
      <c r="E17" s="100">
        <v>4.8611111111111112E-3</v>
      </c>
      <c r="F17" s="98">
        <f t="shared" si="4"/>
        <v>5.4637700013008973E-2</v>
      </c>
      <c r="G17" s="101">
        <f t="shared" si="2"/>
        <v>9.7569444444444466E-3</v>
      </c>
      <c r="H17" s="99">
        <f t="shared" si="3"/>
        <v>2.3927111716621256E-2</v>
      </c>
    </row>
    <row r="18" spans="2:8" s="1" customFormat="1" x14ac:dyDescent="0.25">
      <c r="B18" s="8" t="s">
        <v>16</v>
      </c>
      <c r="C18" s="100">
        <v>3.726851851851851E-3</v>
      </c>
      <c r="D18" s="98">
        <f t="shared" si="1"/>
        <v>1.1689961880559084E-2</v>
      </c>
      <c r="E18" s="100">
        <v>4.9768518518518521E-4</v>
      </c>
      <c r="F18" s="98">
        <f t="shared" si="4"/>
        <v>5.5938597632366333E-3</v>
      </c>
      <c r="G18" s="101">
        <f t="shared" si="2"/>
        <v>4.2245370370370362E-3</v>
      </c>
      <c r="H18" s="99">
        <f t="shared" si="3"/>
        <v>1.0359900090826518E-2</v>
      </c>
    </row>
    <row r="19" spans="2:8" s="1" customFormat="1" x14ac:dyDescent="0.25">
      <c r="B19" s="8" t="s">
        <v>4</v>
      </c>
      <c r="C19" s="100">
        <v>1.0578703703703703E-2</v>
      </c>
      <c r="D19" s="98">
        <f t="shared" si="1"/>
        <v>3.3182065710655295E-2</v>
      </c>
      <c r="E19" s="100">
        <v>2.9050925925925924E-3</v>
      </c>
      <c r="F19" s="98">
        <f t="shared" si="4"/>
        <v>3.2652530245869643E-2</v>
      </c>
      <c r="G19" s="101">
        <f t="shared" si="2"/>
        <v>1.3483796296296296E-2</v>
      </c>
      <c r="H19" s="99">
        <f t="shared" si="3"/>
        <v>3.3066530426884649E-2</v>
      </c>
    </row>
    <row r="20" spans="2:8" s="1" customFormat="1" x14ac:dyDescent="0.25">
      <c r="B20" s="8" t="s">
        <v>14</v>
      </c>
      <c r="C20" s="100">
        <v>5.2430555555555564E-3</v>
      </c>
      <c r="D20" s="98">
        <f t="shared" si="1"/>
        <v>1.6445815937556729E-2</v>
      </c>
      <c r="E20" s="100">
        <v>6.1805555555555563E-3</v>
      </c>
      <c r="F20" s="98">
        <f t="shared" si="4"/>
        <v>6.9467932873682844E-2</v>
      </c>
      <c r="G20" s="101">
        <f t="shared" si="2"/>
        <v>1.1423611111111114E-2</v>
      </c>
      <c r="H20" s="99">
        <f t="shared" si="3"/>
        <v>2.8014305177111721E-2</v>
      </c>
    </row>
    <row r="21" spans="2:8" s="1" customFormat="1" x14ac:dyDescent="0.25">
      <c r="B21" s="8" t="s">
        <v>11</v>
      </c>
      <c r="C21" s="100">
        <v>8.2060185185185187E-3</v>
      </c>
      <c r="D21" s="98">
        <f t="shared" si="1"/>
        <v>2.5739698674895627E-2</v>
      </c>
      <c r="E21" s="100">
        <v>1.8043981481481477E-2</v>
      </c>
      <c r="F21" s="98">
        <f t="shared" si="4"/>
        <v>0.20280993885781182</v>
      </c>
      <c r="G21" s="101">
        <f t="shared" si="2"/>
        <v>2.6249999999999996E-2</v>
      </c>
      <c r="H21" s="99">
        <f t="shared" si="3"/>
        <v>6.4373297002724789E-2</v>
      </c>
    </row>
    <row r="22" spans="2:8" s="1" customFormat="1" x14ac:dyDescent="0.25">
      <c r="B22" s="8" t="s">
        <v>15</v>
      </c>
      <c r="C22" s="100">
        <v>2.7777777777777779E-3</v>
      </c>
      <c r="D22" s="98">
        <f t="shared" si="1"/>
        <v>8.7130150662552194E-3</v>
      </c>
      <c r="E22" s="100">
        <v>4.2013888888888891E-3</v>
      </c>
      <c r="F22" s="98">
        <f t="shared" si="4"/>
        <v>4.7222583582672041E-2</v>
      </c>
      <c r="G22" s="101">
        <f t="shared" si="2"/>
        <v>6.9791666666666665E-3</v>
      </c>
      <c r="H22" s="99">
        <f t="shared" si="3"/>
        <v>1.7115122615803814E-2</v>
      </c>
    </row>
    <row r="23" spans="2:8" s="1" customFormat="1" x14ac:dyDescent="0.25">
      <c r="B23" s="8" t="s">
        <v>92</v>
      </c>
      <c r="C23" s="100">
        <v>3.2291666666666666E-3</v>
      </c>
      <c r="D23" s="98">
        <f t="shared" si="1"/>
        <v>1.0128880014521693E-2</v>
      </c>
      <c r="E23" s="100">
        <v>2.0717592592592593E-3</v>
      </c>
      <c r="F23" s="98">
        <f t="shared" si="4"/>
        <v>2.3286067386496682E-2</v>
      </c>
      <c r="G23" s="101">
        <f t="shared" si="2"/>
        <v>5.3009259259259259E-3</v>
      </c>
      <c r="H23" s="99">
        <f t="shared" si="3"/>
        <v>1.2999545867393278E-2</v>
      </c>
    </row>
    <row r="24" spans="2:8" s="1" customFormat="1" x14ac:dyDescent="0.25">
      <c r="B24" s="8" t="s">
        <v>12</v>
      </c>
      <c r="C24" s="100">
        <v>2.0601851851851853E-3</v>
      </c>
      <c r="D24" s="98">
        <f t="shared" si="1"/>
        <v>6.4621528408059549E-3</v>
      </c>
      <c r="E24" s="100"/>
      <c r="F24" s="98"/>
      <c r="G24" s="101">
        <f t="shared" ref="G24:G25" si="5">C24+E24</f>
        <v>2.0601851851851853E-3</v>
      </c>
      <c r="H24" s="99">
        <f t="shared" ref="H24:H25" si="6">G24/$G$30</f>
        <v>5.0522252497729337E-3</v>
      </c>
    </row>
    <row r="25" spans="2:8" s="1" customFormat="1" x14ac:dyDescent="0.25">
      <c r="B25" s="8" t="s">
        <v>5</v>
      </c>
      <c r="C25" s="100">
        <v>8.7731481481481462E-3</v>
      </c>
      <c r="D25" s="98">
        <f t="shared" si="1"/>
        <v>2.7518605917589395E-2</v>
      </c>
      <c r="E25" s="100">
        <v>2.3958333333333331E-3</v>
      </c>
      <c r="F25" s="98">
        <f t="shared" si="4"/>
        <v>2.6928580720697277E-2</v>
      </c>
      <c r="G25" s="101">
        <f t="shared" si="5"/>
        <v>1.1168981481481479E-2</v>
      </c>
      <c r="H25" s="99">
        <f t="shared" si="6"/>
        <v>2.7389872842870113E-2</v>
      </c>
    </row>
    <row r="26" spans="2:8" s="1" customFormat="1" x14ac:dyDescent="0.25">
      <c r="B26" s="8" t="s">
        <v>6</v>
      </c>
      <c r="C26" s="100">
        <v>0.11627314814814817</v>
      </c>
      <c r="D26" s="98">
        <f t="shared" si="1"/>
        <v>0.36471228898166647</v>
      </c>
      <c r="E26" s="100">
        <v>3.7962962962962967E-3</v>
      </c>
      <c r="F26" s="98">
        <f t="shared" si="4"/>
        <v>4.2669441914921301E-2</v>
      </c>
      <c r="G26" s="101">
        <f t="shared" si="2"/>
        <v>0.12006944444444446</v>
      </c>
      <c r="H26" s="99">
        <f t="shared" si="3"/>
        <v>0.29444822888283384</v>
      </c>
    </row>
    <row r="27" spans="2:8" s="1" customFormat="1" x14ac:dyDescent="0.25">
      <c r="B27" s="8" t="s">
        <v>103</v>
      </c>
      <c r="C27" s="100">
        <v>4.2592592592592592E-2</v>
      </c>
      <c r="D27" s="98">
        <f t="shared" si="1"/>
        <v>0.13359956434924669</v>
      </c>
      <c r="E27" s="100">
        <v>2.1296296296296298E-3</v>
      </c>
      <c r="F27" s="98">
        <f t="shared" si="4"/>
        <v>2.3936516196175362E-2</v>
      </c>
      <c r="G27" s="101">
        <f t="shared" si="2"/>
        <v>4.4722222222222219E-2</v>
      </c>
      <c r="H27" s="99">
        <f t="shared" si="3"/>
        <v>0.10967302452316074</v>
      </c>
    </row>
    <row r="28" spans="2:8" s="1" customFormat="1" x14ac:dyDescent="0.25">
      <c r="B28" s="8" t="s">
        <v>17</v>
      </c>
      <c r="C28" s="100"/>
      <c r="D28" s="98"/>
      <c r="E28" s="100">
        <v>1.9328703703703704E-3</v>
      </c>
      <c r="F28" s="98">
        <f t="shared" si="4"/>
        <v>2.1724990243267853E-2</v>
      </c>
      <c r="G28" s="101">
        <f t="shared" ref="G28" si="7">C28+E28</f>
        <v>1.9328703703703704E-3</v>
      </c>
      <c r="H28" s="99">
        <f t="shared" ref="H28" si="8">G28/$G$30</f>
        <v>4.7400090826521342E-3</v>
      </c>
    </row>
    <row r="29" spans="2:8" s="1" customFormat="1" x14ac:dyDescent="0.25">
      <c r="B29" s="8"/>
      <c r="C29" s="100"/>
      <c r="D29" s="98"/>
      <c r="E29" s="100"/>
      <c r="F29" s="98"/>
      <c r="G29" s="101"/>
      <c r="H29" s="99"/>
    </row>
    <row r="30" spans="2:8" s="1" customFormat="1" x14ac:dyDescent="0.25">
      <c r="B30" s="11" t="s">
        <v>29</v>
      </c>
      <c r="C30" s="103">
        <f t="shared" ref="C30:H30" si="9">SUM(C7:C28)</f>
        <v>0.31880787037037034</v>
      </c>
      <c r="D30" s="120">
        <f t="shared" si="9"/>
        <v>1</v>
      </c>
      <c r="E30" s="103">
        <f t="shared" si="9"/>
        <v>8.8969907407407414E-2</v>
      </c>
      <c r="F30" s="120">
        <f t="shared" si="9"/>
        <v>0.99999999999999978</v>
      </c>
      <c r="G30" s="103">
        <f t="shared" si="9"/>
        <v>0.40777777777777779</v>
      </c>
      <c r="H30" s="121">
        <f t="shared" si="9"/>
        <v>0.99999999999999989</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Normal="100" zoomScaleSheetLayoutView="100" zoomScalePageLayoutView="127"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120</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6.4814814814814813E-4</v>
      </c>
      <c r="D7" s="98">
        <f t="shared" ref="D7:D28" si="0">C7/$C$30</f>
        <v>7.1501532175689492E-3</v>
      </c>
      <c r="E7" s="100"/>
      <c r="F7" s="98"/>
      <c r="G7" s="101">
        <f>E7+C7</f>
        <v>6.4814814814814813E-4</v>
      </c>
      <c r="H7" s="99">
        <f t="shared" ref="H7:H27" si="1">G7/$G$30</f>
        <v>7.1501532175689492E-3</v>
      </c>
    </row>
    <row r="8" spans="2:8" s="1" customFormat="1" x14ac:dyDescent="0.25">
      <c r="B8" s="8" t="s">
        <v>13</v>
      </c>
      <c r="C8" s="100">
        <v>2.8935185185185184E-3</v>
      </c>
      <c r="D8" s="98">
        <f t="shared" si="0"/>
        <v>3.1920326864147093E-2</v>
      </c>
      <c r="E8" s="100"/>
      <c r="F8" s="98"/>
      <c r="G8" s="101">
        <f t="shared" ref="G8:G27" si="2">E8+C8</f>
        <v>2.8935185185185184E-3</v>
      </c>
      <c r="H8" s="99">
        <f t="shared" si="1"/>
        <v>3.1920326864147093E-2</v>
      </c>
    </row>
    <row r="9" spans="2:8" s="1" customFormat="1" x14ac:dyDescent="0.25">
      <c r="B9" s="8" t="s">
        <v>0</v>
      </c>
      <c r="C9" s="100">
        <v>1.684027777777777E-2</v>
      </c>
      <c r="D9" s="98">
        <f t="shared" si="0"/>
        <v>0.18577630234933601</v>
      </c>
      <c r="E9" s="100"/>
      <c r="F9" s="98"/>
      <c r="G9" s="101">
        <f t="shared" si="2"/>
        <v>1.684027777777777E-2</v>
      </c>
      <c r="H9" s="99">
        <f t="shared" si="1"/>
        <v>0.18577630234933601</v>
      </c>
    </row>
    <row r="10" spans="2:8" s="1" customFormat="1" x14ac:dyDescent="0.25">
      <c r="B10" s="8" t="s">
        <v>8</v>
      </c>
      <c r="C10" s="100">
        <v>5.5902777777777782E-3</v>
      </c>
      <c r="D10" s="98">
        <f t="shared" si="0"/>
        <v>6.1670071501532191E-2</v>
      </c>
      <c r="E10" s="100"/>
      <c r="F10" s="98"/>
      <c r="G10" s="101">
        <f t="shared" si="2"/>
        <v>5.5902777777777782E-3</v>
      </c>
      <c r="H10" s="99">
        <f t="shared" si="1"/>
        <v>6.1670071501532191E-2</v>
      </c>
    </row>
    <row r="11" spans="2:8" s="1" customFormat="1" x14ac:dyDescent="0.25">
      <c r="B11" s="8" t="s">
        <v>26</v>
      </c>
      <c r="C11" s="100">
        <v>6.2500000000000001E-4</v>
      </c>
      <c r="D11" s="98">
        <f t="shared" si="0"/>
        <v>6.894790602655773E-3</v>
      </c>
      <c r="E11" s="100"/>
      <c r="F11" s="98"/>
      <c r="G11" s="101">
        <f t="shared" si="2"/>
        <v>6.2500000000000001E-4</v>
      </c>
      <c r="H11" s="99">
        <f t="shared" si="1"/>
        <v>6.894790602655773E-3</v>
      </c>
    </row>
    <row r="12" spans="2:8" s="1" customFormat="1" x14ac:dyDescent="0.25">
      <c r="B12" s="8" t="s">
        <v>3</v>
      </c>
      <c r="C12" s="100">
        <v>9.5138888888888842E-3</v>
      </c>
      <c r="D12" s="98">
        <f t="shared" si="0"/>
        <v>0.1049540347293156</v>
      </c>
      <c r="E12" s="100"/>
      <c r="F12" s="98"/>
      <c r="G12" s="101">
        <f t="shared" si="2"/>
        <v>9.5138888888888842E-3</v>
      </c>
      <c r="H12" s="99">
        <f t="shared" si="1"/>
        <v>0.1049540347293156</v>
      </c>
    </row>
    <row r="13" spans="2:8" s="1" customFormat="1" x14ac:dyDescent="0.25">
      <c r="B13" s="8" t="s">
        <v>7</v>
      </c>
      <c r="C13" s="100">
        <v>3.0555555555555548E-3</v>
      </c>
      <c r="D13" s="98">
        <f t="shared" si="0"/>
        <v>3.3707865168539325E-2</v>
      </c>
      <c r="E13" s="100"/>
      <c r="F13" s="98"/>
      <c r="G13" s="101">
        <f t="shared" si="2"/>
        <v>3.0555555555555548E-3</v>
      </c>
      <c r="H13" s="99">
        <f t="shared" si="1"/>
        <v>3.3707865168539325E-2</v>
      </c>
    </row>
    <row r="14" spans="2:8" s="1" customFormat="1" x14ac:dyDescent="0.25">
      <c r="B14" s="8" t="s">
        <v>2</v>
      </c>
      <c r="C14" s="100">
        <v>2.9861111111111113E-3</v>
      </c>
      <c r="D14" s="98">
        <f t="shared" si="0"/>
        <v>3.2941777323799805E-2</v>
      </c>
      <c r="E14" s="100"/>
      <c r="F14" s="98"/>
      <c r="G14" s="101">
        <f t="shared" si="2"/>
        <v>2.9861111111111113E-3</v>
      </c>
      <c r="H14" s="99">
        <f t="shared" si="1"/>
        <v>3.2941777323799805E-2</v>
      </c>
    </row>
    <row r="15" spans="2:8" s="1" customFormat="1" x14ac:dyDescent="0.25">
      <c r="B15" s="8" t="s">
        <v>9</v>
      </c>
      <c r="C15" s="100">
        <v>4.1550925925925913E-3</v>
      </c>
      <c r="D15" s="98">
        <f t="shared" si="0"/>
        <v>4.5837589376915212E-2</v>
      </c>
      <c r="E15" s="100"/>
      <c r="F15" s="98"/>
      <c r="G15" s="101">
        <f t="shared" si="2"/>
        <v>4.1550925925925913E-3</v>
      </c>
      <c r="H15" s="99">
        <f t="shared" si="1"/>
        <v>4.5837589376915212E-2</v>
      </c>
    </row>
    <row r="16" spans="2:8" s="1" customFormat="1" x14ac:dyDescent="0.25">
      <c r="B16" s="8" t="s">
        <v>1</v>
      </c>
      <c r="C16" s="100">
        <v>3.5995370370370369E-3</v>
      </c>
      <c r="D16" s="98">
        <f t="shared" si="0"/>
        <v>3.9708886618998983E-2</v>
      </c>
      <c r="E16" s="100"/>
      <c r="F16" s="98"/>
      <c r="G16" s="101">
        <f t="shared" si="2"/>
        <v>3.5995370370370369E-3</v>
      </c>
      <c r="H16" s="99">
        <f t="shared" si="1"/>
        <v>3.9708886618998983E-2</v>
      </c>
    </row>
    <row r="17" spans="2:8" s="1" customFormat="1" x14ac:dyDescent="0.25">
      <c r="B17" s="8" t="s">
        <v>27</v>
      </c>
      <c r="C17" s="100">
        <v>8.4490740740740728E-4</v>
      </c>
      <c r="D17" s="98">
        <f t="shared" si="0"/>
        <v>9.3207354443309506E-3</v>
      </c>
      <c r="E17" s="100"/>
      <c r="F17" s="98"/>
      <c r="G17" s="101">
        <f t="shared" si="2"/>
        <v>8.4490740740740728E-4</v>
      </c>
      <c r="H17" s="99">
        <f t="shared" si="1"/>
        <v>9.3207354443309506E-3</v>
      </c>
    </row>
    <row r="18" spans="2:8" s="1" customFormat="1" x14ac:dyDescent="0.25">
      <c r="B18" s="8" t="s">
        <v>16</v>
      </c>
      <c r="C18" s="100">
        <v>5.7870370370370367E-4</v>
      </c>
      <c r="D18" s="98">
        <f t="shared" si="0"/>
        <v>6.3840653728294188E-3</v>
      </c>
      <c r="E18" s="100"/>
      <c r="F18" s="98"/>
      <c r="G18" s="101">
        <f t="shared" si="2"/>
        <v>5.7870370370370367E-4</v>
      </c>
      <c r="H18" s="99">
        <f t="shared" si="1"/>
        <v>6.3840653728294188E-3</v>
      </c>
    </row>
    <row r="19" spans="2:8" s="1" customFormat="1" x14ac:dyDescent="0.25">
      <c r="B19" s="8" t="s">
        <v>4</v>
      </c>
      <c r="C19" s="100">
        <v>2.835648148148147E-3</v>
      </c>
      <c r="D19" s="98">
        <f t="shared" si="0"/>
        <v>3.1281920326864138E-2</v>
      </c>
      <c r="E19" s="100"/>
      <c r="F19" s="98"/>
      <c r="G19" s="101">
        <f t="shared" si="2"/>
        <v>2.835648148148147E-3</v>
      </c>
      <c r="H19" s="99">
        <f t="shared" si="1"/>
        <v>3.1281920326864138E-2</v>
      </c>
    </row>
    <row r="20" spans="2:8" s="1" customFormat="1" x14ac:dyDescent="0.25">
      <c r="B20" s="8" t="s">
        <v>14</v>
      </c>
      <c r="C20" s="100">
        <v>1.5509259259259261E-3</v>
      </c>
      <c r="D20" s="98">
        <f t="shared" si="0"/>
        <v>1.7109295199182844E-2</v>
      </c>
      <c r="E20" s="100"/>
      <c r="F20" s="98"/>
      <c r="G20" s="101">
        <f t="shared" si="2"/>
        <v>1.5509259259259261E-3</v>
      </c>
      <c r="H20" s="99">
        <f t="shared" si="1"/>
        <v>1.7109295199182844E-2</v>
      </c>
    </row>
    <row r="21" spans="2:8" s="1" customFormat="1" x14ac:dyDescent="0.25">
      <c r="B21" s="8" t="s">
        <v>11</v>
      </c>
      <c r="C21" s="100">
        <v>2.5462962962962966E-4</v>
      </c>
      <c r="D21" s="98">
        <f t="shared" si="0"/>
        <v>2.8089887640449446E-3</v>
      </c>
      <c r="E21" s="100"/>
      <c r="F21" s="98"/>
      <c r="G21" s="101">
        <f t="shared" si="2"/>
        <v>2.5462962962962966E-4</v>
      </c>
      <c r="H21" s="99">
        <f t="shared" si="1"/>
        <v>2.8089887640449446E-3</v>
      </c>
    </row>
    <row r="22" spans="2:8" s="1" customFormat="1" x14ac:dyDescent="0.25">
      <c r="B22" s="8" t="s">
        <v>15</v>
      </c>
      <c r="C22" s="100">
        <v>1.0995370370370371E-3</v>
      </c>
      <c r="D22" s="98">
        <f t="shared" ref="D22" si="3">C22/$C$30</f>
        <v>1.2129724208375896E-2</v>
      </c>
      <c r="E22" s="100"/>
      <c r="F22" s="98"/>
      <c r="G22" s="101">
        <f t="shared" ref="G22" si="4">E22+C22</f>
        <v>1.0995370370370371E-3</v>
      </c>
      <c r="H22" s="99">
        <f t="shared" ref="H22" si="5">G22/$G$30</f>
        <v>1.2129724208375896E-2</v>
      </c>
    </row>
    <row r="23" spans="2:8" s="1" customFormat="1" x14ac:dyDescent="0.25">
      <c r="B23" s="8" t="s">
        <v>92</v>
      </c>
      <c r="C23" s="100"/>
      <c r="D23" s="98"/>
      <c r="E23" s="100"/>
      <c r="F23" s="98"/>
      <c r="G23" s="101"/>
      <c r="H23" s="99"/>
    </row>
    <row r="24" spans="2:8" s="1" customFormat="1" x14ac:dyDescent="0.25">
      <c r="B24" s="8" t="s">
        <v>12</v>
      </c>
      <c r="C24" s="100"/>
      <c r="D24" s="98"/>
      <c r="E24" s="100"/>
      <c r="F24" s="98"/>
      <c r="G24" s="101"/>
      <c r="H24" s="99"/>
    </row>
    <row r="25" spans="2:8" s="1" customFormat="1" x14ac:dyDescent="0.25">
      <c r="B25" s="8" t="s">
        <v>5</v>
      </c>
      <c r="C25" s="100">
        <v>3.3564814814814812E-4</v>
      </c>
      <c r="D25" s="98">
        <f t="shared" si="0"/>
        <v>3.7027579162410627E-3</v>
      </c>
      <c r="E25" s="100"/>
      <c r="F25" s="98"/>
      <c r="G25" s="101">
        <f t="shared" si="2"/>
        <v>3.3564814814814812E-4</v>
      </c>
      <c r="H25" s="99">
        <f t="shared" si="1"/>
        <v>3.7027579162410627E-3</v>
      </c>
    </row>
    <row r="26" spans="2:8" s="1" customFormat="1" x14ac:dyDescent="0.25">
      <c r="B26" s="8" t="s">
        <v>6</v>
      </c>
      <c r="C26" s="100">
        <v>1.6122685185185184E-2</v>
      </c>
      <c r="D26" s="98">
        <f t="shared" si="0"/>
        <v>0.17786006128702761</v>
      </c>
      <c r="E26" s="119"/>
      <c r="F26" s="98"/>
      <c r="G26" s="101">
        <f t="shared" si="2"/>
        <v>1.6122685185185184E-2</v>
      </c>
      <c r="H26" s="99">
        <f t="shared" si="1"/>
        <v>0.17786006128702761</v>
      </c>
    </row>
    <row r="27" spans="2:8" s="1" customFormat="1" x14ac:dyDescent="0.25">
      <c r="B27" s="8" t="s">
        <v>103</v>
      </c>
      <c r="C27" s="100">
        <v>1.6481481481481479E-2</v>
      </c>
      <c r="D27" s="98">
        <f t="shared" si="0"/>
        <v>0.18181818181818182</v>
      </c>
      <c r="E27" s="100"/>
      <c r="F27" s="98"/>
      <c r="G27" s="101">
        <f t="shared" si="2"/>
        <v>1.6481481481481479E-2</v>
      </c>
      <c r="H27" s="99">
        <f t="shared" si="1"/>
        <v>0.18181818181818182</v>
      </c>
    </row>
    <row r="28" spans="2:8" s="1" customFormat="1" x14ac:dyDescent="0.25">
      <c r="B28" s="8" t="s">
        <v>17</v>
      </c>
      <c r="C28" s="100">
        <v>6.3657407407407402E-4</v>
      </c>
      <c r="D28" s="98">
        <f t="shared" si="0"/>
        <v>7.0224719101123602E-3</v>
      </c>
      <c r="E28" s="128"/>
      <c r="F28" s="98"/>
      <c r="G28" s="101">
        <f t="shared" ref="G28" si="6">E28+C28</f>
        <v>6.3657407407407402E-4</v>
      </c>
      <c r="H28" s="99">
        <f t="shared" ref="H28" si="7">G28/$G$30</f>
        <v>7.0224719101123602E-3</v>
      </c>
    </row>
    <row r="29" spans="2:8" s="1" customFormat="1" x14ac:dyDescent="0.25">
      <c r="B29" s="8"/>
      <c r="C29" s="101"/>
      <c r="D29" s="112"/>
      <c r="E29" s="101"/>
      <c r="F29" s="112"/>
      <c r="G29" s="101"/>
      <c r="H29" s="126"/>
    </row>
    <row r="30" spans="2:8" s="1" customFormat="1" x14ac:dyDescent="0.25">
      <c r="B30" s="11" t="s">
        <v>29</v>
      </c>
      <c r="C30" s="103">
        <f t="shared" ref="C30:H30" si="8">SUM(C7:C28)</f>
        <v>9.064814814814813E-2</v>
      </c>
      <c r="D30" s="120">
        <f t="shared" si="8"/>
        <v>1</v>
      </c>
      <c r="E30" s="103"/>
      <c r="F30" s="120"/>
      <c r="G30" s="103">
        <f t="shared" si="8"/>
        <v>9.064814814814813E-2</v>
      </c>
      <c r="H30" s="121">
        <f t="shared" si="8"/>
        <v>1</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Normal="100" zoomScaleSheetLayoutView="100" zoomScalePageLayoutView="129"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121</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1.6087962962962965E-3</v>
      </c>
      <c r="D7" s="98">
        <f t="shared" ref="D7:D27" si="0">C7/$C$30</f>
        <v>7.2539400897609881E-3</v>
      </c>
      <c r="E7" s="100"/>
      <c r="F7" s="98"/>
      <c r="G7" s="101">
        <f>C7+E7</f>
        <v>1.6087962962962965E-3</v>
      </c>
      <c r="H7" s="99">
        <f t="shared" ref="H7" si="1">G7/$G$30</f>
        <v>6.1190350413805267E-3</v>
      </c>
    </row>
    <row r="8" spans="2:8" s="1" customFormat="1" x14ac:dyDescent="0.25">
      <c r="B8" s="8" t="s">
        <v>13</v>
      </c>
      <c r="C8" s="100">
        <v>5.1388888888888873E-3</v>
      </c>
      <c r="D8" s="98">
        <f t="shared" si="0"/>
        <v>2.3170858991754514E-2</v>
      </c>
      <c r="E8" s="100">
        <v>1.9675925925925926E-4</v>
      </c>
      <c r="F8" s="98">
        <f t="shared" ref="F8:F28" si="2">E8/$E$30</f>
        <v>4.7833427124366907E-3</v>
      </c>
      <c r="G8" s="101">
        <f>C8+E8</f>
        <v>5.3356481481481467E-3</v>
      </c>
      <c r="H8" s="99">
        <f t="shared" ref="H8:H27" si="3">G8/$G$30</f>
        <v>2.0294065856664902E-2</v>
      </c>
    </row>
    <row r="9" spans="2:8" s="1" customFormat="1" x14ac:dyDescent="0.25">
      <c r="B9" s="8" t="s">
        <v>0</v>
      </c>
      <c r="C9" s="100">
        <v>2.659722222222222E-2</v>
      </c>
      <c r="D9" s="98">
        <f t="shared" si="0"/>
        <v>0.11992485126813487</v>
      </c>
      <c r="E9" s="100">
        <v>1.1122685185185183E-2</v>
      </c>
      <c r="F9" s="98">
        <f t="shared" si="2"/>
        <v>0.27039954980303876</v>
      </c>
      <c r="G9" s="101">
        <f t="shared" ref="G9:G27" si="4">C9+E9</f>
        <v>3.7719907407407403E-2</v>
      </c>
      <c r="H9" s="99">
        <f t="shared" si="3"/>
        <v>0.14346715971121676</v>
      </c>
    </row>
    <row r="10" spans="2:8" s="1" customFormat="1" x14ac:dyDescent="0.25">
      <c r="B10" s="8" t="s">
        <v>8</v>
      </c>
      <c r="C10" s="100">
        <v>5.6365740740740751E-3</v>
      </c>
      <c r="D10" s="98">
        <f t="shared" si="0"/>
        <v>2.5414883623838858E-2</v>
      </c>
      <c r="E10" s="100"/>
      <c r="F10" s="98"/>
      <c r="G10" s="101">
        <f t="shared" si="4"/>
        <v>5.6365740740740751E-3</v>
      </c>
      <c r="H10" s="99">
        <f t="shared" si="3"/>
        <v>2.143863356224688E-2</v>
      </c>
    </row>
    <row r="11" spans="2:8" s="1" customFormat="1" x14ac:dyDescent="0.25">
      <c r="B11" s="8" t="s">
        <v>26</v>
      </c>
      <c r="C11" s="100">
        <v>8.5763888888888869E-3</v>
      </c>
      <c r="D11" s="98">
        <f t="shared" si="0"/>
        <v>3.867028493894166E-2</v>
      </c>
      <c r="E11" s="100">
        <v>7.175925925925925E-3</v>
      </c>
      <c r="F11" s="98">
        <f t="shared" si="2"/>
        <v>0.17445132245357342</v>
      </c>
      <c r="G11" s="101">
        <f t="shared" si="4"/>
        <v>1.5752314814814813E-2</v>
      </c>
      <c r="H11" s="99">
        <f t="shared" si="3"/>
        <v>5.991371720373305E-2</v>
      </c>
    </row>
    <row r="12" spans="2:8" s="1" customFormat="1" x14ac:dyDescent="0.25">
      <c r="B12" s="8" t="s">
        <v>3</v>
      </c>
      <c r="C12" s="100">
        <v>2.0324074074074057E-2</v>
      </c>
      <c r="D12" s="98">
        <f t="shared" si="0"/>
        <v>9.1639703580002035E-2</v>
      </c>
      <c r="E12" s="100">
        <v>1.2037037037037035E-2</v>
      </c>
      <c r="F12" s="98">
        <f t="shared" si="2"/>
        <v>0.29262802476083283</v>
      </c>
      <c r="G12" s="101">
        <f t="shared" si="4"/>
        <v>3.2361111111111091E-2</v>
      </c>
      <c r="H12" s="99">
        <f t="shared" si="3"/>
        <v>0.12308505018489165</v>
      </c>
    </row>
    <row r="13" spans="2:8" s="1" customFormat="1" x14ac:dyDescent="0.25">
      <c r="B13" s="8" t="s">
        <v>7</v>
      </c>
      <c r="C13" s="100">
        <v>3.0092592592592588E-3</v>
      </c>
      <c r="D13" s="98">
        <f t="shared" si="0"/>
        <v>1.3568521031207601E-2</v>
      </c>
      <c r="E13" s="100">
        <v>2.3263888888888891E-3</v>
      </c>
      <c r="F13" s="98">
        <f t="shared" si="2"/>
        <v>5.6555993247045591E-2</v>
      </c>
      <c r="G13" s="101">
        <f t="shared" si="4"/>
        <v>5.3356481481481484E-3</v>
      </c>
      <c r="H13" s="99">
        <f t="shared" si="3"/>
        <v>2.0294065856664909E-2</v>
      </c>
    </row>
    <row r="14" spans="2:8" s="1" customFormat="1" x14ac:dyDescent="0.25">
      <c r="B14" s="8" t="s">
        <v>2</v>
      </c>
      <c r="C14" s="100">
        <v>1.0601851851851847E-2</v>
      </c>
      <c r="D14" s="98">
        <f t="shared" si="0"/>
        <v>4.7802943325331373E-2</v>
      </c>
      <c r="E14" s="100">
        <v>5.5555555555555556E-4</v>
      </c>
      <c r="F14" s="98">
        <f t="shared" si="2"/>
        <v>1.3505908835115363E-2</v>
      </c>
      <c r="G14" s="101">
        <f t="shared" si="4"/>
        <v>1.1157407407407402E-2</v>
      </c>
      <c r="H14" s="99">
        <f t="shared" si="3"/>
        <v>4.2437048776192976E-2</v>
      </c>
    </row>
    <row r="15" spans="2:8" s="1" customFormat="1" x14ac:dyDescent="0.25">
      <c r="B15" s="8" t="s">
        <v>9</v>
      </c>
      <c r="C15" s="100">
        <v>6.053240740740741E-3</v>
      </c>
      <c r="D15" s="98">
        <f t="shared" si="0"/>
        <v>2.7293601920467602E-2</v>
      </c>
      <c r="E15" s="100">
        <v>3.3564814814814812E-4</v>
      </c>
      <c r="F15" s="98">
        <f t="shared" si="2"/>
        <v>8.1598199212155314E-3</v>
      </c>
      <c r="G15" s="101">
        <f t="shared" si="4"/>
        <v>6.3888888888888893E-3</v>
      </c>
      <c r="H15" s="99">
        <f t="shared" si="3"/>
        <v>2.43000528262018E-2</v>
      </c>
    </row>
    <row r="16" spans="2:8" s="1" customFormat="1" x14ac:dyDescent="0.25">
      <c r="B16" s="8" t="s">
        <v>1</v>
      </c>
      <c r="C16" s="100">
        <v>6.6203703703703702E-3</v>
      </c>
      <c r="D16" s="98">
        <f t="shared" si="0"/>
        <v>2.9850746268656723E-2</v>
      </c>
      <c r="E16" s="100">
        <v>2.5115740740740741E-3</v>
      </c>
      <c r="F16" s="98">
        <f t="shared" si="2"/>
        <v>6.1057962858750703E-2</v>
      </c>
      <c r="G16" s="101">
        <f t="shared" si="4"/>
        <v>9.1319444444444443E-3</v>
      </c>
      <c r="H16" s="99">
        <f t="shared" si="3"/>
        <v>3.4733227680929742E-2</v>
      </c>
    </row>
    <row r="17" spans="2:8" s="1" customFormat="1" x14ac:dyDescent="0.25">
      <c r="B17" s="8" t="s">
        <v>27</v>
      </c>
      <c r="C17" s="100">
        <v>1.2847222222222225E-3</v>
      </c>
      <c r="D17" s="98">
        <f t="shared" si="0"/>
        <v>5.7927147479386312E-3</v>
      </c>
      <c r="E17" s="100">
        <v>4.2824074074074075E-4</v>
      </c>
      <c r="F17" s="98">
        <f t="shared" si="2"/>
        <v>1.0410804727068092E-2</v>
      </c>
      <c r="G17" s="101">
        <f t="shared" si="4"/>
        <v>1.7129629629629632E-3</v>
      </c>
      <c r="H17" s="99">
        <f t="shared" si="3"/>
        <v>6.5152315548512082E-3</v>
      </c>
    </row>
    <row r="18" spans="2:8" s="1" customFormat="1" x14ac:dyDescent="0.25">
      <c r="B18" s="8" t="s">
        <v>16</v>
      </c>
      <c r="C18" s="100">
        <v>7.407407407407407E-4</v>
      </c>
      <c r="D18" s="98">
        <f t="shared" si="0"/>
        <v>3.339943638451102E-3</v>
      </c>
      <c r="E18" s="100"/>
      <c r="F18" s="98"/>
      <c r="G18" s="101">
        <f t="shared" si="4"/>
        <v>7.407407407407407E-4</v>
      </c>
      <c r="H18" s="99">
        <f t="shared" si="3"/>
        <v>2.817397429124846E-3</v>
      </c>
    </row>
    <row r="19" spans="2:8" s="1" customFormat="1" x14ac:dyDescent="0.25">
      <c r="B19" s="8" t="s">
        <v>4</v>
      </c>
      <c r="C19" s="100">
        <v>1.1550925925925925E-2</v>
      </c>
      <c r="D19" s="98">
        <f t="shared" si="0"/>
        <v>5.2082246112096865E-2</v>
      </c>
      <c r="E19" s="100">
        <v>9.2592592592592588E-5</v>
      </c>
      <c r="F19" s="98">
        <f t="shared" si="2"/>
        <v>2.2509848058525602E-3</v>
      </c>
      <c r="G19" s="101">
        <f t="shared" si="4"/>
        <v>1.1643518518518517E-2</v>
      </c>
      <c r="H19" s="99">
        <f t="shared" si="3"/>
        <v>4.4285965839056168E-2</v>
      </c>
    </row>
    <row r="20" spans="2:8" s="1" customFormat="1" x14ac:dyDescent="0.25">
      <c r="B20" s="8" t="s">
        <v>14</v>
      </c>
      <c r="C20" s="100">
        <v>5.6712962962962967E-4</v>
      </c>
      <c r="D20" s="98">
        <f t="shared" si="0"/>
        <v>2.557144348189125E-3</v>
      </c>
      <c r="E20" s="100">
        <v>1.0763888888888889E-3</v>
      </c>
      <c r="F20" s="98">
        <f t="shared" si="2"/>
        <v>2.6167698368036015E-2</v>
      </c>
      <c r="G20" s="101">
        <f t="shared" si="4"/>
        <v>1.6435185185185185E-3</v>
      </c>
      <c r="H20" s="99">
        <f t="shared" si="3"/>
        <v>6.251100545870753E-3</v>
      </c>
    </row>
    <row r="21" spans="2:8" s="1" customFormat="1" x14ac:dyDescent="0.25">
      <c r="B21" s="8" t="s">
        <v>11</v>
      </c>
      <c r="C21" s="100">
        <v>2.696759259259259E-3</v>
      </c>
      <c r="D21" s="98">
        <f t="shared" si="0"/>
        <v>1.2159482308736043E-2</v>
      </c>
      <c r="E21" s="100">
        <v>1.1574074074074073E-3</v>
      </c>
      <c r="F21" s="98">
        <f t="shared" si="2"/>
        <v>2.8137310073157003E-2</v>
      </c>
      <c r="G21" s="101">
        <f t="shared" si="4"/>
        <v>3.8541666666666663E-3</v>
      </c>
      <c r="H21" s="99">
        <f t="shared" si="3"/>
        <v>1.4659270998415215E-2</v>
      </c>
    </row>
    <row r="22" spans="2:8" s="1" customFormat="1" x14ac:dyDescent="0.25">
      <c r="B22" s="8" t="s">
        <v>15</v>
      </c>
      <c r="C22" s="100">
        <v>3.2754629629629627E-3</v>
      </c>
      <c r="D22" s="98">
        <f t="shared" si="0"/>
        <v>1.4768813276275966E-2</v>
      </c>
      <c r="E22" s="100">
        <v>1.8518518518518518E-4</v>
      </c>
      <c r="F22" s="98">
        <f t="shared" si="2"/>
        <v>4.5019696117051203E-3</v>
      </c>
      <c r="G22" s="101">
        <f t="shared" si="4"/>
        <v>3.460648148148148E-3</v>
      </c>
      <c r="H22" s="99">
        <f t="shared" si="3"/>
        <v>1.3162528614192641E-2</v>
      </c>
    </row>
    <row r="23" spans="2:8" s="1" customFormat="1" x14ac:dyDescent="0.25">
      <c r="B23" s="8" t="s">
        <v>92</v>
      </c>
      <c r="C23" s="100">
        <v>9.8379629629629642E-4</v>
      </c>
      <c r="D23" s="98">
        <f t="shared" si="0"/>
        <v>4.4358626448178706E-3</v>
      </c>
      <c r="E23" s="100">
        <v>2.4305555555555552E-4</v>
      </c>
      <c r="F23" s="98">
        <f t="shared" si="2"/>
        <v>5.9088351153629703E-3</v>
      </c>
      <c r="G23" s="101">
        <f t="shared" ref="G23" si="5">C23+E23</f>
        <v>1.226851851851852E-3</v>
      </c>
      <c r="H23" s="99">
        <f t="shared" ref="H23" si="6">G23/$G$30</f>
        <v>4.6663144919880271E-3</v>
      </c>
    </row>
    <row r="24" spans="2:8" s="1" customFormat="1" x14ac:dyDescent="0.25">
      <c r="B24" s="8" t="s">
        <v>12</v>
      </c>
      <c r="C24" s="100"/>
      <c r="D24" s="98"/>
      <c r="E24" s="100"/>
      <c r="F24" s="98"/>
      <c r="G24" s="101"/>
      <c r="H24" s="99"/>
    </row>
    <row r="25" spans="2:8" s="1" customFormat="1" x14ac:dyDescent="0.25">
      <c r="B25" s="8" t="s">
        <v>5</v>
      </c>
      <c r="C25" s="100">
        <v>2.9513888888888888E-3</v>
      </c>
      <c r="D25" s="98">
        <f t="shared" si="0"/>
        <v>1.3307587934453609E-2</v>
      </c>
      <c r="E25" s="100">
        <v>4.861111111111111E-4</v>
      </c>
      <c r="F25" s="98">
        <f t="shared" si="2"/>
        <v>1.1817670230725942E-2</v>
      </c>
      <c r="G25" s="101">
        <f t="shared" si="4"/>
        <v>3.4375E-3</v>
      </c>
      <c r="H25" s="99">
        <f t="shared" si="3"/>
        <v>1.3074484944532489E-2</v>
      </c>
    </row>
    <row r="26" spans="2:8" s="1" customFormat="1" x14ac:dyDescent="0.25">
      <c r="B26" s="8" t="s">
        <v>6</v>
      </c>
      <c r="C26" s="100">
        <v>7.9143518518518488E-2</v>
      </c>
      <c r="D26" s="98">
        <f t="shared" si="0"/>
        <v>0.35685210312075982</v>
      </c>
      <c r="E26" s="100">
        <v>8.4490740740740739E-4</v>
      </c>
      <c r="F26" s="98">
        <f t="shared" si="2"/>
        <v>2.0540236353404615E-2</v>
      </c>
      <c r="G26" s="101">
        <f t="shared" si="4"/>
        <v>7.9988425925925893E-2</v>
      </c>
      <c r="H26" s="99">
        <f t="shared" si="3"/>
        <v>0.30423490051065322</v>
      </c>
    </row>
    <row r="27" spans="2:8" s="1" customFormat="1" x14ac:dyDescent="0.25">
      <c r="B27" s="8" t="s">
        <v>103</v>
      </c>
      <c r="C27" s="100">
        <v>2.4421296296296306E-2</v>
      </c>
      <c r="D27" s="98">
        <f t="shared" si="0"/>
        <v>0.11011376683018481</v>
      </c>
      <c r="E27" s="100">
        <v>1.7361111111111112E-4</v>
      </c>
      <c r="F27" s="98">
        <f t="shared" si="2"/>
        <v>4.2205965109735509E-3</v>
      </c>
      <c r="G27" s="101">
        <f t="shared" si="4"/>
        <v>2.4594907407407416E-2</v>
      </c>
      <c r="H27" s="99">
        <f t="shared" si="3"/>
        <v>9.3546399013910944E-2</v>
      </c>
    </row>
    <row r="28" spans="2:8" s="1" customFormat="1" x14ac:dyDescent="0.25">
      <c r="B28" s="8" t="s">
        <v>17</v>
      </c>
      <c r="C28" s="100"/>
      <c r="D28" s="98"/>
      <c r="E28" s="100">
        <v>1.8518518518518518E-4</v>
      </c>
      <c r="F28" s="98">
        <f t="shared" si="2"/>
        <v>4.5019696117051203E-3</v>
      </c>
      <c r="G28" s="101">
        <f t="shared" ref="G28" si="7">C28+E28</f>
        <v>1.8518518518518518E-4</v>
      </c>
      <c r="H28" s="99">
        <f t="shared" ref="H28" si="8">G28/$G$30</f>
        <v>7.0434935728121151E-4</v>
      </c>
    </row>
    <row r="29" spans="2:8" s="1" customFormat="1" x14ac:dyDescent="0.25">
      <c r="B29" s="8"/>
      <c r="C29" s="100"/>
      <c r="D29" s="98"/>
      <c r="E29" s="100"/>
      <c r="F29" s="98"/>
      <c r="G29" s="101"/>
      <c r="H29" s="99"/>
    </row>
    <row r="30" spans="2:8" s="1" customFormat="1" x14ac:dyDescent="0.25">
      <c r="B30" s="11" t="s">
        <v>29</v>
      </c>
      <c r="C30" s="103">
        <f t="shared" ref="C30:H30" si="9">SUM(C7:C28)</f>
        <v>0.22178240740740734</v>
      </c>
      <c r="D30" s="120">
        <f t="shared" si="9"/>
        <v>1.0000000000000002</v>
      </c>
      <c r="E30" s="103">
        <f t="shared" si="9"/>
        <v>4.1134259259259259E-2</v>
      </c>
      <c r="F30" s="120">
        <f t="shared" si="9"/>
        <v>0.99999999999999989</v>
      </c>
      <c r="G30" s="103">
        <f t="shared" si="9"/>
        <v>0.26291666666666663</v>
      </c>
      <c r="H30" s="121">
        <f t="shared" si="9"/>
        <v>1</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122</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5" t="s">
        <v>36</v>
      </c>
      <c r="D5" s="155"/>
      <c r="E5" s="155" t="s">
        <v>37</v>
      </c>
      <c r="F5" s="155"/>
      <c r="G5" s="149" t="s">
        <v>38</v>
      </c>
      <c r="H5" s="150"/>
    </row>
    <row r="6" spans="2:8" s="1" customFormat="1" x14ac:dyDescent="0.25">
      <c r="B6" s="3" t="s">
        <v>23</v>
      </c>
      <c r="C6" s="5" t="s">
        <v>24</v>
      </c>
      <c r="D6" s="5" t="s">
        <v>25</v>
      </c>
      <c r="E6" s="5" t="s">
        <v>24</v>
      </c>
      <c r="F6" s="5" t="s">
        <v>25</v>
      </c>
      <c r="G6" s="6" t="s">
        <v>24</v>
      </c>
      <c r="H6" s="7" t="s">
        <v>25</v>
      </c>
    </row>
    <row r="7" spans="2:8" s="1" customFormat="1" x14ac:dyDescent="0.25">
      <c r="B7" s="8" t="s">
        <v>10</v>
      </c>
      <c r="C7" s="100">
        <v>3.2407407407407406E-4</v>
      </c>
      <c r="D7" s="98">
        <f>C7/$C$30</f>
        <v>1.3651877133105798E-3</v>
      </c>
      <c r="E7" s="100"/>
      <c r="F7" s="98"/>
      <c r="G7" s="101">
        <f>E7+C7</f>
        <v>3.2407407407407406E-4</v>
      </c>
      <c r="H7" s="99">
        <f>G7/$G$30</f>
        <v>1.3651877133105798E-3</v>
      </c>
    </row>
    <row r="8" spans="2:8" s="1" customFormat="1" x14ac:dyDescent="0.25">
      <c r="B8" s="8" t="s">
        <v>13</v>
      </c>
      <c r="C8" s="100">
        <v>8.6805555555555577E-3</v>
      </c>
      <c r="D8" s="98">
        <f t="shared" ref="D8:D28" si="0">C8/$C$30</f>
        <v>3.6567528035104824E-2</v>
      </c>
      <c r="E8" s="100"/>
      <c r="F8" s="98"/>
      <c r="G8" s="101">
        <f t="shared" ref="G8:G28" si="1">E8+C8</f>
        <v>8.6805555555555577E-3</v>
      </c>
      <c r="H8" s="99">
        <f t="shared" ref="H8:H28" si="2">G8/$G$30</f>
        <v>3.6567528035104824E-2</v>
      </c>
    </row>
    <row r="9" spans="2:8" s="1" customFormat="1" x14ac:dyDescent="0.25">
      <c r="B9" s="8" t="s">
        <v>0</v>
      </c>
      <c r="C9" s="100">
        <v>3.7314814814814794E-2</v>
      </c>
      <c r="D9" s="98">
        <f t="shared" si="0"/>
        <v>0.1571916138469038</v>
      </c>
      <c r="E9" s="100"/>
      <c r="F9" s="98"/>
      <c r="G9" s="101">
        <f t="shared" si="1"/>
        <v>3.7314814814814794E-2</v>
      </c>
      <c r="H9" s="99">
        <f t="shared" si="2"/>
        <v>0.1571916138469038</v>
      </c>
    </row>
    <row r="10" spans="2:8" s="1" customFormat="1" x14ac:dyDescent="0.25">
      <c r="B10" s="8" t="s">
        <v>8</v>
      </c>
      <c r="C10" s="100">
        <v>1.2881944444444442E-2</v>
      </c>
      <c r="D10" s="98">
        <f t="shared" si="0"/>
        <v>5.4266211604095539E-2</v>
      </c>
      <c r="E10" s="100"/>
      <c r="F10" s="98"/>
      <c r="G10" s="101">
        <f t="shared" si="1"/>
        <v>1.2881944444444442E-2</v>
      </c>
      <c r="H10" s="99">
        <f t="shared" si="2"/>
        <v>5.4266211604095539E-2</v>
      </c>
    </row>
    <row r="11" spans="2:8" s="1" customFormat="1" x14ac:dyDescent="0.25">
      <c r="B11" s="8" t="s">
        <v>26</v>
      </c>
      <c r="C11" s="100">
        <v>6.5972222222222224E-4</v>
      </c>
      <c r="D11" s="98">
        <f t="shared" si="0"/>
        <v>2.7791321306679662E-3</v>
      </c>
      <c r="E11" s="100"/>
      <c r="F11" s="98"/>
      <c r="G11" s="101">
        <f t="shared" si="1"/>
        <v>6.5972222222222224E-4</v>
      </c>
      <c r="H11" s="99">
        <f t="shared" si="2"/>
        <v>2.7791321306679662E-3</v>
      </c>
    </row>
    <row r="12" spans="2:8" s="1" customFormat="1" x14ac:dyDescent="0.25">
      <c r="B12" s="8" t="s">
        <v>3</v>
      </c>
      <c r="C12" s="100">
        <v>9.5486111111111101E-3</v>
      </c>
      <c r="D12" s="98">
        <f t="shared" si="0"/>
        <v>4.0224280838615296E-2</v>
      </c>
      <c r="E12" s="100"/>
      <c r="F12" s="98"/>
      <c r="G12" s="101">
        <f t="shared" si="1"/>
        <v>9.5486111111111101E-3</v>
      </c>
      <c r="H12" s="99">
        <f t="shared" si="2"/>
        <v>4.0224280838615296E-2</v>
      </c>
    </row>
    <row r="13" spans="2:8" s="1" customFormat="1" x14ac:dyDescent="0.25">
      <c r="B13" s="8" t="s">
        <v>7</v>
      </c>
      <c r="C13" s="100">
        <v>6.9791666666666674E-3</v>
      </c>
      <c r="D13" s="98">
        <f t="shared" si="0"/>
        <v>2.9400292540224277E-2</v>
      </c>
      <c r="E13" s="100"/>
      <c r="F13" s="98"/>
      <c r="G13" s="101">
        <f t="shared" si="1"/>
        <v>6.9791666666666674E-3</v>
      </c>
      <c r="H13" s="99">
        <f t="shared" si="2"/>
        <v>2.9400292540224277E-2</v>
      </c>
    </row>
    <row r="14" spans="2:8" s="1" customFormat="1" x14ac:dyDescent="0.25">
      <c r="B14" s="8" t="s">
        <v>2</v>
      </c>
      <c r="C14" s="100">
        <v>4.155092592592593E-3</v>
      </c>
      <c r="D14" s="98">
        <f t="shared" si="0"/>
        <v>1.7503656752803506E-2</v>
      </c>
      <c r="E14" s="100"/>
      <c r="F14" s="98"/>
      <c r="G14" s="101">
        <f t="shared" si="1"/>
        <v>4.155092592592593E-3</v>
      </c>
      <c r="H14" s="99">
        <f t="shared" si="2"/>
        <v>1.7503656752803506E-2</v>
      </c>
    </row>
    <row r="15" spans="2:8" s="1" customFormat="1" x14ac:dyDescent="0.25">
      <c r="B15" s="8" t="s">
        <v>9</v>
      </c>
      <c r="C15" s="100">
        <v>1.5671296296296301E-2</v>
      </c>
      <c r="D15" s="98">
        <f t="shared" si="0"/>
        <v>6.6016577279375918E-2</v>
      </c>
      <c r="E15" s="100"/>
      <c r="F15" s="98"/>
      <c r="G15" s="101">
        <f t="shared" si="1"/>
        <v>1.5671296296296301E-2</v>
      </c>
      <c r="H15" s="99">
        <f t="shared" si="2"/>
        <v>6.6016577279375918E-2</v>
      </c>
    </row>
    <row r="16" spans="2:8" s="1" customFormat="1" x14ac:dyDescent="0.25">
      <c r="B16" s="8" t="s">
        <v>1</v>
      </c>
      <c r="C16" s="100">
        <v>7.7662037037037049E-3</v>
      </c>
      <c r="D16" s="98">
        <f t="shared" si="0"/>
        <v>3.2715748415407114E-2</v>
      </c>
      <c r="E16" s="100"/>
      <c r="F16" s="98"/>
      <c r="G16" s="101">
        <f t="shared" si="1"/>
        <v>7.7662037037037049E-3</v>
      </c>
      <c r="H16" s="99">
        <f t="shared" si="2"/>
        <v>3.2715748415407114E-2</v>
      </c>
    </row>
    <row r="17" spans="2:8" s="1" customFormat="1" x14ac:dyDescent="0.25">
      <c r="B17" s="8" t="s">
        <v>27</v>
      </c>
      <c r="C17" s="100">
        <v>1.1111111111111111E-3</v>
      </c>
      <c r="D17" s="98">
        <f t="shared" si="0"/>
        <v>4.6806435884934163E-3</v>
      </c>
      <c r="E17" s="100"/>
      <c r="F17" s="98"/>
      <c r="G17" s="101">
        <f t="shared" si="1"/>
        <v>1.1111111111111111E-3</v>
      </c>
      <c r="H17" s="99">
        <f t="shared" si="2"/>
        <v>4.6806435884934163E-3</v>
      </c>
    </row>
    <row r="18" spans="2:8" s="1" customFormat="1" x14ac:dyDescent="0.25">
      <c r="B18" s="8" t="s">
        <v>16</v>
      </c>
      <c r="C18" s="100">
        <v>1.0300925925925924E-3</v>
      </c>
      <c r="D18" s="98">
        <f t="shared" si="0"/>
        <v>4.339346660165771E-3</v>
      </c>
      <c r="E18" s="100"/>
      <c r="F18" s="98"/>
      <c r="G18" s="101">
        <f t="shared" si="1"/>
        <v>1.0300925925925924E-3</v>
      </c>
      <c r="H18" s="99">
        <f t="shared" si="2"/>
        <v>4.339346660165771E-3</v>
      </c>
    </row>
    <row r="19" spans="2:8" s="1" customFormat="1" x14ac:dyDescent="0.25">
      <c r="B19" s="8" t="s">
        <v>4</v>
      </c>
      <c r="C19" s="100">
        <v>1.9537037037037051E-2</v>
      </c>
      <c r="D19" s="98">
        <f t="shared" si="0"/>
        <v>8.2301316431009297E-2</v>
      </c>
      <c r="E19" s="100"/>
      <c r="F19" s="98"/>
      <c r="G19" s="101">
        <f t="shared" si="1"/>
        <v>1.9537037037037051E-2</v>
      </c>
      <c r="H19" s="99">
        <f t="shared" si="2"/>
        <v>8.2301316431009297E-2</v>
      </c>
    </row>
    <row r="20" spans="2:8" s="1" customFormat="1" x14ac:dyDescent="0.25">
      <c r="B20" s="8" t="s">
        <v>14</v>
      </c>
      <c r="C20" s="100">
        <v>4.9999999999999992E-3</v>
      </c>
      <c r="D20" s="98">
        <f t="shared" si="0"/>
        <v>2.1062896148220371E-2</v>
      </c>
      <c r="E20" s="100"/>
      <c r="F20" s="98"/>
      <c r="G20" s="101">
        <f t="shared" si="1"/>
        <v>4.9999999999999992E-3</v>
      </c>
      <c r="H20" s="99">
        <f t="shared" si="2"/>
        <v>2.1062896148220371E-2</v>
      </c>
    </row>
    <row r="21" spans="2:8" s="1" customFormat="1" x14ac:dyDescent="0.25">
      <c r="B21" s="8" t="s">
        <v>11</v>
      </c>
      <c r="C21" s="100">
        <v>1.5393518518518519E-3</v>
      </c>
      <c r="D21" s="98">
        <f t="shared" ref="D21" si="3">C21/$C$30</f>
        <v>6.4846416382252541E-3</v>
      </c>
      <c r="E21" s="100"/>
      <c r="F21" s="98"/>
      <c r="G21" s="101">
        <f t="shared" ref="G21" si="4">E21+C21</f>
        <v>1.5393518518518519E-3</v>
      </c>
      <c r="H21" s="99">
        <f t="shared" ref="H21" si="5">G21/$G$30</f>
        <v>6.4846416382252541E-3</v>
      </c>
    </row>
    <row r="22" spans="2:8" s="1" customFormat="1" x14ac:dyDescent="0.25">
      <c r="B22" s="8" t="s">
        <v>15</v>
      </c>
      <c r="C22" s="100">
        <v>4.2592592592592586E-3</v>
      </c>
      <c r="D22" s="98">
        <f t="shared" si="0"/>
        <v>1.794246708922476E-2</v>
      </c>
      <c r="E22" s="100"/>
      <c r="F22" s="98"/>
      <c r="G22" s="101">
        <f t="shared" si="1"/>
        <v>4.2592592592592586E-3</v>
      </c>
      <c r="H22" s="99">
        <f t="shared" si="2"/>
        <v>1.794246708922476E-2</v>
      </c>
    </row>
    <row r="23" spans="2:8" s="1" customFormat="1" x14ac:dyDescent="0.25">
      <c r="B23" s="8" t="s">
        <v>92</v>
      </c>
      <c r="C23" s="100">
        <v>8.4027777777777764E-3</v>
      </c>
      <c r="D23" s="98">
        <f t="shared" si="0"/>
        <v>3.5397367137981459E-2</v>
      </c>
      <c r="E23" s="100"/>
      <c r="F23" s="98"/>
      <c r="G23" s="101">
        <f t="shared" si="1"/>
        <v>8.4027777777777764E-3</v>
      </c>
      <c r="H23" s="99">
        <f t="shared" si="2"/>
        <v>3.5397367137981459E-2</v>
      </c>
    </row>
    <row r="24" spans="2:8" s="1" customFormat="1" x14ac:dyDescent="0.25">
      <c r="B24" s="8" t="s">
        <v>12</v>
      </c>
      <c r="C24" s="100">
        <v>3.4722222222222224E-4</v>
      </c>
      <c r="D24" s="98">
        <f t="shared" si="0"/>
        <v>1.4627011214041928E-3</v>
      </c>
      <c r="E24" s="100"/>
      <c r="F24" s="98"/>
      <c r="G24" s="101">
        <f t="shared" si="1"/>
        <v>3.4722222222222224E-4</v>
      </c>
      <c r="H24" s="99">
        <f t="shared" si="2"/>
        <v>1.4627011214041928E-3</v>
      </c>
    </row>
    <row r="25" spans="2:8" s="1" customFormat="1" x14ac:dyDescent="0.25">
      <c r="B25" s="8" t="s">
        <v>5</v>
      </c>
      <c r="C25" s="100">
        <v>6.9444444444444436E-4</v>
      </c>
      <c r="D25" s="98">
        <f t="shared" si="0"/>
        <v>2.9254022428083851E-3</v>
      </c>
      <c r="E25" s="100"/>
      <c r="F25" s="98"/>
      <c r="G25" s="101">
        <f t="shared" si="1"/>
        <v>6.9444444444444436E-4</v>
      </c>
      <c r="H25" s="99">
        <f t="shared" si="2"/>
        <v>2.9254022428083851E-3</v>
      </c>
    </row>
    <row r="26" spans="2:8" s="1" customFormat="1" x14ac:dyDescent="0.25">
      <c r="B26" s="8" t="s">
        <v>6</v>
      </c>
      <c r="C26" s="100">
        <v>6.0879629629629638E-2</v>
      </c>
      <c r="D26" s="98">
        <f t="shared" si="0"/>
        <v>0.25646026328620181</v>
      </c>
      <c r="E26" s="100"/>
      <c r="F26" s="98"/>
      <c r="G26" s="101">
        <f t="shared" si="1"/>
        <v>6.0879629629629638E-2</v>
      </c>
      <c r="H26" s="99">
        <f t="shared" si="2"/>
        <v>0.25646026328620181</v>
      </c>
    </row>
    <row r="27" spans="2:8" s="1" customFormat="1" x14ac:dyDescent="0.25">
      <c r="B27" s="8" t="s">
        <v>103</v>
      </c>
      <c r="C27" s="100">
        <v>2.7025462962962959E-2</v>
      </c>
      <c r="D27" s="98">
        <f t="shared" si="0"/>
        <v>0.11384690394929298</v>
      </c>
      <c r="E27" s="100"/>
      <c r="F27" s="98"/>
      <c r="G27" s="101">
        <f t="shared" si="1"/>
        <v>2.7025462962962959E-2</v>
      </c>
      <c r="H27" s="99">
        <f t="shared" si="2"/>
        <v>0.11384690394929298</v>
      </c>
    </row>
    <row r="28" spans="2:8" s="1" customFormat="1" x14ac:dyDescent="0.25">
      <c r="B28" s="8" t="s">
        <v>17</v>
      </c>
      <c r="C28" s="100">
        <v>3.5763888888888889E-3</v>
      </c>
      <c r="D28" s="98">
        <f t="shared" si="0"/>
        <v>1.5065821550463186E-2</v>
      </c>
      <c r="E28" s="100"/>
      <c r="F28" s="98"/>
      <c r="G28" s="101">
        <f t="shared" si="1"/>
        <v>3.5763888888888889E-3</v>
      </c>
      <c r="H28" s="99">
        <f t="shared" si="2"/>
        <v>1.5065821550463186E-2</v>
      </c>
    </row>
    <row r="29" spans="2:8" s="1" customFormat="1" x14ac:dyDescent="0.25">
      <c r="B29" s="8"/>
      <c r="C29" s="100"/>
      <c r="D29" s="98"/>
      <c r="E29" s="100"/>
      <c r="F29" s="98"/>
      <c r="G29" s="101"/>
      <c r="H29" s="99"/>
    </row>
    <row r="30" spans="2:8" s="1" customFormat="1" x14ac:dyDescent="0.25">
      <c r="B30" s="11" t="s">
        <v>29</v>
      </c>
      <c r="C30" s="103">
        <f>SUM(C7:C28)</f>
        <v>0.23738425925925932</v>
      </c>
      <c r="D30" s="120">
        <f>SUM(D7:D28)</f>
        <v>0.99999999999999978</v>
      </c>
      <c r="E30" s="103"/>
      <c r="F30" s="120"/>
      <c r="G30" s="103">
        <f>SUM(G7:G28)</f>
        <v>0.23738425925925932</v>
      </c>
      <c r="H30" s="121">
        <f>SUM(H7:H28)</f>
        <v>0.99999999999999978</v>
      </c>
    </row>
    <row r="31" spans="2:8" s="1" customFormat="1" x14ac:dyDescent="0.25">
      <c r="B31" s="8"/>
      <c r="C31" s="9"/>
      <c r="D31" s="40"/>
      <c r="E31" s="9"/>
      <c r="F31" s="40"/>
      <c r="G31" s="9"/>
      <c r="H31" s="41"/>
    </row>
    <row r="32" spans="2:8" s="1" customFormat="1" ht="66" customHeight="1" thickBot="1" x14ac:dyDescent="0.3">
      <c r="B32" s="142" t="s">
        <v>39</v>
      </c>
      <c r="C32" s="143"/>
      <c r="D32" s="143"/>
      <c r="E32" s="143"/>
      <c r="F32" s="143"/>
      <c r="G32" s="143"/>
      <c r="H32" s="14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9"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3" t="s">
        <v>44</v>
      </c>
      <c r="C3" s="174"/>
      <c r="D3" s="174"/>
      <c r="E3" s="174"/>
      <c r="F3" s="174"/>
      <c r="G3" s="174"/>
      <c r="H3" s="174"/>
      <c r="I3" s="174"/>
      <c r="J3" s="175"/>
    </row>
    <row r="4" spans="2:10" x14ac:dyDescent="0.25">
      <c r="B4" s="176" t="s">
        <v>130</v>
      </c>
      <c r="C4" s="177"/>
      <c r="D4" s="177"/>
      <c r="E4" s="177"/>
      <c r="F4" s="177"/>
      <c r="G4" s="177"/>
      <c r="H4" s="177"/>
      <c r="I4" s="177"/>
      <c r="J4" s="178"/>
    </row>
    <row r="5" spans="2:10" x14ac:dyDescent="0.25">
      <c r="B5" s="42"/>
      <c r="C5" s="179" t="s">
        <v>45</v>
      </c>
      <c r="D5" s="180"/>
      <c r="E5" s="181" t="s">
        <v>46</v>
      </c>
      <c r="F5" s="177"/>
      <c r="G5" s="177" t="s">
        <v>47</v>
      </c>
      <c r="H5" s="177"/>
      <c r="I5" s="181" t="s">
        <v>22</v>
      </c>
      <c r="J5" s="17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9"/>
      <c r="D7" s="87"/>
      <c r="E7" s="86"/>
      <c r="F7" s="87"/>
      <c r="G7" s="86"/>
      <c r="H7" s="87"/>
      <c r="I7" s="86"/>
      <c r="J7" s="96"/>
    </row>
    <row r="8" spans="2:10" x14ac:dyDescent="0.25">
      <c r="B8" s="8" t="s">
        <v>13</v>
      </c>
      <c r="C8" s="89"/>
      <c r="D8" s="87"/>
      <c r="E8" s="86"/>
      <c r="F8" s="87"/>
      <c r="G8" s="86">
        <v>3.6574074074074074E-3</v>
      </c>
      <c r="H8" s="87">
        <f t="shared" ref="H8:H25" si="0">G8/$G$30</f>
        <v>4.109553411189429E-3</v>
      </c>
      <c r="I8" s="86">
        <f t="shared" ref="I8:I26" si="1">E8+G8</f>
        <v>3.6574074074074074E-3</v>
      </c>
      <c r="J8" s="96">
        <f t="shared" ref="J8:J21" si="2">I8/$I$30</f>
        <v>2.6961307111471352E-3</v>
      </c>
    </row>
    <row r="9" spans="2:10" x14ac:dyDescent="0.25">
      <c r="B9" s="8" t="s">
        <v>0</v>
      </c>
      <c r="C9" s="89"/>
      <c r="D9" s="87"/>
      <c r="E9" s="86"/>
      <c r="F9" s="87"/>
      <c r="G9" s="86">
        <v>8.6921296296296295E-3</v>
      </c>
      <c r="H9" s="87">
        <f t="shared" si="0"/>
        <v>9.7666918095039908E-3</v>
      </c>
      <c r="I9" s="86">
        <f t="shared" si="1"/>
        <v>8.6921296296296295E-3</v>
      </c>
      <c r="J9" s="96">
        <f t="shared" si="2"/>
        <v>6.4075764685806924E-3</v>
      </c>
    </row>
    <row r="10" spans="2:10" x14ac:dyDescent="0.25">
      <c r="B10" s="8" t="s">
        <v>8</v>
      </c>
      <c r="C10" s="89"/>
      <c r="D10" s="87"/>
      <c r="E10" s="86">
        <v>8.773148148148148E-3</v>
      </c>
      <c r="F10" s="87">
        <f t="shared" ref="F10:F28" si="3">E10/$E$30</f>
        <v>1.8803800451489671E-2</v>
      </c>
      <c r="G10" s="86">
        <v>4.6412037037037036E-2</v>
      </c>
      <c r="H10" s="87">
        <f t="shared" si="0"/>
        <v>5.2149712591359532E-2</v>
      </c>
      <c r="I10" s="86">
        <f t="shared" si="1"/>
        <v>5.5185185185185184E-2</v>
      </c>
      <c r="J10" s="96">
        <f t="shared" si="2"/>
        <v>4.0680858325156777E-2</v>
      </c>
    </row>
    <row r="11" spans="2:10" x14ac:dyDescent="0.25">
      <c r="B11" s="8" t="s">
        <v>26</v>
      </c>
      <c r="C11" s="89"/>
      <c r="D11" s="87"/>
      <c r="E11" s="86"/>
      <c r="F11" s="87"/>
      <c r="G11" s="86">
        <v>4.3171296296296291E-3</v>
      </c>
      <c r="H11" s="87">
        <f t="shared" si="0"/>
        <v>4.8508336151065088E-3</v>
      </c>
      <c r="I11" s="86">
        <f t="shared" si="1"/>
        <v>4.3171296296296291E-3</v>
      </c>
      <c r="J11" s="96">
        <f t="shared" si="2"/>
        <v>3.1824580862591183E-3</v>
      </c>
    </row>
    <row r="12" spans="2:10" x14ac:dyDescent="0.25">
      <c r="B12" s="8" t="s">
        <v>3</v>
      </c>
      <c r="C12" s="89"/>
      <c r="D12" s="87"/>
      <c r="E12" s="86"/>
      <c r="F12" s="87"/>
      <c r="G12" s="86"/>
      <c r="H12" s="87"/>
      <c r="I12" s="86"/>
      <c r="J12" s="96"/>
    </row>
    <row r="13" spans="2:10" x14ac:dyDescent="0.25">
      <c r="B13" s="8" t="s">
        <v>7</v>
      </c>
      <c r="C13" s="89"/>
      <c r="D13" s="87"/>
      <c r="E13" s="86"/>
      <c r="F13" s="87"/>
      <c r="G13" s="86">
        <v>1.8287037037037036E-2</v>
      </c>
      <c r="H13" s="87">
        <f t="shared" si="0"/>
        <v>2.0547767055947144E-2</v>
      </c>
      <c r="I13" s="86">
        <f t="shared" si="1"/>
        <v>1.8287037037037036E-2</v>
      </c>
      <c r="J13" s="96">
        <f t="shared" si="2"/>
        <v>1.3480653555735677E-2</v>
      </c>
    </row>
    <row r="14" spans="2:10" x14ac:dyDescent="0.25">
      <c r="B14" s="8" t="s">
        <v>2</v>
      </c>
      <c r="C14" s="89"/>
      <c r="D14" s="87"/>
      <c r="E14" s="86">
        <v>2.1516203703703704E-2</v>
      </c>
      <c r="F14" s="87">
        <f t="shared" si="3"/>
        <v>4.6116444642901447E-2</v>
      </c>
      <c r="G14" s="86"/>
      <c r="H14" s="87"/>
      <c r="I14" s="86">
        <f t="shared" si="1"/>
        <v>2.1516203703703704E-2</v>
      </c>
      <c r="J14" s="96">
        <f t="shared" si="2"/>
        <v>1.5861098076020649E-2</v>
      </c>
    </row>
    <row r="15" spans="2:10" x14ac:dyDescent="0.25">
      <c r="B15" s="8" t="s">
        <v>9</v>
      </c>
      <c r="C15" s="89"/>
      <c r="D15" s="87"/>
      <c r="E15" s="86">
        <v>1.9212962962962962E-3</v>
      </c>
      <c r="F15" s="87">
        <f t="shared" si="3"/>
        <v>4.1179826846270253E-3</v>
      </c>
      <c r="G15" s="86"/>
      <c r="H15" s="87"/>
      <c r="I15" s="86">
        <f t="shared" si="1"/>
        <v>1.9212962962962962E-3</v>
      </c>
      <c r="J15" s="96">
        <f t="shared" si="2"/>
        <v>1.416321829273495E-3</v>
      </c>
    </row>
    <row r="16" spans="2:10" x14ac:dyDescent="0.25">
      <c r="B16" s="8" t="s">
        <v>1</v>
      </c>
      <c r="C16" s="89"/>
      <c r="D16" s="87"/>
      <c r="E16" s="86">
        <v>2.0601851851851853E-3</v>
      </c>
      <c r="F16" s="87">
        <f t="shared" si="3"/>
        <v>4.4156681799012686E-3</v>
      </c>
      <c r="G16" s="86">
        <v>1.3518518518518518E-2</v>
      </c>
      <c r="H16" s="87">
        <f t="shared" si="0"/>
        <v>1.5189741722371055E-2</v>
      </c>
      <c r="I16" s="86">
        <f t="shared" si="1"/>
        <v>1.5578703703703704E-2</v>
      </c>
      <c r="J16" s="96">
        <f t="shared" si="2"/>
        <v>1.1484151700012799E-2</v>
      </c>
    </row>
    <row r="17" spans="2:14" x14ac:dyDescent="0.25">
      <c r="B17" s="8" t="s">
        <v>27</v>
      </c>
      <c r="C17" s="89"/>
      <c r="D17" s="87"/>
      <c r="E17" s="86">
        <v>7.4537037037037037E-3</v>
      </c>
      <c r="F17" s="87">
        <f t="shared" si="3"/>
        <v>1.5975788246384365E-2</v>
      </c>
      <c r="G17" s="86">
        <v>1.8680555555555558E-2</v>
      </c>
      <c r="H17" s="87">
        <f t="shared" si="0"/>
        <v>2.0989934195125758E-2</v>
      </c>
      <c r="I17" s="86">
        <f t="shared" si="1"/>
        <v>2.613425925925926E-2</v>
      </c>
      <c r="J17" s="96">
        <f t="shared" si="2"/>
        <v>1.9265389701804532E-2</v>
      </c>
    </row>
    <row r="18" spans="2:14" x14ac:dyDescent="0.25">
      <c r="B18" s="8" t="s">
        <v>16</v>
      </c>
      <c r="C18" s="89"/>
      <c r="D18" s="87"/>
      <c r="E18" s="86"/>
      <c r="F18" s="87"/>
      <c r="G18" s="86">
        <v>2.2916666666666667E-3</v>
      </c>
      <c r="H18" s="87">
        <f t="shared" si="0"/>
        <v>2.5749733399224903E-3</v>
      </c>
      <c r="I18" s="86">
        <f t="shared" si="1"/>
        <v>2.2916666666666667E-3</v>
      </c>
      <c r="J18" s="96">
        <f t="shared" si="2"/>
        <v>1.6893477240732052E-3</v>
      </c>
    </row>
    <row r="19" spans="2:14" x14ac:dyDescent="0.25">
      <c r="B19" s="8" t="s">
        <v>4</v>
      </c>
      <c r="C19" s="89"/>
      <c r="D19" s="87"/>
      <c r="E19" s="86">
        <v>2.4583333333333332E-2</v>
      </c>
      <c r="F19" s="87">
        <f t="shared" si="3"/>
        <v>5.2690332663540972E-2</v>
      </c>
      <c r="G19" s="86">
        <v>5.8449074074074063E-3</v>
      </c>
      <c r="H19" s="87">
        <f t="shared" si="0"/>
        <v>6.5674825083881687E-3</v>
      </c>
      <c r="I19" s="86">
        <f t="shared" si="1"/>
        <v>3.0428240740740738E-2</v>
      </c>
      <c r="J19" s="96">
        <f t="shared" si="2"/>
        <v>2.2430783669638667E-2</v>
      </c>
    </row>
    <row r="20" spans="2:14" x14ac:dyDescent="0.25">
      <c r="B20" s="8" t="s">
        <v>14</v>
      </c>
      <c r="C20" s="89"/>
      <c r="D20" s="87"/>
      <c r="E20" s="86"/>
      <c r="F20" s="87"/>
      <c r="G20" s="86"/>
      <c r="H20" s="87"/>
      <c r="I20" s="86"/>
      <c r="J20" s="96"/>
    </row>
    <row r="21" spans="2:14" x14ac:dyDescent="0.25">
      <c r="B21" s="8" t="s">
        <v>11</v>
      </c>
      <c r="C21" s="89"/>
      <c r="D21" s="87"/>
      <c r="E21" s="86">
        <v>0.10804398148148149</v>
      </c>
      <c r="F21" s="87">
        <f t="shared" si="3"/>
        <v>0.23157450819875475</v>
      </c>
      <c r="G21" s="86">
        <v>8.582175925925925E-2</v>
      </c>
      <c r="H21" s="87">
        <f t="shared" si="0"/>
        <v>9.6431451088511436E-2</v>
      </c>
      <c r="I21" s="86">
        <f t="shared" si="1"/>
        <v>0.19386574074074076</v>
      </c>
      <c r="J21" s="96">
        <f t="shared" si="2"/>
        <v>0.14291199180922318</v>
      </c>
    </row>
    <row r="22" spans="2:14" x14ac:dyDescent="0.25">
      <c r="B22" s="8" t="s">
        <v>15</v>
      </c>
      <c r="C22" s="89"/>
      <c r="D22" s="87"/>
      <c r="E22" s="86">
        <v>2.8495370370370365E-2</v>
      </c>
      <c r="F22" s="87">
        <f t="shared" si="3"/>
        <v>6.1075140780432136E-2</v>
      </c>
      <c r="G22" s="86">
        <v>3.3206018518518517E-2</v>
      </c>
      <c r="H22" s="87">
        <f t="shared" si="0"/>
        <v>3.7311103597159723E-2</v>
      </c>
      <c r="I22" s="86">
        <f t="shared" si="1"/>
        <v>6.1701388888888882E-2</v>
      </c>
      <c r="J22" s="96">
        <f t="shared" ref="J22:J26" si="4">I22/$I$30</f>
        <v>4.548440766178917E-2</v>
      </c>
    </row>
    <row r="23" spans="2:14" s="49" customFormat="1" x14ac:dyDescent="0.25">
      <c r="B23" s="8" t="s">
        <v>92</v>
      </c>
      <c r="C23" s="43"/>
      <c r="D23" s="129"/>
      <c r="E23" s="86">
        <v>3.804398148148147E-2</v>
      </c>
      <c r="F23" s="87">
        <f t="shared" si="3"/>
        <v>8.154101858053632E-2</v>
      </c>
      <c r="G23" s="86">
        <v>0.2288078703703704</v>
      </c>
      <c r="H23" s="87">
        <f t="shared" si="0"/>
        <v>0.25709418160064507</v>
      </c>
      <c r="I23" s="86">
        <f t="shared" si="1"/>
        <v>0.2668518518518519</v>
      </c>
      <c r="J23" s="96">
        <f t="shared" si="4"/>
        <v>0.19671515720319102</v>
      </c>
      <c r="K23" s="34"/>
      <c r="L23" s="34"/>
      <c r="M23" s="34"/>
      <c r="N23" s="34"/>
    </row>
    <row r="24" spans="2:14" x14ac:dyDescent="0.25">
      <c r="B24" s="8" t="s">
        <v>12</v>
      </c>
      <c r="C24" s="89"/>
      <c r="D24" s="130"/>
      <c r="E24" s="86">
        <v>7.2303240740740737E-2</v>
      </c>
      <c r="F24" s="87">
        <f t="shared" si="3"/>
        <v>0.15497010741484957</v>
      </c>
      <c r="G24" s="86">
        <v>0.39170138888888889</v>
      </c>
      <c r="H24" s="87">
        <f t="shared" si="0"/>
        <v>0.44012536738887298</v>
      </c>
      <c r="I24" s="86">
        <f t="shared" si="1"/>
        <v>0.46400462962962963</v>
      </c>
      <c r="J24" s="96">
        <f t="shared" si="4"/>
        <v>0.34205025382876159</v>
      </c>
    </row>
    <row r="25" spans="2:14" s="50" customFormat="1" x14ac:dyDescent="0.25">
      <c r="B25" s="8" t="s">
        <v>5</v>
      </c>
      <c r="C25" s="131"/>
      <c r="D25" s="43"/>
      <c r="E25" s="86">
        <v>0.14810185185185182</v>
      </c>
      <c r="F25" s="87">
        <f t="shared" si="3"/>
        <v>0.31743196646076749</v>
      </c>
      <c r="G25" s="86">
        <v>2.8738425925925928E-2</v>
      </c>
      <c r="H25" s="87">
        <f t="shared" si="0"/>
        <v>3.2291206075896688E-2</v>
      </c>
      <c r="I25" s="86">
        <f t="shared" si="1"/>
        <v>0.17684027777777775</v>
      </c>
      <c r="J25" s="96">
        <f t="shared" si="4"/>
        <v>0.13036133270764896</v>
      </c>
      <c r="K25" s="34"/>
      <c r="L25" s="34"/>
      <c r="M25" s="34"/>
      <c r="N25" s="34"/>
    </row>
    <row r="26" spans="2:14" x14ac:dyDescent="0.25">
      <c r="B26" s="8" t="s">
        <v>6</v>
      </c>
      <c r="C26" s="89"/>
      <c r="D26" s="87"/>
      <c r="E26" s="86">
        <v>3.7268518518518519E-3</v>
      </c>
      <c r="F26" s="87">
        <f t="shared" si="3"/>
        <v>7.9878941231921827E-3</v>
      </c>
      <c r="G26" s="86"/>
      <c r="H26" s="87"/>
      <c r="I26" s="86">
        <f t="shared" si="1"/>
        <v>3.7268518518518519E-3</v>
      </c>
      <c r="J26" s="96">
        <f t="shared" si="4"/>
        <v>2.7473230664220812E-3</v>
      </c>
    </row>
    <row r="27" spans="2:14" x14ac:dyDescent="0.25">
      <c r="B27" s="8" t="s">
        <v>103</v>
      </c>
      <c r="C27" s="89"/>
      <c r="D27" s="87"/>
      <c r="E27" s="86"/>
      <c r="F27" s="87"/>
      <c r="G27" s="86"/>
      <c r="H27" s="87"/>
      <c r="I27" s="86"/>
      <c r="J27" s="96"/>
    </row>
    <row r="28" spans="2:14" x14ac:dyDescent="0.25">
      <c r="B28" s="8" t="s">
        <v>17</v>
      </c>
      <c r="C28" s="89"/>
      <c r="D28" s="87"/>
      <c r="E28" s="86">
        <v>1.5393518518518516E-3</v>
      </c>
      <c r="F28" s="87">
        <f t="shared" si="3"/>
        <v>3.2993475726228573E-3</v>
      </c>
      <c r="G28" s="86"/>
      <c r="H28" s="87"/>
      <c r="I28" s="86">
        <f t="shared" ref="I28" si="5">E28+G28</f>
        <v>1.5393518518518516E-3</v>
      </c>
      <c r="J28" s="96">
        <f t="shared" ref="J28" si="6">I28/$I$30</f>
        <v>1.1347638752612942E-3</v>
      </c>
    </row>
    <row r="29" spans="2:14" x14ac:dyDescent="0.25">
      <c r="B29" s="8"/>
      <c r="C29" s="132"/>
      <c r="D29" s="91"/>
      <c r="E29" s="90"/>
      <c r="F29" s="91"/>
      <c r="G29" s="90"/>
      <c r="H29" s="90"/>
      <c r="I29" s="90"/>
      <c r="J29" s="96"/>
    </row>
    <row r="30" spans="2:14" s="49" customFormat="1" x14ac:dyDescent="0.25">
      <c r="B30" s="53" t="s">
        <v>29</v>
      </c>
      <c r="C30" s="92"/>
      <c r="D30" s="129"/>
      <c r="E30" s="92">
        <f t="shared" ref="E30:J30" si="7">SUM(E7:E28)</f>
        <v>0.46656249999999994</v>
      </c>
      <c r="F30" s="133">
        <f t="shared" si="7"/>
        <v>1.0000000000000002</v>
      </c>
      <c r="G30" s="92">
        <f t="shared" si="7"/>
        <v>0.88997685185185194</v>
      </c>
      <c r="H30" s="133">
        <f t="shared" si="7"/>
        <v>1</v>
      </c>
      <c r="I30" s="92">
        <f t="shared" si="7"/>
        <v>1.3565393518518518</v>
      </c>
      <c r="J30" s="121">
        <f t="shared" si="7"/>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70" t="s">
        <v>131</v>
      </c>
      <c r="C32" s="171"/>
      <c r="D32" s="171"/>
      <c r="E32" s="171"/>
      <c r="F32" s="171"/>
      <c r="G32" s="171"/>
      <c r="H32" s="171"/>
      <c r="I32" s="171"/>
      <c r="J32" s="172"/>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16" zoomScale="110" zoomScaleNormal="110" zoomScaleSheetLayoutView="11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73" t="s">
        <v>48</v>
      </c>
      <c r="C3" s="174"/>
      <c r="D3" s="174"/>
      <c r="E3" s="174"/>
      <c r="F3" s="174"/>
      <c r="G3" s="174"/>
      <c r="H3" s="174"/>
      <c r="I3" s="174"/>
      <c r="J3" s="175"/>
    </row>
    <row r="4" spans="2:10" x14ac:dyDescent="0.25">
      <c r="B4" s="176" t="s">
        <v>130</v>
      </c>
      <c r="C4" s="177"/>
      <c r="D4" s="177"/>
      <c r="E4" s="177"/>
      <c r="F4" s="177"/>
      <c r="G4" s="177"/>
      <c r="H4" s="177"/>
      <c r="I4" s="177"/>
      <c r="J4" s="178"/>
    </row>
    <row r="5" spans="2:10" x14ac:dyDescent="0.25">
      <c r="B5" s="42"/>
      <c r="C5" s="179" t="s">
        <v>45</v>
      </c>
      <c r="D5" s="182"/>
      <c r="E5" s="181" t="s">
        <v>46</v>
      </c>
      <c r="F5" s="177"/>
      <c r="G5" s="177" t="s">
        <v>47</v>
      </c>
      <c r="H5" s="177"/>
      <c r="I5" s="181" t="s">
        <v>22</v>
      </c>
      <c r="J5" s="17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6">
        <v>2.8657407407407409E-2</v>
      </c>
      <c r="D7" s="87">
        <f t="shared" ref="D7:D28" si="0">C7/$C$30</f>
        <v>8.7928322081869958E-3</v>
      </c>
      <c r="E7" s="86">
        <v>2.0138888888888888E-3</v>
      </c>
      <c r="F7" s="87">
        <f t="shared" ref="F7:F15" si="1">E7/$E$30</f>
        <v>1.5418697385910504E-2</v>
      </c>
      <c r="G7" s="106"/>
      <c r="H7" s="87"/>
      <c r="I7" s="86">
        <f>C7+E7+G7</f>
        <v>3.0671296296296297E-2</v>
      </c>
      <c r="J7" s="96">
        <f t="shared" ref="J7:J28" si="2">I7/$I$30</f>
        <v>8.3667212871490343E-3</v>
      </c>
    </row>
    <row r="8" spans="2:10" x14ac:dyDescent="0.25">
      <c r="B8" s="8" t="s">
        <v>13</v>
      </c>
      <c r="C8" s="86">
        <v>4.4953703703703697E-2</v>
      </c>
      <c r="D8" s="87">
        <f t="shared" si="0"/>
        <v>1.379295650104939E-2</v>
      </c>
      <c r="E8" s="86"/>
      <c r="F8" s="87"/>
      <c r="G8" s="106">
        <v>2.8472222222222219E-3</v>
      </c>
      <c r="H8" s="87">
        <f t="shared" ref="H8:H10" si="3">G8/$G$30</f>
        <v>1.0313168154949063E-2</v>
      </c>
      <c r="I8" s="86">
        <f t="shared" ref="I8:I28" si="4">C8+E8+G8</f>
        <v>4.780092592592592E-2</v>
      </c>
      <c r="J8" s="96">
        <f t="shared" si="2"/>
        <v>1.3039456194688869E-2</v>
      </c>
    </row>
    <row r="9" spans="2:10" x14ac:dyDescent="0.25">
      <c r="B9" s="8" t="s">
        <v>0</v>
      </c>
      <c r="C9" s="86">
        <v>0.1668055555555556</v>
      </c>
      <c r="D9" s="87">
        <f t="shared" si="0"/>
        <v>5.1180249509043221E-2</v>
      </c>
      <c r="E9" s="86">
        <v>3.0439814814814821E-3</v>
      </c>
      <c r="F9" s="87">
        <f t="shared" si="1"/>
        <v>2.3305272485600364E-2</v>
      </c>
      <c r="G9" s="106">
        <v>1.5439814814814816E-2</v>
      </c>
      <c r="H9" s="87">
        <f t="shared" si="3"/>
        <v>5.5925879344317288E-2</v>
      </c>
      <c r="I9" s="86">
        <f t="shared" si="4"/>
        <v>0.18528935185185191</v>
      </c>
      <c r="J9" s="96">
        <f t="shared" si="2"/>
        <v>5.0544468334327894E-2</v>
      </c>
    </row>
    <row r="10" spans="2:10" x14ac:dyDescent="0.25">
      <c r="B10" s="8" t="s">
        <v>8</v>
      </c>
      <c r="C10" s="86">
        <v>5.8703703703703716E-2</v>
      </c>
      <c r="D10" s="87">
        <f t="shared" si="0"/>
        <v>1.801181137315204E-2</v>
      </c>
      <c r="E10" s="86"/>
      <c r="F10" s="87"/>
      <c r="G10" s="106">
        <v>1.0185185185185186E-3</v>
      </c>
      <c r="H10" s="87">
        <f t="shared" si="3"/>
        <v>3.68926340502243E-3</v>
      </c>
      <c r="I10" s="86">
        <f t="shared" si="4"/>
        <v>5.9722222222222232E-2</v>
      </c>
      <c r="J10" s="96">
        <f t="shared" si="2"/>
        <v>1.6291427110071328E-2</v>
      </c>
    </row>
    <row r="11" spans="2:10" x14ac:dyDescent="0.25">
      <c r="B11" s="8" t="s">
        <v>26</v>
      </c>
      <c r="C11" s="86">
        <v>2.4085648148148148E-2</v>
      </c>
      <c r="D11" s="87">
        <f t="shared" si="0"/>
        <v>7.3900984754592643E-3</v>
      </c>
      <c r="E11" s="86"/>
      <c r="F11" s="87"/>
      <c r="G11" s="106"/>
      <c r="H11" s="87"/>
      <c r="I11" s="86">
        <f t="shared" si="4"/>
        <v>2.4085648148148148E-2</v>
      </c>
      <c r="J11" s="96">
        <f t="shared" si="2"/>
        <v>6.5702441503989201E-3</v>
      </c>
    </row>
    <row r="12" spans="2:10" x14ac:dyDescent="0.25">
      <c r="B12" s="8" t="s">
        <v>3</v>
      </c>
      <c r="C12" s="86">
        <v>0.50868055555555547</v>
      </c>
      <c r="D12" s="87">
        <f t="shared" si="0"/>
        <v>0.15607632291995896</v>
      </c>
      <c r="E12" s="86"/>
      <c r="F12" s="87"/>
      <c r="G12" s="106">
        <v>8.3912037037037045E-3</v>
      </c>
      <c r="H12" s="87">
        <f t="shared" ref="H12:H14" si="5">G12/$G$30</f>
        <v>3.0394499643650701E-2</v>
      </c>
      <c r="I12" s="86">
        <f t="shared" si="4"/>
        <v>0.51707175925925919</v>
      </c>
      <c r="J12" s="96">
        <f t="shared" si="2"/>
        <v>0.14105029188806906</v>
      </c>
    </row>
    <row r="13" spans="2:10" x14ac:dyDescent="0.25">
      <c r="B13" s="8" t="s">
        <v>7</v>
      </c>
      <c r="C13" s="86">
        <v>0.24425925925925934</v>
      </c>
      <c r="D13" s="87">
        <f t="shared" si="0"/>
        <v>7.4945044798698887E-2</v>
      </c>
      <c r="E13" s="86">
        <v>2.6516203703703702E-2</v>
      </c>
      <c r="F13" s="87">
        <f t="shared" si="1"/>
        <v>0.20301284891448829</v>
      </c>
      <c r="G13" s="106">
        <v>5.9143518518518512E-3</v>
      </c>
      <c r="H13" s="87">
        <f t="shared" si="5"/>
        <v>2.1422881817800696E-2</v>
      </c>
      <c r="I13" s="86">
        <f t="shared" si="4"/>
        <v>0.27668981481481492</v>
      </c>
      <c r="J13" s="96">
        <f t="shared" si="2"/>
        <v>7.5477297770032023E-2</v>
      </c>
    </row>
    <row r="14" spans="2:10" x14ac:dyDescent="0.25">
      <c r="B14" s="8" t="s">
        <v>2</v>
      </c>
      <c r="C14" s="86">
        <v>0.17052083333333326</v>
      </c>
      <c r="D14" s="87">
        <f t="shared" si="0"/>
        <v>5.2320192618424459E-2</v>
      </c>
      <c r="E14" s="86"/>
      <c r="F14" s="87"/>
      <c r="G14" s="106">
        <v>2.2569444444444442E-3</v>
      </c>
      <c r="H14" s="87">
        <f t="shared" si="5"/>
        <v>8.1750723179474273E-3</v>
      </c>
      <c r="I14" s="86">
        <f t="shared" si="4"/>
        <v>0.1727777777777777</v>
      </c>
      <c r="J14" s="96">
        <f t="shared" si="2"/>
        <v>4.7131477499834228E-2</v>
      </c>
    </row>
    <row r="15" spans="2:10" x14ac:dyDescent="0.25">
      <c r="B15" s="8" t="s">
        <v>9</v>
      </c>
      <c r="C15" s="86">
        <v>5.8159722222222224E-2</v>
      </c>
      <c r="D15" s="87">
        <f t="shared" si="0"/>
        <v>1.7844903815080637E-2</v>
      </c>
      <c r="E15" s="86">
        <v>4.5949074074074069E-3</v>
      </c>
      <c r="F15" s="87">
        <f t="shared" si="1"/>
        <v>3.5179441736818792E-2</v>
      </c>
      <c r="G15" s="106"/>
      <c r="H15" s="87"/>
      <c r="I15" s="86">
        <f t="shared" si="4"/>
        <v>6.2754629629629632E-2</v>
      </c>
      <c r="J15" s="96">
        <f t="shared" si="2"/>
        <v>1.7118627478838515E-2</v>
      </c>
    </row>
    <row r="16" spans="2:10" x14ac:dyDescent="0.25">
      <c r="B16" s="8" t="s">
        <v>1</v>
      </c>
      <c r="C16" s="86">
        <v>9.5509259259259252E-2</v>
      </c>
      <c r="D16" s="87">
        <f t="shared" si="0"/>
        <v>2.930470572777023E-2</v>
      </c>
      <c r="E16" s="86"/>
      <c r="F16" s="87"/>
      <c r="G16" s="106"/>
      <c r="H16" s="87"/>
      <c r="I16" s="86">
        <f t="shared" si="4"/>
        <v>9.5509259259259252E-2</v>
      </c>
      <c r="J16" s="96">
        <f t="shared" si="2"/>
        <v>2.6053654362850499E-2</v>
      </c>
    </row>
    <row r="17" spans="2:14" x14ac:dyDescent="0.25">
      <c r="B17" s="8" t="s">
        <v>27</v>
      </c>
      <c r="C17" s="86">
        <v>0.18456018518518527</v>
      </c>
      <c r="D17" s="87">
        <f t="shared" si="0"/>
        <v>5.6627828106522581E-2</v>
      </c>
      <c r="E17" s="86">
        <v>4.3518518518518515E-3</v>
      </c>
      <c r="F17" s="87">
        <f>E17/$E$30</f>
        <v>3.3318564466105455E-2</v>
      </c>
      <c r="G17" s="106">
        <v>1.9594907407407412E-2</v>
      </c>
      <c r="H17" s="87">
        <f>G17/$G$30</f>
        <v>7.0976397098897442E-2</v>
      </c>
      <c r="I17" s="86">
        <f t="shared" si="4"/>
        <v>0.20850694444444454</v>
      </c>
      <c r="J17" s="96">
        <f t="shared" si="2"/>
        <v>5.6877918486033921E-2</v>
      </c>
    </row>
    <row r="18" spans="2:14" x14ac:dyDescent="0.25">
      <c r="B18" s="8" t="s">
        <v>16</v>
      </c>
      <c r="C18" s="86">
        <v>1.8634259259259259E-3</v>
      </c>
      <c r="D18" s="87">
        <f t="shared" si="0"/>
        <v>5.7174716701054379E-4</v>
      </c>
      <c r="E18" s="86">
        <v>7.8703703703703713E-3</v>
      </c>
      <c r="F18" s="87">
        <f t="shared" ref="F18:F19" si="6">E18/$E$30</f>
        <v>6.0256978289765194E-2</v>
      </c>
      <c r="G18" s="106"/>
      <c r="H18" s="87"/>
      <c r="I18" s="86">
        <f t="shared" si="4"/>
        <v>9.7337962962962977E-3</v>
      </c>
      <c r="J18" s="96">
        <f t="shared" si="2"/>
        <v>2.6552500386763538E-3</v>
      </c>
    </row>
    <row r="19" spans="2:14" x14ac:dyDescent="0.25">
      <c r="B19" s="8" t="s">
        <v>4</v>
      </c>
      <c r="C19" s="86">
        <v>9.2569444444444482E-2</v>
      </c>
      <c r="D19" s="87">
        <f t="shared" si="0"/>
        <v>2.8402694669256715E-2</v>
      </c>
      <c r="E19" s="86">
        <v>3.9814814814814817E-3</v>
      </c>
      <c r="F19" s="87">
        <f t="shared" si="6"/>
        <v>3.0482941958351804E-2</v>
      </c>
      <c r="G19" s="106"/>
      <c r="H19" s="87"/>
      <c r="I19" s="86">
        <f t="shared" si="4"/>
        <v>9.6550925925925957E-2</v>
      </c>
      <c r="J19" s="96">
        <f t="shared" si="2"/>
        <v>2.6337807161281986E-2</v>
      </c>
    </row>
    <row r="20" spans="2:14" x14ac:dyDescent="0.25">
      <c r="B20" s="8" t="s">
        <v>14</v>
      </c>
      <c r="C20" s="86">
        <v>0.12355324074074076</v>
      </c>
      <c r="D20" s="87">
        <f t="shared" si="0"/>
        <v>3.7909323030046925E-2</v>
      </c>
      <c r="E20" s="86"/>
      <c r="F20" s="87"/>
      <c r="G20" s="106">
        <v>3.2604166666666663E-2</v>
      </c>
      <c r="H20" s="87">
        <f t="shared" ref="H20" si="7">G20/$G$30</f>
        <v>0.11809835240850208</v>
      </c>
      <c r="I20" s="86">
        <f t="shared" si="4"/>
        <v>0.15615740740740741</v>
      </c>
      <c r="J20" s="96">
        <f t="shared" si="2"/>
        <v>4.2597661738194251E-2</v>
      </c>
    </row>
    <row r="21" spans="2:14" x14ac:dyDescent="0.25">
      <c r="B21" s="8" t="s">
        <v>11</v>
      </c>
      <c r="C21" s="86">
        <v>0.38461805555555562</v>
      </c>
      <c r="D21" s="87">
        <f t="shared" si="0"/>
        <v>0.11801074600576014</v>
      </c>
      <c r="E21" s="86">
        <v>3.0300925925925926E-2</v>
      </c>
      <c r="F21" s="87">
        <f t="shared" ref="F21:F25" si="8">E21/$E$30</f>
        <v>0.23198936641559598</v>
      </c>
      <c r="G21" s="106">
        <v>6.8043981481481469E-2</v>
      </c>
      <c r="H21" s="87">
        <f>G21/$G$30</f>
        <v>0.24646794952416884</v>
      </c>
      <c r="I21" s="86">
        <f t="shared" si="4"/>
        <v>0.48296296296296304</v>
      </c>
      <c r="J21" s="96">
        <f t="shared" si="2"/>
        <v>0.1317458663660962</v>
      </c>
    </row>
    <row r="22" spans="2:14" x14ac:dyDescent="0.25">
      <c r="B22" s="8" t="s">
        <v>15</v>
      </c>
      <c r="C22" s="86">
        <v>0.16797453703703683</v>
      </c>
      <c r="D22" s="87">
        <f t="shared" si="0"/>
        <v>5.1538923197664663E-2</v>
      </c>
      <c r="E22" s="86">
        <v>8.9583333333333338E-3</v>
      </c>
      <c r="F22" s="87">
        <f t="shared" si="8"/>
        <v>6.8586619406291557E-2</v>
      </c>
      <c r="G22" s="106">
        <v>1.2395833333333335E-2</v>
      </c>
      <c r="H22" s="87">
        <f>G22/$G$30</f>
        <v>4.4900012577034347E-2</v>
      </c>
      <c r="I22" s="86">
        <f t="shared" si="4"/>
        <v>0.1893287037037035</v>
      </c>
      <c r="J22" s="96">
        <f t="shared" si="2"/>
        <v>5.1646349741578772E-2</v>
      </c>
    </row>
    <row r="23" spans="2:14" s="49" customFormat="1" x14ac:dyDescent="0.25">
      <c r="B23" s="8" t="s">
        <v>92</v>
      </c>
      <c r="C23" s="86">
        <v>0.63987268518518503</v>
      </c>
      <c r="D23" s="87">
        <f t="shared" si="0"/>
        <v>0.19632945421228512</v>
      </c>
      <c r="E23" s="86">
        <v>2.4189814814814816E-3</v>
      </c>
      <c r="F23" s="87">
        <f t="shared" si="8"/>
        <v>1.8520159503766065E-2</v>
      </c>
      <c r="G23" s="106">
        <v>7.4259259259259247E-2</v>
      </c>
      <c r="H23" s="87">
        <f>G23/$G$30</f>
        <v>0.26898084098436253</v>
      </c>
      <c r="I23" s="86">
        <f t="shared" si="4"/>
        <v>0.71655092592592573</v>
      </c>
      <c r="J23" s="96">
        <f t="shared" si="2"/>
        <v>0.19546555278769678</v>
      </c>
    </row>
    <row r="24" spans="2:14" x14ac:dyDescent="0.25">
      <c r="B24" s="8" t="s">
        <v>12</v>
      </c>
      <c r="C24" s="86">
        <v>7.4814814814814792E-2</v>
      </c>
      <c r="D24" s="87">
        <f t="shared" si="0"/>
        <v>2.2955116071777353E-2</v>
      </c>
      <c r="E24" s="86">
        <v>2.1770833333333333E-2</v>
      </c>
      <c r="F24" s="87">
        <f t="shared" si="8"/>
        <v>0.16668143553389458</v>
      </c>
      <c r="G24" s="106">
        <v>1.3194444444444446E-2</v>
      </c>
      <c r="H24" s="87">
        <f t="shared" ref="H24" si="9">G24/$G$30</f>
        <v>4.7792730474154207E-2</v>
      </c>
      <c r="I24" s="86">
        <f t="shared" si="4"/>
        <v>0.10978009259259258</v>
      </c>
      <c r="J24" s="96">
        <f t="shared" si="2"/>
        <v>2.9946547701361726E-2</v>
      </c>
      <c r="K24" s="49"/>
      <c r="L24" s="49"/>
      <c r="M24" s="49"/>
      <c r="N24" s="49"/>
    </row>
    <row r="25" spans="2:14" s="50" customFormat="1" x14ac:dyDescent="0.25">
      <c r="B25" s="8" t="s">
        <v>5</v>
      </c>
      <c r="C25" s="86">
        <v>8.4189814814814773E-2</v>
      </c>
      <c r="D25" s="87">
        <f t="shared" si="0"/>
        <v>2.5831608030029152E-2</v>
      </c>
      <c r="E25" s="86">
        <v>1.2453703703703703E-2</v>
      </c>
      <c r="F25" s="87">
        <f t="shared" si="8"/>
        <v>9.5347806823216669E-2</v>
      </c>
      <c r="G25" s="106"/>
      <c r="H25" s="87"/>
      <c r="I25" s="86">
        <f t="shared" si="4"/>
        <v>9.6643518518518476E-2</v>
      </c>
      <c r="J25" s="96">
        <f t="shared" si="2"/>
        <v>2.6363065187809207E-2</v>
      </c>
      <c r="K25" s="49"/>
      <c r="L25" s="49"/>
      <c r="M25" s="49"/>
      <c r="N25" s="49"/>
    </row>
    <row r="26" spans="2:14" x14ac:dyDescent="0.25">
      <c r="B26" s="8" t="s">
        <v>6</v>
      </c>
      <c r="C26" s="86">
        <v>1.0034722222222219E-2</v>
      </c>
      <c r="D26" s="87">
        <f t="shared" si="0"/>
        <v>3.0789117627213745E-3</v>
      </c>
      <c r="E26" s="86"/>
      <c r="F26" s="87"/>
      <c r="G26" s="106"/>
      <c r="H26" s="87"/>
      <c r="I26" s="86">
        <f t="shared" si="4"/>
        <v>1.0034722222222219E-2</v>
      </c>
      <c r="J26" s="96">
        <f t="shared" si="2"/>
        <v>2.7373386248898905E-3</v>
      </c>
      <c r="K26" s="49"/>
      <c r="L26" s="49"/>
      <c r="M26" s="49"/>
      <c r="N26" s="49"/>
    </row>
    <row r="27" spans="2:14" x14ac:dyDescent="0.25">
      <c r="B27" s="8" t="s">
        <v>103</v>
      </c>
      <c r="C27" s="86">
        <v>5.5208333333333333E-3</v>
      </c>
      <c r="D27" s="87">
        <f t="shared" si="0"/>
        <v>1.6939341531927291E-3</v>
      </c>
      <c r="E27" s="86"/>
      <c r="F27" s="87"/>
      <c r="G27" s="106"/>
      <c r="H27" s="86"/>
      <c r="I27" s="86">
        <f t="shared" si="4"/>
        <v>5.5208333333333333E-3</v>
      </c>
      <c r="J27" s="96">
        <f t="shared" si="2"/>
        <v>1.506009831686826E-3</v>
      </c>
      <c r="K27" s="49"/>
      <c r="L27" s="49"/>
      <c r="M27" s="49"/>
      <c r="N27" s="49"/>
    </row>
    <row r="28" spans="2:14" x14ac:dyDescent="0.25">
      <c r="B28" s="8" t="s">
        <v>17</v>
      </c>
      <c r="C28" s="86">
        <v>8.9270833333333369E-2</v>
      </c>
      <c r="D28" s="87">
        <f t="shared" si="0"/>
        <v>2.7390595646908857E-2</v>
      </c>
      <c r="E28" s="86">
        <v>2.3379629629629631E-3</v>
      </c>
      <c r="F28" s="87">
        <f>E28/$E$30</f>
        <v>1.7899867080194955E-2</v>
      </c>
      <c r="G28" s="86">
        <v>2.0115740740740736E-2</v>
      </c>
      <c r="H28" s="87">
        <f>G28/$G$30</f>
        <v>7.2862952249192967E-2</v>
      </c>
      <c r="I28" s="86">
        <f t="shared" si="4"/>
        <v>0.11172453703703707</v>
      </c>
      <c r="J28" s="96">
        <f t="shared" si="2"/>
        <v>3.0476966258433828E-2</v>
      </c>
      <c r="K28" s="49"/>
      <c r="L28" s="49"/>
      <c r="M28" s="49"/>
      <c r="N28" s="49"/>
    </row>
    <row r="29" spans="2:14" x14ac:dyDescent="0.25">
      <c r="B29" s="8"/>
      <c r="C29" s="132"/>
      <c r="D29" s="91"/>
      <c r="E29" s="90"/>
      <c r="F29" s="91"/>
      <c r="G29" s="90"/>
      <c r="H29" s="90"/>
      <c r="I29" s="90"/>
      <c r="J29" s="96"/>
      <c r="K29" s="49"/>
      <c r="L29" s="49"/>
      <c r="M29" s="49"/>
      <c r="N29" s="49"/>
    </row>
    <row r="30" spans="2:14" s="49" customFormat="1" x14ac:dyDescent="0.25">
      <c r="B30" s="53" t="s">
        <v>29</v>
      </c>
      <c r="C30" s="92">
        <f t="shared" ref="C30:J30" si="10">SUM(C7:C28)</f>
        <v>3.2591782407407397</v>
      </c>
      <c r="D30" s="133">
        <f t="shared" si="10"/>
        <v>1.0000000000000002</v>
      </c>
      <c r="E30" s="92">
        <f t="shared" si="10"/>
        <v>0.1306134259259259</v>
      </c>
      <c r="F30" s="133">
        <f t="shared" si="10"/>
        <v>1</v>
      </c>
      <c r="G30" s="92">
        <f t="shared" si="10"/>
        <v>0.27607638888888886</v>
      </c>
      <c r="H30" s="133">
        <f t="shared" si="10"/>
        <v>1</v>
      </c>
      <c r="I30" s="92">
        <f t="shared" si="10"/>
        <v>3.6658680555555549</v>
      </c>
      <c r="J30" s="134">
        <f t="shared" si="10"/>
        <v>1</v>
      </c>
    </row>
    <row r="31" spans="2:14" s="49" customFormat="1" x14ac:dyDescent="0.25">
      <c r="B31" s="60"/>
      <c r="C31" s="61"/>
      <c r="D31" s="61"/>
      <c r="E31" s="61"/>
      <c r="F31" s="61"/>
      <c r="G31" s="61"/>
      <c r="H31" s="61"/>
      <c r="I31" s="61"/>
      <c r="J31" s="62"/>
    </row>
    <row r="32" spans="2:14" s="50" customFormat="1" ht="114" customHeight="1" thickBot="1" x14ac:dyDescent="0.3">
      <c r="B32" s="170" t="s">
        <v>132</v>
      </c>
      <c r="C32" s="171"/>
      <c r="D32" s="171"/>
      <c r="E32" s="171"/>
      <c r="F32" s="171"/>
      <c r="G32" s="171"/>
      <c r="H32" s="171"/>
      <c r="I32" s="171"/>
      <c r="J32" s="172"/>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Normal="10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3" t="s">
        <v>49</v>
      </c>
      <c r="C3" s="174"/>
      <c r="D3" s="174"/>
      <c r="E3" s="174"/>
      <c r="F3" s="175"/>
    </row>
    <row r="4" spans="2:6" x14ac:dyDescent="0.25">
      <c r="B4" s="176" t="s">
        <v>130</v>
      </c>
      <c r="C4" s="177"/>
      <c r="D4" s="177"/>
      <c r="E4" s="177"/>
      <c r="F4" s="178"/>
    </row>
    <row r="5" spans="2:6" x14ac:dyDescent="0.25">
      <c r="B5" s="42"/>
      <c r="C5" s="181" t="s">
        <v>50</v>
      </c>
      <c r="D5" s="177"/>
      <c r="E5" s="181" t="s">
        <v>51</v>
      </c>
      <c r="F5" s="178"/>
    </row>
    <row r="6" spans="2:6" x14ac:dyDescent="0.25">
      <c r="B6" s="3" t="s">
        <v>23</v>
      </c>
      <c r="C6" s="63" t="s">
        <v>24</v>
      </c>
      <c r="D6" s="43" t="s">
        <v>25</v>
      </c>
      <c r="E6" s="63" t="s">
        <v>24</v>
      </c>
      <c r="F6" s="64" t="s">
        <v>25</v>
      </c>
    </row>
    <row r="7" spans="2:6" x14ac:dyDescent="0.25">
      <c r="B7" s="8" t="s">
        <v>10</v>
      </c>
      <c r="C7" s="135"/>
      <c r="D7" s="87"/>
      <c r="E7" s="86"/>
      <c r="F7" s="96"/>
    </row>
    <row r="8" spans="2:6" x14ac:dyDescent="0.25">
      <c r="B8" s="8" t="s">
        <v>13</v>
      </c>
      <c r="C8" s="135">
        <v>1.2962962962962965E-3</v>
      </c>
      <c r="D8" s="87">
        <f t="shared" ref="D8:D14" si="0">C8/$C$30</f>
        <v>2.8282828282828285E-2</v>
      </c>
      <c r="E8" s="86">
        <v>3.0833333333333338E-2</v>
      </c>
      <c r="F8" s="96">
        <f t="shared" ref="F8:F28" si="1">E8/$E$30</f>
        <v>2.280997679615724E-2</v>
      </c>
    </row>
    <row r="9" spans="2:6" x14ac:dyDescent="0.25">
      <c r="B9" s="8" t="s">
        <v>0</v>
      </c>
      <c r="C9" s="135">
        <v>6.2268518518518523E-3</v>
      </c>
      <c r="D9" s="87">
        <f t="shared" si="0"/>
        <v>0.13585858585858585</v>
      </c>
      <c r="E9" s="86">
        <v>0.10623842592592592</v>
      </c>
      <c r="F9" s="96">
        <f t="shared" si="1"/>
        <v>7.8593384764236954E-2</v>
      </c>
    </row>
    <row r="10" spans="2:6" x14ac:dyDescent="0.25">
      <c r="B10" s="8" t="s">
        <v>8</v>
      </c>
      <c r="C10" s="135"/>
      <c r="D10" s="87"/>
      <c r="E10" s="86">
        <v>2.1990740740740741E-2</v>
      </c>
      <c r="F10" s="96">
        <f t="shared" si="1"/>
        <v>1.6268376844106137E-2</v>
      </c>
    </row>
    <row r="11" spans="2:6" x14ac:dyDescent="0.25">
      <c r="B11" s="8" t="s">
        <v>26</v>
      </c>
      <c r="C11" s="135"/>
      <c r="D11" s="87"/>
      <c r="E11" s="86">
        <v>6.4351851851851861E-3</v>
      </c>
      <c r="F11" s="96">
        <f t="shared" si="1"/>
        <v>4.7606408028015865E-3</v>
      </c>
    </row>
    <row r="12" spans="2:6" x14ac:dyDescent="0.25">
      <c r="B12" s="8" t="s">
        <v>3</v>
      </c>
      <c r="C12" s="135">
        <v>6.134259259259259E-4</v>
      </c>
      <c r="D12" s="87">
        <f t="shared" si="0"/>
        <v>1.3383838383838382E-2</v>
      </c>
      <c r="E12" s="86">
        <v>0.14549768518518522</v>
      </c>
      <c r="F12" s="96">
        <f t="shared" si="1"/>
        <v>0.10763671858276752</v>
      </c>
    </row>
    <row r="13" spans="2:6" x14ac:dyDescent="0.25">
      <c r="B13" s="8" t="s">
        <v>7</v>
      </c>
      <c r="C13" s="135">
        <v>1.9791666666666668E-3</v>
      </c>
      <c r="D13" s="87">
        <f t="shared" si="0"/>
        <v>4.3181818181818182E-2</v>
      </c>
      <c r="E13" s="86">
        <v>0.20494212962962963</v>
      </c>
      <c r="F13" s="96">
        <f t="shared" si="1"/>
        <v>0.15161270988346703</v>
      </c>
    </row>
    <row r="14" spans="2:6" x14ac:dyDescent="0.25">
      <c r="B14" s="8" t="s">
        <v>2</v>
      </c>
      <c r="C14" s="135">
        <v>2.9398148148148148E-3</v>
      </c>
      <c r="D14" s="87">
        <f t="shared" si="0"/>
        <v>6.4141414141414138E-2</v>
      </c>
      <c r="E14" s="86">
        <v>2.7916666666666663E-2</v>
      </c>
      <c r="F14" s="96">
        <f t="shared" si="1"/>
        <v>2.0652276288412631E-2</v>
      </c>
    </row>
    <row r="15" spans="2:6" x14ac:dyDescent="0.25">
      <c r="B15" s="8" t="s">
        <v>9</v>
      </c>
      <c r="C15" s="135"/>
      <c r="D15" s="87"/>
      <c r="E15" s="86">
        <v>1.5520833333333334E-2</v>
      </c>
      <c r="F15" s="96">
        <f t="shared" si="1"/>
        <v>1.1482049130498068E-2</v>
      </c>
    </row>
    <row r="16" spans="2:6" x14ac:dyDescent="0.25">
      <c r="B16" s="8" t="s">
        <v>1</v>
      </c>
      <c r="C16" s="135"/>
      <c r="D16" s="87"/>
      <c r="E16" s="86">
        <v>1.8171296296296293E-2</v>
      </c>
      <c r="F16" s="96">
        <f t="shared" si="1"/>
        <v>1.3442816655392964E-2</v>
      </c>
    </row>
    <row r="17" spans="2:6" x14ac:dyDescent="0.25">
      <c r="B17" s="8" t="s">
        <v>27</v>
      </c>
      <c r="C17" s="135">
        <v>1.5983796296296295E-2</v>
      </c>
      <c r="D17" s="87">
        <f t="shared" ref="D17" si="2">C17/$C$30</f>
        <v>0.34873737373737368</v>
      </c>
      <c r="E17" s="86">
        <v>4.2129629629629635E-2</v>
      </c>
      <c r="F17" s="96">
        <f t="shared" si="1"/>
        <v>3.1166785111866498E-2</v>
      </c>
    </row>
    <row r="18" spans="2:6" x14ac:dyDescent="0.25">
      <c r="B18" s="8" t="s">
        <v>16</v>
      </c>
      <c r="C18" s="135"/>
      <c r="D18" s="87"/>
      <c r="E18" s="86"/>
      <c r="F18" s="96"/>
    </row>
    <row r="19" spans="2:6" x14ac:dyDescent="0.25">
      <c r="B19" s="8" t="s">
        <v>4</v>
      </c>
      <c r="C19" s="135">
        <v>1.3101851851851854E-2</v>
      </c>
      <c r="D19" s="87">
        <f t="shared" ref="D19:D24" si="3">C19/$C$30</f>
        <v>0.28585858585858587</v>
      </c>
      <c r="E19" s="86">
        <v>0.13744212962962957</v>
      </c>
      <c r="F19" s="96">
        <f t="shared" si="1"/>
        <v>0.10167735527566331</v>
      </c>
    </row>
    <row r="20" spans="2:6" x14ac:dyDescent="0.25">
      <c r="B20" s="8" t="s">
        <v>14</v>
      </c>
      <c r="C20" s="135"/>
      <c r="D20" s="87"/>
      <c r="E20" s="86">
        <v>5.7499999999999989E-2</v>
      </c>
      <c r="F20" s="96">
        <f t="shared" si="1"/>
        <v>4.2537524295536457E-2</v>
      </c>
    </row>
    <row r="21" spans="2:6" x14ac:dyDescent="0.25">
      <c r="B21" s="8" t="s">
        <v>11</v>
      </c>
      <c r="C21" s="135"/>
      <c r="D21" s="87"/>
      <c r="E21" s="86">
        <v>0.23187500000000005</v>
      </c>
      <c r="F21" s="96">
        <f t="shared" si="1"/>
        <v>0.17153719036569601</v>
      </c>
    </row>
    <row r="22" spans="2:6" x14ac:dyDescent="0.25">
      <c r="B22" s="8" t="s">
        <v>15</v>
      </c>
      <c r="C22" s="135">
        <v>1.6898148148148148E-3</v>
      </c>
      <c r="D22" s="87">
        <f t="shared" si="3"/>
        <v>3.6868686868686863E-2</v>
      </c>
      <c r="E22" s="86">
        <v>4.9942129629629628E-2</v>
      </c>
      <c r="F22" s="96">
        <f t="shared" si="1"/>
        <v>3.6946340043325254E-2</v>
      </c>
    </row>
    <row r="23" spans="2:6" s="49" customFormat="1" x14ac:dyDescent="0.25">
      <c r="B23" s="8" t="s">
        <v>92</v>
      </c>
      <c r="C23" s="135"/>
      <c r="D23" s="87"/>
      <c r="E23" s="86">
        <v>0.12202546296296296</v>
      </c>
      <c r="F23" s="96">
        <f t="shared" si="1"/>
        <v>9.0272366877584734E-2</v>
      </c>
    </row>
    <row r="24" spans="2:6" x14ac:dyDescent="0.25">
      <c r="B24" s="8" t="s">
        <v>12</v>
      </c>
      <c r="C24" s="135">
        <v>2.0023148148148144E-3</v>
      </c>
      <c r="D24" s="87">
        <f t="shared" si="3"/>
        <v>4.3686868686868677E-2</v>
      </c>
      <c r="E24" s="86">
        <v>4.9155092592592591E-2</v>
      </c>
      <c r="F24" s="96">
        <f t="shared" si="1"/>
        <v>3.6364103398378297E-2</v>
      </c>
    </row>
    <row r="25" spans="2:6" s="50" customFormat="1" x14ac:dyDescent="0.25">
      <c r="B25" s="8" t="s">
        <v>5</v>
      </c>
      <c r="C25" s="135"/>
      <c r="D25" s="87"/>
      <c r="E25" s="86">
        <v>3.5405092592592613E-2</v>
      </c>
      <c r="F25" s="96">
        <f t="shared" si="1"/>
        <v>2.6192086719010896E-2</v>
      </c>
    </row>
    <row r="26" spans="2:6" x14ac:dyDescent="0.25">
      <c r="B26" s="8" t="s">
        <v>6</v>
      </c>
      <c r="C26" s="135"/>
      <c r="D26" s="87"/>
      <c r="E26" s="86">
        <v>1.241898148148148E-2</v>
      </c>
      <c r="F26" s="96">
        <f t="shared" si="1"/>
        <v>9.1873517651188865E-3</v>
      </c>
    </row>
    <row r="27" spans="2:6" x14ac:dyDescent="0.25">
      <c r="B27" s="8" t="s">
        <v>103</v>
      </c>
      <c r="C27" s="135"/>
      <c r="D27" s="87"/>
      <c r="E27" s="86">
        <v>1.1342592592592593E-3</v>
      </c>
      <c r="F27" s="96">
        <f t="shared" si="1"/>
        <v>8.3910575301179033E-4</v>
      </c>
    </row>
    <row r="28" spans="2:6" x14ac:dyDescent="0.25">
      <c r="B28" s="8" t="s">
        <v>17</v>
      </c>
      <c r="C28" s="135"/>
      <c r="D28" s="87"/>
      <c r="E28" s="86">
        <v>3.5173611111111121E-2</v>
      </c>
      <c r="F28" s="96">
        <f t="shared" si="1"/>
        <v>2.6020840646967667E-2</v>
      </c>
    </row>
    <row r="29" spans="2:6" x14ac:dyDescent="0.25">
      <c r="B29" s="8"/>
      <c r="C29" s="90"/>
      <c r="D29" s="90"/>
      <c r="E29" s="90"/>
      <c r="F29" s="96"/>
    </row>
    <row r="30" spans="2:6" x14ac:dyDescent="0.25">
      <c r="B30" s="53" t="s">
        <v>29</v>
      </c>
      <c r="C30" s="94">
        <f>SUM(C7:C28)</f>
        <v>4.5833333333333337E-2</v>
      </c>
      <c r="D30" s="136">
        <f>SUM(D7:D28)</f>
        <v>0.99999999999999978</v>
      </c>
      <c r="E30" s="94">
        <f>SUM(E7:E28)</f>
        <v>1.3517476851851853</v>
      </c>
      <c r="F30" s="137">
        <f>SUM(F7:F28)</f>
        <v>1</v>
      </c>
    </row>
    <row r="31" spans="2:6" x14ac:dyDescent="0.25">
      <c r="B31" s="69"/>
      <c r="C31" s="27"/>
      <c r="D31" s="52"/>
      <c r="E31" s="52"/>
      <c r="F31" s="48"/>
    </row>
    <row r="32" spans="2:6" ht="81.95" customHeight="1" thickBot="1" x14ac:dyDescent="0.3">
      <c r="B32" s="183" t="s">
        <v>133</v>
      </c>
      <c r="C32" s="184"/>
      <c r="D32" s="184"/>
      <c r="E32" s="184"/>
      <c r="F32" s="18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6"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6" t="s">
        <v>93</v>
      </c>
      <c r="C3" s="187"/>
      <c r="D3" s="187"/>
      <c r="E3" s="187"/>
      <c r="F3" s="188"/>
    </row>
    <row r="4" spans="2:6" x14ac:dyDescent="0.25">
      <c r="B4" s="189" t="s">
        <v>130</v>
      </c>
      <c r="C4" s="182"/>
      <c r="D4" s="182"/>
      <c r="E4" s="182"/>
      <c r="F4" s="190"/>
    </row>
    <row r="5" spans="2:6" x14ac:dyDescent="0.25">
      <c r="B5" s="73"/>
      <c r="C5" s="179" t="s">
        <v>56</v>
      </c>
      <c r="D5" s="182"/>
      <c r="E5" s="179" t="s">
        <v>57</v>
      </c>
      <c r="F5" s="190"/>
    </row>
    <row r="6" spans="2:6" x14ac:dyDescent="0.25">
      <c r="B6" s="3" t="s">
        <v>23</v>
      </c>
      <c r="C6" s="74" t="s">
        <v>24</v>
      </c>
      <c r="D6" s="74" t="s">
        <v>25</v>
      </c>
      <c r="E6" s="74" t="s">
        <v>24</v>
      </c>
      <c r="F6" s="75" t="s">
        <v>25</v>
      </c>
    </row>
    <row r="7" spans="2:6" x14ac:dyDescent="0.25">
      <c r="B7" s="8" t="s">
        <v>10</v>
      </c>
      <c r="C7" s="47"/>
      <c r="D7" s="59"/>
      <c r="E7" s="47"/>
      <c r="F7" s="48"/>
    </row>
    <row r="8" spans="2:6" x14ac:dyDescent="0.25">
      <c r="B8" s="8" t="s">
        <v>13</v>
      </c>
      <c r="C8" s="47"/>
      <c r="D8" s="59"/>
      <c r="E8" s="47"/>
      <c r="F8" s="48"/>
    </row>
    <row r="9" spans="2:6" x14ac:dyDescent="0.25">
      <c r="B9" s="8" t="s">
        <v>0</v>
      </c>
      <c r="C9" s="86"/>
      <c r="D9" s="138"/>
      <c r="E9" s="47"/>
      <c r="F9" s="48"/>
    </row>
    <row r="10" spans="2:6" x14ac:dyDescent="0.25">
      <c r="B10" s="8" t="s">
        <v>8</v>
      </c>
      <c r="C10" s="86"/>
      <c r="D10" s="138"/>
      <c r="E10" s="47"/>
      <c r="F10" s="48"/>
    </row>
    <row r="11" spans="2:6" x14ac:dyDescent="0.25">
      <c r="B11" s="8" t="s">
        <v>26</v>
      </c>
      <c r="C11" s="86"/>
      <c r="D11" s="138"/>
      <c r="E11" s="47"/>
      <c r="F11" s="48"/>
    </row>
    <row r="12" spans="2:6" x14ac:dyDescent="0.25">
      <c r="B12" s="8" t="s">
        <v>3</v>
      </c>
      <c r="C12" s="86"/>
      <c r="D12" s="138"/>
      <c r="E12" s="47"/>
      <c r="F12" s="48"/>
    </row>
    <row r="13" spans="2:6" x14ac:dyDescent="0.25">
      <c r="B13" s="8" t="s">
        <v>7</v>
      </c>
      <c r="C13" s="86"/>
      <c r="D13" s="138"/>
      <c r="E13" s="47"/>
      <c r="F13" s="48"/>
    </row>
    <row r="14" spans="2:6" x14ac:dyDescent="0.25">
      <c r="B14" s="8" t="s">
        <v>2</v>
      </c>
      <c r="C14" s="86"/>
      <c r="D14" s="138"/>
      <c r="E14" s="47"/>
      <c r="F14" s="48"/>
    </row>
    <row r="15" spans="2:6" x14ac:dyDescent="0.25">
      <c r="B15" s="8" t="s">
        <v>9</v>
      </c>
      <c r="C15" s="86"/>
      <c r="D15" s="138"/>
      <c r="E15" s="47"/>
      <c r="F15" s="48"/>
    </row>
    <row r="16" spans="2:6" x14ac:dyDescent="0.25">
      <c r="B16" s="8" t="s">
        <v>1</v>
      </c>
      <c r="C16" s="86"/>
      <c r="D16" s="138"/>
      <c r="E16" s="47"/>
      <c r="F16" s="48"/>
    </row>
    <row r="17" spans="2:6" x14ac:dyDescent="0.25">
      <c r="B17" s="8" t="s">
        <v>27</v>
      </c>
      <c r="C17" s="86"/>
      <c r="D17" s="138"/>
      <c r="E17" s="47"/>
      <c r="F17" s="48"/>
    </row>
    <row r="18" spans="2:6" x14ac:dyDescent="0.25">
      <c r="B18" s="8" t="s">
        <v>16</v>
      </c>
      <c r="C18" s="86"/>
      <c r="D18" s="138"/>
      <c r="E18" s="47"/>
      <c r="F18" s="48"/>
    </row>
    <row r="19" spans="2:6" x14ac:dyDescent="0.25">
      <c r="B19" s="8" t="s">
        <v>4</v>
      </c>
      <c r="C19" s="86"/>
      <c r="D19" s="138"/>
      <c r="E19" s="47"/>
      <c r="F19" s="48"/>
    </row>
    <row r="20" spans="2:6" x14ac:dyDescent="0.25">
      <c r="B20" s="8" t="s">
        <v>14</v>
      </c>
      <c r="C20" s="86"/>
      <c r="D20" s="138"/>
      <c r="E20" s="47"/>
      <c r="F20" s="48"/>
    </row>
    <row r="21" spans="2:6" x14ac:dyDescent="0.25">
      <c r="B21" s="8" t="s">
        <v>11</v>
      </c>
      <c r="C21" s="86">
        <v>1.6203703703703703E-3</v>
      </c>
      <c r="D21" s="138">
        <f>C21/C30</f>
        <v>0.54474708171206232</v>
      </c>
      <c r="E21" s="47"/>
      <c r="F21" s="48"/>
    </row>
    <row r="22" spans="2:6" x14ac:dyDescent="0.25">
      <c r="B22" s="8" t="s">
        <v>15</v>
      </c>
      <c r="C22" s="86"/>
      <c r="D22" s="138"/>
      <c r="E22" s="47"/>
      <c r="F22" s="48"/>
    </row>
    <row r="23" spans="2:6" s="49" customFormat="1" x14ac:dyDescent="0.25">
      <c r="B23" s="8" t="s">
        <v>92</v>
      </c>
      <c r="C23" s="86"/>
      <c r="D23" s="138"/>
      <c r="E23" s="47"/>
      <c r="F23" s="48"/>
    </row>
    <row r="24" spans="2:6" x14ac:dyDescent="0.25">
      <c r="B24" s="8" t="s">
        <v>12</v>
      </c>
      <c r="C24" s="86"/>
      <c r="D24" s="138"/>
      <c r="E24" s="47"/>
      <c r="F24" s="48"/>
    </row>
    <row r="25" spans="2:6" s="50" customFormat="1" x14ac:dyDescent="0.25">
      <c r="B25" s="8" t="s">
        <v>5</v>
      </c>
      <c r="C25" s="86">
        <v>1.3541666666666667E-3</v>
      </c>
      <c r="D25" s="138">
        <f>C25/C30</f>
        <v>0.45525291828793779</v>
      </c>
      <c r="E25" s="47"/>
      <c r="F25" s="48"/>
    </row>
    <row r="26" spans="2:6" x14ac:dyDescent="0.25">
      <c r="B26" s="8" t="s">
        <v>6</v>
      </c>
      <c r="C26" s="106"/>
      <c r="D26" s="138"/>
      <c r="E26" s="47"/>
      <c r="F26" s="48"/>
    </row>
    <row r="27" spans="2:6" x14ac:dyDescent="0.25">
      <c r="B27" s="8" t="s">
        <v>103</v>
      </c>
      <c r="C27" s="106"/>
      <c r="D27" s="138"/>
      <c r="E27" s="47"/>
      <c r="F27" s="48"/>
    </row>
    <row r="28" spans="2:6" x14ac:dyDescent="0.25">
      <c r="B28" s="8" t="s">
        <v>17</v>
      </c>
      <c r="C28" s="106"/>
      <c r="D28" s="138"/>
      <c r="E28" s="47"/>
      <c r="F28" s="48"/>
    </row>
    <row r="29" spans="2:6" x14ac:dyDescent="0.25">
      <c r="B29" s="8"/>
      <c r="C29" s="106"/>
      <c r="D29" s="86"/>
      <c r="E29" s="47"/>
      <c r="F29" s="48"/>
    </row>
    <row r="30" spans="2:6" x14ac:dyDescent="0.25">
      <c r="B30" s="53" t="s">
        <v>29</v>
      </c>
      <c r="C30" s="94">
        <f>SUM(C8:C28)</f>
        <v>2.9745370370370368E-3</v>
      </c>
      <c r="D30" s="136">
        <f>SUM(D18:D29)</f>
        <v>1</v>
      </c>
      <c r="E30" s="66"/>
      <c r="F30" s="68"/>
    </row>
    <row r="31" spans="2:6" x14ac:dyDescent="0.25">
      <c r="B31" s="53"/>
      <c r="C31" s="27"/>
      <c r="D31" s="52"/>
      <c r="E31" s="52"/>
      <c r="F31" s="48"/>
    </row>
    <row r="32" spans="2:6" ht="66" customHeight="1" thickBot="1" x14ac:dyDescent="0.3">
      <c r="B32" s="191" t="s">
        <v>134</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4" t="s">
        <v>94</v>
      </c>
      <c r="C3" s="195"/>
      <c r="D3" s="195"/>
      <c r="E3" s="195"/>
      <c r="F3" s="196"/>
    </row>
    <row r="4" spans="2:6" x14ac:dyDescent="0.25">
      <c r="B4" s="176" t="s">
        <v>130</v>
      </c>
      <c r="C4" s="177"/>
      <c r="D4" s="177"/>
      <c r="E4" s="177"/>
      <c r="F4" s="178"/>
    </row>
    <row r="5" spans="2:6" x14ac:dyDescent="0.25">
      <c r="B5" s="42"/>
      <c r="C5" s="181" t="s">
        <v>64</v>
      </c>
      <c r="D5" s="177"/>
      <c r="E5" s="197" t="s">
        <v>65</v>
      </c>
      <c r="F5" s="198"/>
    </row>
    <row r="6" spans="2:6" x14ac:dyDescent="0.25">
      <c r="B6" s="3" t="s">
        <v>23</v>
      </c>
      <c r="C6" s="63" t="s">
        <v>24</v>
      </c>
      <c r="D6" s="43" t="s">
        <v>25</v>
      </c>
      <c r="E6" s="63" t="s">
        <v>24</v>
      </c>
      <c r="F6" s="64" t="s">
        <v>25</v>
      </c>
    </row>
    <row r="7" spans="2:6" x14ac:dyDescent="0.25">
      <c r="B7" s="8" t="s">
        <v>10</v>
      </c>
      <c r="C7" s="86"/>
      <c r="D7" s="87"/>
      <c r="E7" s="47"/>
      <c r="F7" s="48"/>
    </row>
    <row r="8" spans="2:6" x14ac:dyDescent="0.25">
      <c r="B8" s="8" t="s">
        <v>13</v>
      </c>
      <c r="C8" s="86"/>
      <c r="D8" s="87"/>
      <c r="E8" s="47"/>
      <c r="F8" s="48"/>
    </row>
    <row r="9" spans="2:6" x14ac:dyDescent="0.25">
      <c r="B9" s="8" t="s">
        <v>0</v>
      </c>
      <c r="C9" s="86"/>
      <c r="D9" s="87"/>
      <c r="E9" s="47"/>
      <c r="F9" s="48"/>
    </row>
    <row r="10" spans="2:6" x14ac:dyDescent="0.25">
      <c r="B10" s="8" t="s">
        <v>8</v>
      </c>
      <c r="C10" s="86"/>
      <c r="D10" s="87"/>
      <c r="E10" s="47"/>
      <c r="F10" s="48"/>
    </row>
    <row r="11" spans="2:6" x14ac:dyDescent="0.25">
      <c r="B11" s="8" t="s">
        <v>26</v>
      </c>
      <c r="C11" s="86"/>
      <c r="D11" s="87"/>
      <c r="E11" s="47"/>
      <c r="F11" s="48"/>
    </row>
    <row r="12" spans="2:6" x14ac:dyDescent="0.25">
      <c r="B12" s="8" t="s">
        <v>3</v>
      </c>
      <c r="C12" s="86"/>
      <c r="D12" s="87"/>
      <c r="E12" s="47"/>
      <c r="F12" s="48"/>
    </row>
    <row r="13" spans="2:6" x14ac:dyDescent="0.25">
      <c r="B13" s="8" t="s">
        <v>7</v>
      </c>
      <c r="C13" s="86"/>
      <c r="D13" s="87"/>
      <c r="E13" s="47"/>
      <c r="F13" s="48"/>
    </row>
    <row r="14" spans="2:6" x14ac:dyDescent="0.25">
      <c r="B14" s="8" t="s">
        <v>2</v>
      </c>
      <c r="C14" s="86"/>
      <c r="D14" s="87"/>
      <c r="E14" s="47"/>
      <c r="F14" s="48"/>
    </row>
    <row r="15" spans="2:6" x14ac:dyDescent="0.25">
      <c r="B15" s="8" t="s">
        <v>9</v>
      </c>
      <c r="C15" s="86"/>
      <c r="D15" s="87"/>
      <c r="E15" s="47"/>
      <c r="F15" s="48"/>
    </row>
    <row r="16" spans="2:6" x14ac:dyDescent="0.25">
      <c r="B16" s="8" t="s">
        <v>1</v>
      </c>
      <c r="C16" s="86"/>
      <c r="D16" s="87"/>
      <c r="E16" s="47"/>
      <c r="F16" s="48"/>
    </row>
    <row r="17" spans="2:6" x14ac:dyDescent="0.25">
      <c r="B17" s="8" t="s">
        <v>27</v>
      </c>
      <c r="C17" s="86"/>
      <c r="D17" s="87"/>
      <c r="E17" s="47"/>
      <c r="F17" s="48"/>
    </row>
    <row r="18" spans="2:6" x14ac:dyDescent="0.25">
      <c r="B18" s="8" t="s">
        <v>16</v>
      </c>
      <c r="C18" s="86"/>
      <c r="D18" s="87"/>
      <c r="E18" s="47"/>
      <c r="F18" s="48"/>
    </row>
    <row r="19" spans="2:6" x14ac:dyDescent="0.25">
      <c r="B19" s="8" t="s">
        <v>4</v>
      </c>
      <c r="C19" s="106"/>
      <c r="D19" s="87"/>
      <c r="E19" s="47"/>
      <c r="F19" s="48"/>
    </row>
    <row r="20" spans="2:6" x14ac:dyDescent="0.25">
      <c r="B20" s="8" t="s">
        <v>14</v>
      </c>
      <c r="C20" s="106"/>
      <c r="D20" s="87"/>
      <c r="E20" s="47"/>
      <c r="F20" s="48"/>
    </row>
    <row r="21" spans="2:6" x14ac:dyDescent="0.25">
      <c r="B21" s="8" t="s">
        <v>11</v>
      </c>
      <c r="C21" s="106"/>
      <c r="D21" s="87"/>
      <c r="E21" s="47"/>
      <c r="F21" s="48"/>
    </row>
    <row r="22" spans="2:6" x14ac:dyDescent="0.25">
      <c r="B22" s="8" t="s">
        <v>15</v>
      </c>
      <c r="C22" s="106"/>
      <c r="D22" s="87"/>
      <c r="E22" s="47"/>
      <c r="F22" s="48"/>
    </row>
    <row r="23" spans="2:6" s="49" customFormat="1" x14ac:dyDescent="0.25">
      <c r="B23" s="8" t="s">
        <v>92</v>
      </c>
      <c r="C23" s="106"/>
      <c r="D23" s="87"/>
      <c r="E23" s="54"/>
      <c r="F23" s="58"/>
    </row>
    <row r="24" spans="2:6" x14ac:dyDescent="0.25">
      <c r="B24" s="8" t="s">
        <v>12</v>
      </c>
      <c r="C24" s="106"/>
      <c r="D24" s="138"/>
      <c r="E24" s="45"/>
      <c r="F24" s="72"/>
    </row>
    <row r="25" spans="2:6" s="50" customFormat="1" x14ac:dyDescent="0.25">
      <c r="B25" s="8" t="s">
        <v>5</v>
      </c>
      <c r="C25" s="106"/>
      <c r="D25" s="138"/>
      <c r="E25" s="43"/>
      <c r="F25" s="44"/>
    </row>
    <row r="26" spans="2:6" x14ac:dyDescent="0.25">
      <c r="B26" s="8" t="s">
        <v>6</v>
      </c>
      <c r="C26" s="106"/>
      <c r="D26" s="138"/>
      <c r="E26" s="47"/>
      <c r="F26" s="48"/>
    </row>
    <row r="27" spans="2:6" x14ac:dyDescent="0.25">
      <c r="B27" s="8" t="s">
        <v>103</v>
      </c>
      <c r="C27" s="106"/>
      <c r="D27" s="86"/>
      <c r="E27" s="47"/>
      <c r="F27" s="48"/>
    </row>
    <row r="28" spans="2:6" x14ac:dyDescent="0.25">
      <c r="B28" s="8" t="s">
        <v>17</v>
      </c>
      <c r="C28" s="106"/>
      <c r="D28" s="86"/>
      <c r="E28" s="47"/>
      <c r="F28" s="48"/>
    </row>
    <row r="29" spans="2:6" x14ac:dyDescent="0.25">
      <c r="B29" s="8"/>
      <c r="C29" s="107"/>
      <c r="D29" s="90"/>
      <c r="E29" s="52"/>
      <c r="F29" s="48"/>
    </row>
    <row r="30" spans="2:6" x14ac:dyDescent="0.25">
      <c r="B30" s="53" t="s">
        <v>29</v>
      </c>
      <c r="C30" s="94"/>
      <c r="D30" s="136"/>
      <c r="E30" s="47"/>
      <c r="F30" s="48"/>
    </row>
    <row r="31" spans="2:6" x14ac:dyDescent="0.25">
      <c r="B31" s="53"/>
      <c r="C31" s="27"/>
      <c r="D31" s="52"/>
      <c r="E31" s="52"/>
      <c r="F31" s="48"/>
    </row>
    <row r="32" spans="2:6" ht="66" customHeight="1" thickBot="1" x14ac:dyDescent="0.3">
      <c r="B32" s="191" t="s">
        <v>135</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7" zoomScale="120" zoomScaleNormal="120" zoomScaleSheetLayoutView="100" zoomScalePageLayoutView="131" workbookViewId="0">
      <selection activeCell="H25" sqref="H25:H26"/>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60" t="s">
        <v>33</v>
      </c>
      <c r="C3" s="161"/>
      <c r="D3" s="161"/>
      <c r="E3" s="161"/>
      <c r="F3" s="162"/>
      <c r="G3" s="161"/>
      <c r="H3" s="161"/>
      <c r="I3" s="161"/>
      <c r="J3" s="162"/>
    </row>
    <row r="4" spans="2:10" s="21" customFormat="1" x14ac:dyDescent="0.25">
      <c r="B4" s="148" t="s">
        <v>130</v>
      </c>
      <c r="C4" s="149"/>
      <c r="D4" s="149"/>
      <c r="E4" s="149"/>
      <c r="F4" s="149"/>
      <c r="G4" s="149"/>
      <c r="H4" s="149"/>
      <c r="I4" s="149"/>
      <c r="J4" s="150"/>
    </row>
    <row r="5" spans="2:10" s="21" customFormat="1" x14ac:dyDescent="0.25">
      <c r="B5" s="22"/>
      <c r="C5" s="163" t="s">
        <v>19</v>
      </c>
      <c r="D5" s="163"/>
      <c r="E5" s="163" t="s">
        <v>20</v>
      </c>
      <c r="F5" s="163"/>
      <c r="G5" s="163" t="s">
        <v>21</v>
      </c>
      <c r="H5" s="163"/>
      <c r="I5" s="164" t="s">
        <v>22</v>
      </c>
      <c r="J5" s="165"/>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6">
        <v>4.1041666666666678E-2</v>
      </c>
      <c r="D7" s="98">
        <f>C7/$C$30</f>
        <v>1.3350451227179783E-2</v>
      </c>
      <c r="E7" s="106">
        <v>1.440972222222222E-2</v>
      </c>
      <c r="F7" s="98">
        <f>E7/$E$30</f>
        <v>1.3753866548828989E-2</v>
      </c>
      <c r="G7" s="106">
        <v>1.0717592592592593E-2</v>
      </c>
      <c r="H7" s="98">
        <f>G7/$G$30</f>
        <v>1.6595576902397945E-2</v>
      </c>
      <c r="I7" s="107">
        <f>C7+E7+G7</f>
        <v>6.6168981481481495E-2</v>
      </c>
      <c r="J7" s="99">
        <f>I7/$I$30</f>
        <v>1.3878672677440409E-2</v>
      </c>
    </row>
    <row r="8" spans="2:10" s="21" customFormat="1" x14ac:dyDescent="0.25">
      <c r="B8" s="8" t="s">
        <v>13</v>
      </c>
      <c r="C8" s="106">
        <v>0.12432870370370375</v>
      </c>
      <c r="D8" s="98">
        <f t="shared" ref="D8:D28" si="0">C8/$C$30</f>
        <v>4.0442906678613999E-2</v>
      </c>
      <c r="E8" s="106">
        <v>3.7627314814814801E-2</v>
      </c>
      <c r="F8" s="98">
        <f t="shared" ref="F8:F28" si="1">E8/$E$30</f>
        <v>3.5914714980114885E-2</v>
      </c>
      <c r="G8" s="106">
        <v>2.7893518518518508E-2</v>
      </c>
      <c r="H8" s="98">
        <f t="shared" ref="H8:H28" si="2">G8/$G$30</f>
        <v>4.3191512240582104E-2</v>
      </c>
      <c r="I8" s="107">
        <f t="shared" ref="I8:I27" si="3">C8+E8+G8</f>
        <v>0.18984953703703705</v>
      </c>
      <c r="J8" s="99">
        <f t="shared" ref="J8:J28" si="4">I8/$I$30</f>
        <v>3.9820162310312227E-2</v>
      </c>
    </row>
    <row r="9" spans="2:10" s="21" customFormat="1" x14ac:dyDescent="0.25">
      <c r="B9" s="8" t="s">
        <v>0</v>
      </c>
      <c r="C9" s="106">
        <v>0.52846064814815075</v>
      </c>
      <c r="D9" s="98">
        <f t="shared" si="0"/>
        <v>0.17190306051376328</v>
      </c>
      <c r="E9" s="106">
        <v>0.18412037037037041</v>
      </c>
      <c r="F9" s="98">
        <f t="shared" si="1"/>
        <v>0.17574016791869207</v>
      </c>
      <c r="G9" s="106">
        <v>0.1330555555555554</v>
      </c>
      <c r="H9" s="98">
        <f t="shared" si="2"/>
        <v>0.20602888992436991</v>
      </c>
      <c r="I9" s="107">
        <f t="shared" si="3"/>
        <v>0.84563657407407655</v>
      </c>
      <c r="J9" s="99">
        <f t="shared" si="4"/>
        <v>0.17736880563789251</v>
      </c>
    </row>
    <row r="10" spans="2:10" s="21" customFormat="1" x14ac:dyDescent="0.25">
      <c r="B10" s="8" t="s">
        <v>8</v>
      </c>
      <c r="C10" s="106">
        <v>9.0636574074074105E-2</v>
      </c>
      <c r="D10" s="98">
        <f t="shared" si="0"/>
        <v>2.9483187693188067E-2</v>
      </c>
      <c r="E10" s="106">
        <v>1.9872685185185184E-2</v>
      </c>
      <c r="F10" s="98">
        <f t="shared" si="1"/>
        <v>1.8968183826778617E-2</v>
      </c>
      <c r="G10" s="106">
        <v>2.3923611111111111E-2</v>
      </c>
      <c r="H10" s="98">
        <f t="shared" si="2"/>
        <v>3.7044338506756536E-2</v>
      </c>
      <c r="I10" s="107">
        <f t="shared" si="3"/>
        <v>0.13443287037037041</v>
      </c>
      <c r="J10" s="99">
        <f t="shared" si="4"/>
        <v>2.8196743597773372E-2</v>
      </c>
    </row>
    <row r="11" spans="2:10" s="21" customFormat="1" x14ac:dyDescent="0.25">
      <c r="B11" s="8" t="s">
        <v>26</v>
      </c>
      <c r="C11" s="106">
        <v>1.8553240740740735E-2</v>
      </c>
      <c r="D11" s="98">
        <f t="shared" si="0"/>
        <v>6.0351870606794077E-3</v>
      </c>
      <c r="E11" s="106">
        <v>2.7199074074074074E-3</v>
      </c>
      <c r="F11" s="98">
        <f t="shared" si="1"/>
        <v>2.5961113566062757E-3</v>
      </c>
      <c r="G11" s="106">
        <v>1.9618055555555559E-2</v>
      </c>
      <c r="H11" s="98">
        <f t="shared" si="2"/>
        <v>3.0377432882899048E-2</v>
      </c>
      <c r="I11" s="107">
        <f t="shared" si="3"/>
        <v>4.08912037037037E-2</v>
      </c>
      <c r="J11" s="99">
        <f t="shared" si="4"/>
        <v>8.5767623875103987E-3</v>
      </c>
    </row>
    <row r="12" spans="2:10" s="21" customFormat="1" x14ac:dyDescent="0.25">
      <c r="B12" s="8" t="s">
        <v>3</v>
      </c>
      <c r="C12" s="106">
        <v>0.2896759259259275</v>
      </c>
      <c r="D12" s="98">
        <f t="shared" si="0"/>
        <v>9.4228734719079901E-2</v>
      </c>
      <c r="E12" s="106">
        <v>0.11954861111111122</v>
      </c>
      <c r="F12" s="98">
        <f t="shared" si="1"/>
        <v>0.1141073795846223</v>
      </c>
      <c r="G12" s="106">
        <v>0.10236111111111103</v>
      </c>
      <c r="H12" s="98">
        <f t="shared" si="2"/>
        <v>0.15850030467041826</v>
      </c>
      <c r="I12" s="107">
        <f t="shared" si="3"/>
        <v>0.51158564814814977</v>
      </c>
      <c r="J12" s="99">
        <f t="shared" si="4"/>
        <v>0.10730299300604257</v>
      </c>
    </row>
    <row r="13" spans="2:10" s="21" customFormat="1" x14ac:dyDescent="0.25">
      <c r="B13" s="8" t="s">
        <v>7</v>
      </c>
      <c r="C13" s="106">
        <v>7.7118055555555579E-2</v>
      </c>
      <c r="D13" s="98">
        <f t="shared" si="0"/>
        <v>2.508574634142665E-2</v>
      </c>
      <c r="E13" s="106">
        <v>3.1388888888888897E-2</v>
      </c>
      <c r="F13" s="98">
        <f t="shared" si="1"/>
        <v>2.9960229783473281E-2</v>
      </c>
      <c r="G13" s="106">
        <v>1.998842592592593E-2</v>
      </c>
      <c r="H13" s="98">
        <f t="shared" si="2"/>
        <v>3.0950930140865286E-2</v>
      </c>
      <c r="I13" s="107">
        <f t="shared" si="3"/>
        <v>0.1284953703703704</v>
      </c>
      <c r="J13" s="99">
        <f t="shared" si="4"/>
        <v>2.6951377307144208E-2</v>
      </c>
    </row>
    <row r="14" spans="2:10" s="21" customFormat="1" x14ac:dyDescent="0.25">
      <c r="B14" s="8" t="s">
        <v>2</v>
      </c>
      <c r="C14" s="106">
        <v>0.16165509259259259</v>
      </c>
      <c r="D14" s="98">
        <f t="shared" si="0"/>
        <v>5.2584814520592209E-2</v>
      </c>
      <c r="E14" s="106">
        <v>3.9918981481481507E-2</v>
      </c>
      <c r="F14" s="98">
        <f t="shared" si="1"/>
        <v>3.8102076889085318E-2</v>
      </c>
      <c r="G14" s="106">
        <v>1.7141203703703704E-2</v>
      </c>
      <c r="H14" s="98">
        <f t="shared" si="2"/>
        <v>2.6542169970249843E-2</v>
      </c>
      <c r="I14" s="107">
        <f t="shared" si="3"/>
        <v>0.2187152777777778</v>
      </c>
      <c r="J14" s="99">
        <f t="shared" si="4"/>
        <v>4.5874633126743287E-2</v>
      </c>
    </row>
    <row r="15" spans="2:10" s="21" customFormat="1" x14ac:dyDescent="0.25">
      <c r="B15" s="8" t="s">
        <v>9</v>
      </c>
      <c r="C15" s="106">
        <v>0.22563657407407381</v>
      </c>
      <c r="D15" s="98">
        <f t="shared" si="0"/>
        <v>7.3397362288175269E-2</v>
      </c>
      <c r="E15" s="106">
        <v>6.5844907407407408E-2</v>
      </c>
      <c r="F15" s="98">
        <f t="shared" si="1"/>
        <v>6.2847989394608936E-2</v>
      </c>
      <c r="G15" s="106">
        <v>1.4664351851851849E-2</v>
      </c>
      <c r="H15" s="98">
        <f t="shared" si="2"/>
        <v>2.2706907057600638E-2</v>
      </c>
      <c r="I15" s="107">
        <f t="shared" si="3"/>
        <v>0.30614583333333306</v>
      </c>
      <c r="J15" s="99">
        <f t="shared" si="4"/>
        <v>6.421283382735278E-2</v>
      </c>
    </row>
    <row r="16" spans="2:10" s="21" customFormat="1" x14ac:dyDescent="0.25">
      <c r="B16" s="8" t="s">
        <v>1</v>
      </c>
      <c r="C16" s="106">
        <v>0.13336805555555553</v>
      </c>
      <c r="D16" s="98">
        <f t="shared" si="0"/>
        <v>4.3383319089338006E-2</v>
      </c>
      <c r="E16" s="106">
        <v>4.6770833333333345E-2</v>
      </c>
      <c r="F16" s="98">
        <f t="shared" si="1"/>
        <v>4.4642068051259413E-2</v>
      </c>
      <c r="G16" s="106">
        <v>2.7175925925925912E-2</v>
      </c>
      <c r="H16" s="98">
        <f t="shared" si="2"/>
        <v>4.2080361303272522E-2</v>
      </c>
      <c r="I16" s="107">
        <f t="shared" si="3"/>
        <v>0.20731481481481479</v>
      </c>
      <c r="J16" s="99">
        <f t="shared" si="4"/>
        <v>4.3483432744151222E-2</v>
      </c>
    </row>
    <row r="17" spans="2:10" s="21" customFormat="1" x14ac:dyDescent="0.25">
      <c r="B17" s="8" t="s">
        <v>27</v>
      </c>
      <c r="C17" s="106">
        <v>6.2685185185185219E-2</v>
      </c>
      <c r="D17" s="98">
        <f t="shared" si="0"/>
        <v>2.0390875309195072E-2</v>
      </c>
      <c r="E17" s="106">
        <v>1.9791666666666666E-2</v>
      </c>
      <c r="F17" s="98">
        <f t="shared" si="1"/>
        <v>1.8890852850198855E-2</v>
      </c>
      <c r="G17" s="106">
        <v>1.2245370370370368E-2</v>
      </c>
      <c r="H17" s="98">
        <f t="shared" si="2"/>
        <v>1.8961253091508663E-2</v>
      </c>
      <c r="I17" s="107">
        <f t="shared" si="3"/>
        <v>9.4722222222222249E-2</v>
      </c>
      <c r="J17" s="99">
        <f t="shared" si="4"/>
        <v>1.9867597899627831E-2</v>
      </c>
    </row>
    <row r="18" spans="2:10" s="21" customFormat="1" x14ac:dyDescent="0.25">
      <c r="B18" s="8" t="s">
        <v>16</v>
      </c>
      <c r="C18" s="106">
        <v>2.9340277777777778E-2</v>
      </c>
      <c r="D18" s="98">
        <f t="shared" si="0"/>
        <v>9.5441043036945117E-3</v>
      </c>
      <c r="E18" s="106">
        <v>8.8078703703703687E-3</v>
      </c>
      <c r="F18" s="98">
        <f t="shared" si="1"/>
        <v>8.4069818824569157E-3</v>
      </c>
      <c r="G18" s="106">
        <v>3.7384259259259254E-3</v>
      </c>
      <c r="H18" s="98">
        <f t="shared" si="2"/>
        <v>5.7887379475966899E-3</v>
      </c>
      <c r="I18" s="107">
        <f t="shared" si="3"/>
        <v>4.1886574074074069E-2</v>
      </c>
      <c r="J18" s="99">
        <f t="shared" si="4"/>
        <v>8.785537243249401E-3</v>
      </c>
    </row>
    <row r="19" spans="2:10" s="21" customFormat="1" x14ac:dyDescent="0.25">
      <c r="B19" s="8" t="s">
        <v>4</v>
      </c>
      <c r="C19" s="106">
        <v>0.13350694444444444</v>
      </c>
      <c r="D19" s="98">
        <f t="shared" si="0"/>
        <v>4.3428498281308167E-2</v>
      </c>
      <c r="E19" s="106">
        <v>3.8854166666666655E-2</v>
      </c>
      <c r="F19" s="98">
        <f t="shared" si="1"/>
        <v>3.7085726911179846E-2</v>
      </c>
      <c r="G19" s="106">
        <v>2.3425925925925913E-2</v>
      </c>
      <c r="H19" s="98">
        <f t="shared" si="2"/>
        <v>3.6273701566364384E-2</v>
      </c>
      <c r="I19" s="107">
        <f t="shared" si="3"/>
        <v>0.19578703703703701</v>
      </c>
      <c r="J19" s="99">
        <f t="shared" si="4"/>
        <v>4.1065528600941384E-2</v>
      </c>
    </row>
    <row r="20" spans="2:10" s="21" customFormat="1" x14ac:dyDescent="0.25">
      <c r="B20" s="8" t="s">
        <v>14</v>
      </c>
      <c r="C20" s="106">
        <v>4.9537037037037018E-2</v>
      </c>
      <c r="D20" s="98">
        <f t="shared" si="0"/>
        <v>1.6113911802687376E-2</v>
      </c>
      <c r="E20" s="106">
        <v>1.111111111111111E-2</v>
      </c>
      <c r="F20" s="98">
        <f t="shared" si="1"/>
        <v>1.0605391073795847E-2</v>
      </c>
      <c r="G20" s="106">
        <v>9.525462962962963E-3</v>
      </c>
      <c r="H20" s="98">
        <f t="shared" si="2"/>
        <v>1.4749632603319122E-2</v>
      </c>
      <c r="I20" s="107">
        <f t="shared" si="3"/>
        <v>7.0173611111111089E-2</v>
      </c>
      <c r="J20" s="99">
        <f t="shared" si="4"/>
        <v>1.4718627329599642E-2</v>
      </c>
    </row>
    <row r="21" spans="2:10" s="21" customFormat="1" x14ac:dyDescent="0.25">
      <c r="B21" s="8" t="s">
        <v>11</v>
      </c>
      <c r="C21" s="106">
        <v>4.1192129629629592E-2</v>
      </c>
      <c r="D21" s="98">
        <f t="shared" si="0"/>
        <v>1.3399395351814098E-2</v>
      </c>
      <c r="E21" s="106">
        <v>7.4537037037037028E-3</v>
      </c>
      <c r="F21" s="98">
        <f t="shared" si="1"/>
        <v>7.1144498453380479E-3</v>
      </c>
      <c r="G21" s="106">
        <v>1.8680555555555551E-2</v>
      </c>
      <c r="H21" s="98">
        <f t="shared" si="2"/>
        <v>2.8925767948672004E-2</v>
      </c>
      <c r="I21" s="107">
        <f t="shared" si="3"/>
        <v>6.7326388888888852E-2</v>
      </c>
      <c r="J21" s="99">
        <f t="shared" si="4"/>
        <v>1.4121434137602029E-2</v>
      </c>
    </row>
    <row r="22" spans="2:10" s="21" customFormat="1" x14ac:dyDescent="0.25">
      <c r="B22" s="8" t="s">
        <v>15</v>
      </c>
      <c r="C22" s="106">
        <v>4.3553240740740753E-2</v>
      </c>
      <c r="D22" s="98">
        <f t="shared" si="0"/>
        <v>1.416744161530669E-2</v>
      </c>
      <c r="E22" s="106">
        <v>1.1076388888888891E-2</v>
      </c>
      <c r="F22" s="98">
        <f t="shared" si="1"/>
        <v>1.0572249226690238E-2</v>
      </c>
      <c r="G22" s="106">
        <v>1.3206018518518516E-2</v>
      </c>
      <c r="H22" s="98">
        <f t="shared" si="2"/>
        <v>2.0448761604358587E-2</v>
      </c>
      <c r="I22" s="107">
        <f t="shared" si="3"/>
        <v>6.7835648148148159E-2</v>
      </c>
      <c r="J22" s="99">
        <f t="shared" si="4"/>
        <v>1.4228249180073156E-2</v>
      </c>
    </row>
    <row r="23" spans="2:10" s="28" customFormat="1" x14ac:dyDescent="0.25">
      <c r="B23" s="8" t="s">
        <v>92</v>
      </c>
      <c r="C23" s="106">
        <v>7.3067129629629649E-2</v>
      </c>
      <c r="D23" s="98">
        <f t="shared" si="0"/>
        <v>2.3768019908963895E-2</v>
      </c>
      <c r="E23" s="106">
        <v>2.3773148148148154E-2</v>
      </c>
      <c r="F23" s="98">
        <f t="shared" si="1"/>
        <v>2.2691117984975709E-2</v>
      </c>
      <c r="G23" s="106">
        <v>5.1215277777777783E-2</v>
      </c>
      <c r="H23" s="98">
        <f t="shared" si="2"/>
        <v>7.9303917703143531E-2</v>
      </c>
      <c r="I23" s="107">
        <f t="shared" si="3"/>
        <v>0.14805555555555558</v>
      </c>
      <c r="J23" s="99">
        <f t="shared" si="4"/>
        <v>3.1054045983875758E-2</v>
      </c>
    </row>
    <row r="24" spans="2:10" s="21" customFormat="1" x14ac:dyDescent="0.25">
      <c r="B24" s="8" t="s">
        <v>12</v>
      </c>
      <c r="C24" s="106">
        <v>9.1493055555555633E-2</v>
      </c>
      <c r="D24" s="98">
        <f t="shared" si="0"/>
        <v>2.976179271033735E-2</v>
      </c>
      <c r="E24" s="106">
        <v>4.2326388888888879E-2</v>
      </c>
      <c r="F24" s="98">
        <f t="shared" si="1"/>
        <v>4.0399911621741051E-2</v>
      </c>
      <c r="G24" s="106">
        <v>2.9652777777777778E-2</v>
      </c>
      <c r="H24" s="98">
        <f t="shared" si="2"/>
        <v>4.5915624215921741E-2</v>
      </c>
      <c r="I24" s="107">
        <f t="shared" si="3"/>
        <v>0.1634722222222223</v>
      </c>
      <c r="J24" s="99">
        <f t="shared" si="4"/>
        <v>3.4287628633228685E-2</v>
      </c>
    </row>
    <row r="25" spans="2:10" s="21" customFormat="1" x14ac:dyDescent="0.25">
      <c r="B25" s="8" t="s">
        <v>5</v>
      </c>
      <c r="C25" s="106">
        <v>0.1188541666666668</v>
      </c>
      <c r="D25" s="98">
        <f t="shared" si="0"/>
        <v>3.8662093528457224E-2</v>
      </c>
      <c r="E25" s="106">
        <v>2.3414351851851853E-2</v>
      </c>
      <c r="F25" s="98">
        <f t="shared" si="1"/>
        <v>2.2348652231551046E-2</v>
      </c>
      <c r="G25" s="106">
        <v>2.4756944444444436E-2</v>
      </c>
      <c r="H25" s="98">
        <f t="shared" si="2"/>
        <v>3.833470733718055E-2</v>
      </c>
      <c r="I25" s="107">
        <f t="shared" si="3"/>
        <v>0.16702546296296308</v>
      </c>
      <c r="J25" s="99">
        <f t="shared" si="4"/>
        <v>3.50329063159249E-2</v>
      </c>
    </row>
    <row r="26" spans="2:10" s="21" customFormat="1" x14ac:dyDescent="0.25">
      <c r="B26" s="8" t="s">
        <v>6</v>
      </c>
      <c r="C26" s="106">
        <v>0.42644675925925957</v>
      </c>
      <c r="D26" s="98">
        <f t="shared" si="0"/>
        <v>0.13871894401168622</v>
      </c>
      <c r="E26" s="106">
        <v>0.21758101851851855</v>
      </c>
      <c r="F26" s="98">
        <f t="shared" si="1"/>
        <v>0.20767786124613352</v>
      </c>
      <c r="G26" s="106">
        <v>1.8287037037037037E-3</v>
      </c>
      <c r="H26" s="98">
        <f t="shared" si="2"/>
        <v>2.8316427112082885E-3</v>
      </c>
      <c r="I26" s="107">
        <f t="shared" si="3"/>
        <v>0.64585648148148178</v>
      </c>
      <c r="J26" s="99">
        <f t="shared" si="4"/>
        <v>0.13546574999939304</v>
      </c>
    </row>
    <row r="27" spans="2:10" s="21" customFormat="1" x14ac:dyDescent="0.25">
      <c r="B27" s="8" t="s">
        <v>103</v>
      </c>
      <c r="C27" s="106">
        <v>0.27746527777777813</v>
      </c>
      <c r="D27" s="98">
        <f t="shared" si="0"/>
        <v>9.0256730758370346E-2</v>
      </c>
      <c r="E27" s="106">
        <v>6.9664351851851825E-2</v>
      </c>
      <c r="F27" s="98">
        <f t="shared" si="1"/>
        <v>6.6493592576226238E-2</v>
      </c>
      <c r="G27" s="106">
        <v>5.9467592592592558E-2</v>
      </c>
      <c r="H27" s="98">
        <f t="shared" si="2"/>
        <v>9.2082153482203652E-2</v>
      </c>
      <c r="I27" s="107">
        <f t="shared" si="3"/>
        <v>0.4065972222222225</v>
      </c>
      <c r="J27" s="99">
        <f t="shared" si="4"/>
        <v>8.5282100954780796E-2</v>
      </c>
    </row>
    <row r="28" spans="2:10" s="21" customFormat="1" x14ac:dyDescent="0.25">
      <c r="B28" s="8" t="s">
        <v>17</v>
      </c>
      <c r="C28" s="106">
        <v>3.6562499999999998E-2</v>
      </c>
      <c r="D28" s="98">
        <f t="shared" si="0"/>
        <v>1.1893422286142392E-2</v>
      </c>
      <c r="E28" s="106">
        <v>1.1608796296296292E-2</v>
      </c>
      <c r="F28" s="98">
        <f t="shared" si="1"/>
        <v>1.108042421564295E-2</v>
      </c>
      <c r="G28" s="106">
        <v>1.5277777777777779E-3</v>
      </c>
      <c r="H28" s="98">
        <f t="shared" si="2"/>
        <v>2.365676189110722E-3</v>
      </c>
      <c r="I28" s="107">
        <f>C28+E28+G28</f>
        <v>4.9699074074074069E-2</v>
      </c>
      <c r="J28" s="99">
        <f t="shared" si="4"/>
        <v>1.0424177099340405E-2</v>
      </c>
    </row>
    <row r="29" spans="2:10" s="21" customFormat="1" x14ac:dyDescent="0.25">
      <c r="B29" s="18"/>
      <c r="C29" s="108"/>
      <c r="D29" s="108"/>
      <c r="E29" s="108"/>
      <c r="F29" s="108"/>
      <c r="G29" s="108"/>
      <c r="H29" s="108"/>
      <c r="I29" s="108"/>
      <c r="J29" s="109"/>
    </row>
    <row r="30" spans="2:10" s="21" customFormat="1" x14ac:dyDescent="0.25">
      <c r="B30" s="29" t="s">
        <v>29</v>
      </c>
      <c r="C30" s="103">
        <f t="shared" ref="C30:J30" si="5">SUM(C7:C28)</f>
        <v>3.0741782407407459</v>
      </c>
      <c r="D30" s="104">
        <f t="shared" si="5"/>
        <v>0.99999999999999978</v>
      </c>
      <c r="E30" s="103">
        <f t="shared" si="5"/>
        <v>1.0476851851851849</v>
      </c>
      <c r="F30" s="104">
        <f t="shared" si="5"/>
        <v>1.0000000000000004</v>
      </c>
      <c r="G30" s="103">
        <f t="shared" si="5"/>
        <v>0.64581018518518485</v>
      </c>
      <c r="H30" s="104">
        <f t="shared" si="5"/>
        <v>0.99999999999999989</v>
      </c>
      <c r="I30" s="103">
        <f t="shared" si="5"/>
        <v>4.7676736111111158</v>
      </c>
      <c r="J30" s="105">
        <f t="shared" si="5"/>
        <v>0.99999999999999989</v>
      </c>
    </row>
    <row r="31" spans="2:10" s="21" customFormat="1" x14ac:dyDescent="0.25">
      <c r="B31" s="30"/>
      <c r="C31" s="31"/>
      <c r="D31" s="31"/>
      <c r="E31" s="31"/>
      <c r="F31" s="32"/>
      <c r="G31" s="31"/>
      <c r="H31" s="31"/>
      <c r="I31" s="31"/>
      <c r="J31" s="19"/>
    </row>
    <row r="32" spans="2:10" s="21" customFormat="1" ht="66" customHeight="1" thickBot="1" x14ac:dyDescent="0.3">
      <c r="B32" s="157" t="s">
        <v>34</v>
      </c>
      <c r="C32" s="158"/>
      <c r="D32" s="158"/>
      <c r="E32" s="158"/>
      <c r="F32" s="159"/>
      <c r="G32" s="158"/>
      <c r="H32" s="158"/>
      <c r="I32" s="158"/>
      <c r="J32" s="159"/>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1" t="s">
        <v>125</v>
      </c>
      <c r="C3" s="202"/>
      <c r="D3" s="202"/>
      <c r="E3" s="202"/>
      <c r="F3" s="203"/>
    </row>
    <row r="4" spans="2:6" x14ac:dyDescent="0.25">
      <c r="B4" s="176" t="s">
        <v>130</v>
      </c>
      <c r="C4" s="177"/>
      <c r="D4" s="177"/>
      <c r="E4" s="177"/>
      <c r="F4" s="178"/>
    </row>
    <row r="5" spans="2:6" x14ac:dyDescent="0.25">
      <c r="B5" s="42"/>
      <c r="C5" s="181" t="s">
        <v>70</v>
      </c>
      <c r="D5" s="177"/>
      <c r="E5" s="197" t="s">
        <v>71</v>
      </c>
      <c r="F5" s="198"/>
    </row>
    <row r="6" spans="2:6" x14ac:dyDescent="0.25">
      <c r="B6" s="3" t="s">
        <v>23</v>
      </c>
      <c r="C6" s="63" t="s">
        <v>24</v>
      </c>
      <c r="D6" s="43" t="s">
        <v>25</v>
      </c>
      <c r="E6" s="63" t="s">
        <v>24</v>
      </c>
      <c r="F6" s="64" t="s">
        <v>25</v>
      </c>
    </row>
    <row r="7" spans="2:6" x14ac:dyDescent="0.25">
      <c r="B7" s="8" t="s">
        <v>10</v>
      </c>
      <c r="C7" s="135"/>
      <c r="D7" s="87"/>
      <c r="E7" s="135"/>
      <c r="F7" s="140"/>
    </row>
    <row r="8" spans="2:6" x14ac:dyDescent="0.25">
      <c r="B8" s="8" t="s">
        <v>13</v>
      </c>
      <c r="C8" s="135"/>
      <c r="D8" s="138"/>
      <c r="E8" s="135"/>
      <c r="F8" s="140"/>
    </row>
    <row r="9" spans="2:6" x14ac:dyDescent="0.25">
      <c r="B9" s="8" t="s">
        <v>0</v>
      </c>
      <c r="C9" s="135"/>
      <c r="D9" s="138"/>
      <c r="E9" s="135">
        <v>3.1944444444444442E-3</v>
      </c>
      <c r="F9" s="140">
        <f t="shared" ref="F9:F28" si="0">E9/$E$30</f>
        <v>5.1830985915492948E-2</v>
      </c>
    </row>
    <row r="10" spans="2:6" x14ac:dyDescent="0.25">
      <c r="B10" s="8" t="s">
        <v>8</v>
      </c>
      <c r="C10" s="135"/>
      <c r="D10" s="138"/>
      <c r="E10" s="135"/>
      <c r="F10" s="140"/>
    </row>
    <row r="11" spans="2:6" x14ac:dyDescent="0.25">
      <c r="B11" s="8" t="s">
        <v>26</v>
      </c>
      <c r="C11" s="135">
        <v>9.2592592592592596E-4</v>
      </c>
      <c r="D11" s="138">
        <f t="shared" ref="D11:D24" si="1">C11/$C$30</f>
        <v>3.3208800332088007E-2</v>
      </c>
      <c r="E11" s="135"/>
      <c r="F11" s="140"/>
    </row>
    <row r="12" spans="2:6" x14ac:dyDescent="0.25">
      <c r="B12" s="8" t="s">
        <v>3</v>
      </c>
      <c r="C12" s="135"/>
      <c r="D12" s="138"/>
      <c r="E12" s="135">
        <v>1.6666666666666668E-3</v>
      </c>
      <c r="F12" s="140">
        <f t="shared" si="0"/>
        <v>2.7042253521126759E-2</v>
      </c>
    </row>
    <row r="13" spans="2:6" x14ac:dyDescent="0.25">
      <c r="B13" s="8" t="s">
        <v>7</v>
      </c>
      <c r="C13" s="135">
        <v>4.0046296296296297E-3</v>
      </c>
      <c r="D13" s="138">
        <f t="shared" si="1"/>
        <v>0.14362806143628062</v>
      </c>
      <c r="E13" s="135">
        <v>7.0717592592592603E-3</v>
      </c>
      <c r="F13" s="140">
        <f t="shared" si="0"/>
        <v>0.11474178403755868</v>
      </c>
    </row>
    <row r="14" spans="2:6" x14ac:dyDescent="0.25">
      <c r="B14" s="8" t="s">
        <v>2</v>
      </c>
      <c r="C14" s="135"/>
      <c r="D14" s="138"/>
      <c r="E14" s="135">
        <v>2.9629629629629624E-3</v>
      </c>
      <c r="F14" s="140">
        <f t="shared" si="0"/>
        <v>4.8075117370891998E-2</v>
      </c>
    </row>
    <row r="15" spans="2:6" x14ac:dyDescent="0.25">
      <c r="B15" s="8" t="s">
        <v>9</v>
      </c>
      <c r="C15" s="135"/>
      <c r="D15" s="138"/>
      <c r="E15" s="135"/>
      <c r="F15" s="140"/>
    </row>
    <row r="16" spans="2:6" x14ac:dyDescent="0.25">
      <c r="B16" s="8" t="s">
        <v>1</v>
      </c>
      <c r="C16" s="135"/>
      <c r="D16" s="138"/>
      <c r="E16" s="135">
        <v>3.9351851851851852E-4</v>
      </c>
      <c r="F16" s="140">
        <f t="shared" si="0"/>
        <v>6.3849765258215951E-3</v>
      </c>
    </row>
    <row r="17" spans="2:6" x14ac:dyDescent="0.25">
      <c r="B17" s="8" t="s">
        <v>27</v>
      </c>
      <c r="C17" s="135">
        <v>2.2222222222222222E-3</v>
      </c>
      <c r="D17" s="138">
        <f t="shared" si="1"/>
        <v>7.9701120797011207E-2</v>
      </c>
      <c r="E17" s="135"/>
      <c r="F17" s="140"/>
    </row>
    <row r="18" spans="2:6" x14ac:dyDescent="0.25">
      <c r="B18" s="8" t="s">
        <v>16</v>
      </c>
      <c r="C18" s="135"/>
      <c r="D18" s="138"/>
      <c r="E18" s="135"/>
      <c r="F18" s="140"/>
    </row>
    <row r="19" spans="2:6" x14ac:dyDescent="0.25">
      <c r="B19" s="8" t="s">
        <v>4</v>
      </c>
      <c r="C19" s="135"/>
      <c r="D19" s="138"/>
      <c r="E19" s="135"/>
      <c r="F19" s="140"/>
    </row>
    <row r="20" spans="2:6" x14ac:dyDescent="0.25">
      <c r="B20" s="8" t="s">
        <v>14</v>
      </c>
      <c r="C20" s="135">
        <v>1.7013888888888886E-3</v>
      </c>
      <c r="D20" s="138">
        <f t="shared" si="1"/>
        <v>6.1021170610211693E-2</v>
      </c>
      <c r="E20" s="135">
        <v>4.0856481481481481E-3</v>
      </c>
      <c r="F20" s="140">
        <f t="shared" si="0"/>
        <v>6.6291079812206569E-2</v>
      </c>
    </row>
    <row r="21" spans="2:6" x14ac:dyDescent="0.25">
      <c r="B21" s="8" t="s">
        <v>11</v>
      </c>
      <c r="C21" s="135">
        <v>7.6273148148148151E-3</v>
      </c>
      <c r="D21" s="138">
        <f t="shared" si="1"/>
        <v>0.27355749273557495</v>
      </c>
      <c r="E21" s="135">
        <v>3.412037037037037E-2</v>
      </c>
      <c r="F21" s="140">
        <f t="shared" si="0"/>
        <v>0.55361502347417835</v>
      </c>
    </row>
    <row r="22" spans="2:6" x14ac:dyDescent="0.25">
      <c r="B22" s="8" t="s">
        <v>15</v>
      </c>
      <c r="C22" s="135"/>
      <c r="D22" s="138"/>
      <c r="E22" s="135"/>
      <c r="F22" s="140"/>
    </row>
    <row r="23" spans="2:6" s="49" customFormat="1" x14ac:dyDescent="0.25">
      <c r="B23" s="8" t="s">
        <v>92</v>
      </c>
      <c r="C23" s="86">
        <v>3.5069444444444445E-3</v>
      </c>
      <c r="D23" s="138">
        <f t="shared" si="1"/>
        <v>0.12577833125778332</v>
      </c>
      <c r="E23" s="86"/>
      <c r="F23" s="140"/>
    </row>
    <row r="24" spans="2:6" x14ac:dyDescent="0.25">
      <c r="B24" s="8" t="s">
        <v>12</v>
      </c>
      <c r="C24" s="86">
        <v>7.8935185185185185E-3</v>
      </c>
      <c r="D24" s="138">
        <f t="shared" si="1"/>
        <v>0.28310502283105021</v>
      </c>
      <c r="E24" s="86">
        <v>2.7893518518518523E-3</v>
      </c>
      <c r="F24" s="140">
        <f t="shared" si="0"/>
        <v>4.5258215962441312E-2</v>
      </c>
    </row>
    <row r="25" spans="2:6" s="50" customFormat="1" x14ac:dyDescent="0.25">
      <c r="B25" s="8" t="s">
        <v>5</v>
      </c>
      <c r="C25" s="86"/>
      <c r="D25" s="138"/>
      <c r="E25" s="86"/>
      <c r="F25" s="140"/>
    </row>
    <row r="26" spans="2:6" x14ac:dyDescent="0.25">
      <c r="B26" s="8" t="s">
        <v>6</v>
      </c>
      <c r="C26" s="106"/>
      <c r="D26" s="138"/>
      <c r="E26" s="86"/>
      <c r="F26" s="140"/>
    </row>
    <row r="27" spans="2:6" x14ac:dyDescent="0.25">
      <c r="B27" s="8" t="s">
        <v>103</v>
      </c>
      <c r="C27" s="106"/>
      <c r="D27" s="138"/>
      <c r="E27" s="86"/>
      <c r="F27" s="140"/>
    </row>
    <row r="28" spans="2:6" x14ac:dyDescent="0.25">
      <c r="B28" s="8" t="s">
        <v>17</v>
      </c>
      <c r="C28" s="106"/>
      <c r="D28" s="86"/>
      <c r="E28" s="86">
        <v>5.3472222222222228E-3</v>
      </c>
      <c r="F28" s="140">
        <f t="shared" si="0"/>
        <v>8.676056338028168E-2</v>
      </c>
    </row>
    <row r="29" spans="2:6" x14ac:dyDescent="0.25">
      <c r="B29" s="8"/>
      <c r="C29" s="107"/>
      <c r="D29" s="90"/>
      <c r="E29" s="90"/>
      <c r="F29" s="96"/>
    </row>
    <row r="30" spans="2:6" x14ac:dyDescent="0.25">
      <c r="B30" s="53" t="s">
        <v>29</v>
      </c>
      <c r="C30" s="94">
        <f>SUM(C7:C28)</f>
        <v>2.7881944444444445E-2</v>
      </c>
      <c r="D30" s="136">
        <f>SUM(D7:D28)</f>
        <v>1</v>
      </c>
      <c r="E30" s="94">
        <f>SUM(E7:E28)</f>
        <v>6.1631944444444454E-2</v>
      </c>
      <c r="F30" s="137">
        <f>SUM(F7:F28)</f>
        <v>0.99999999999999989</v>
      </c>
    </row>
    <row r="31" spans="2:6" x14ac:dyDescent="0.25">
      <c r="B31" s="60"/>
      <c r="C31" s="77"/>
      <c r="D31" s="78"/>
      <c r="E31" s="78"/>
      <c r="F31" s="79"/>
    </row>
    <row r="32" spans="2:6" ht="66" customHeight="1" thickBot="1" x14ac:dyDescent="0.3">
      <c r="B32" s="191" t="s">
        <v>136</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4" t="s">
        <v>126</v>
      </c>
      <c r="C3" s="195"/>
      <c r="D3" s="195"/>
      <c r="E3" s="195"/>
      <c r="F3" s="196"/>
    </row>
    <row r="4" spans="2:6" x14ac:dyDescent="0.25">
      <c r="B4" s="176" t="s">
        <v>130</v>
      </c>
      <c r="C4" s="177"/>
      <c r="D4" s="177"/>
      <c r="E4" s="177"/>
      <c r="F4" s="178"/>
    </row>
    <row r="5" spans="2:6" x14ac:dyDescent="0.25">
      <c r="B5" s="42"/>
      <c r="C5" s="181" t="s">
        <v>66</v>
      </c>
      <c r="D5" s="177"/>
      <c r="E5" s="197" t="s">
        <v>67</v>
      </c>
      <c r="F5" s="198"/>
    </row>
    <row r="6" spans="2:6" x14ac:dyDescent="0.25">
      <c r="B6" s="3" t="s">
        <v>23</v>
      </c>
      <c r="C6" s="63" t="s">
        <v>24</v>
      </c>
      <c r="D6" s="43" t="s">
        <v>25</v>
      </c>
      <c r="E6" s="63" t="s">
        <v>24</v>
      </c>
      <c r="F6" s="64" t="s">
        <v>25</v>
      </c>
    </row>
    <row r="7" spans="2:6" x14ac:dyDescent="0.25">
      <c r="B7" s="8" t="s">
        <v>10</v>
      </c>
      <c r="C7" s="86"/>
      <c r="D7" s="87"/>
      <c r="E7" s="86"/>
      <c r="F7" s="96"/>
    </row>
    <row r="8" spans="2:6" x14ac:dyDescent="0.25">
      <c r="B8" s="8" t="s">
        <v>13</v>
      </c>
      <c r="C8" s="86"/>
      <c r="D8" s="138"/>
      <c r="E8" s="86">
        <v>2.6620370370370372E-4</v>
      </c>
      <c r="F8" s="96">
        <f t="shared" ref="F8:F16" si="0">E8/$E$30</f>
        <v>3.1895714880044385E-3</v>
      </c>
    </row>
    <row r="9" spans="2:6" x14ac:dyDescent="0.25">
      <c r="B9" s="8" t="s">
        <v>0</v>
      </c>
      <c r="C9" s="86"/>
      <c r="D9" s="138"/>
      <c r="E9" s="86">
        <v>1.3553240740740739E-2</v>
      </c>
      <c r="F9" s="96">
        <f t="shared" si="0"/>
        <v>0.16239079184579117</v>
      </c>
    </row>
    <row r="10" spans="2:6" x14ac:dyDescent="0.25">
      <c r="B10" s="8" t="s">
        <v>8</v>
      </c>
      <c r="C10" s="86"/>
      <c r="D10" s="138"/>
      <c r="E10" s="86">
        <v>1.9675925925925926E-4</v>
      </c>
      <c r="F10" s="96">
        <f t="shared" si="0"/>
        <v>2.3575093606989328E-3</v>
      </c>
    </row>
    <row r="11" spans="2:6" x14ac:dyDescent="0.25">
      <c r="B11" s="8" t="s">
        <v>26</v>
      </c>
      <c r="C11" s="86"/>
      <c r="D11" s="138"/>
      <c r="E11" s="86">
        <v>1.3657407407407407E-3</v>
      </c>
      <c r="F11" s="96">
        <f t="shared" si="0"/>
        <v>1.6363888503674946E-2</v>
      </c>
    </row>
    <row r="12" spans="2:6" x14ac:dyDescent="0.25">
      <c r="B12" s="8" t="s">
        <v>3</v>
      </c>
      <c r="C12" s="86"/>
      <c r="D12" s="138"/>
      <c r="E12" s="86">
        <v>1.5034722222222218E-2</v>
      </c>
      <c r="F12" s="96">
        <f t="shared" si="0"/>
        <v>0.18014145056164194</v>
      </c>
    </row>
    <row r="13" spans="2:6" x14ac:dyDescent="0.25">
      <c r="B13" s="8" t="s">
        <v>7</v>
      </c>
      <c r="C13" s="86"/>
      <c r="D13" s="138"/>
      <c r="E13" s="86">
        <v>1.6550925925925926E-3</v>
      </c>
      <c r="F13" s="96">
        <f t="shared" si="0"/>
        <v>1.983081403411455E-2</v>
      </c>
    </row>
    <row r="14" spans="2:6" x14ac:dyDescent="0.25">
      <c r="B14" s="8" t="s">
        <v>2</v>
      </c>
      <c r="C14" s="86"/>
      <c r="D14" s="138"/>
      <c r="E14" s="86"/>
      <c r="F14" s="96"/>
    </row>
    <row r="15" spans="2:6" x14ac:dyDescent="0.25">
      <c r="B15" s="8" t="s">
        <v>9</v>
      </c>
      <c r="C15" s="86"/>
      <c r="D15" s="138"/>
      <c r="E15" s="86">
        <v>3.3564814814814812E-4</v>
      </c>
      <c r="F15" s="96">
        <f t="shared" si="0"/>
        <v>4.0216336153099438E-3</v>
      </c>
    </row>
    <row r="16" spans="2:6" x14ac:dyDescent="0.25">
      <c r="B16" s="8" t="s">
        <v>1</v>
      </c>
      <c r="C16" s="86"/>
      <c r="D16" s="138"/>
      <c r="E16" s="86">
        <v>1.261574074074074E-3</v>
      </c>
      <c r="F16" s="96">
        <f t="shared" si="0"/>
        <v>1.5115795312716685E-2</v>
      </c>
    </row>
    <row r="17" spans="2:6" x14ac:dyDescent="0.25">
      <c r="B17" s="8" t="s">
        <v>27</v>
      </c>
      <c r="C17" s="86"/>
      <c r="D17" s="138"/>
      <c r="E17" s="86">
        <v>1.2002314814814816E-2</v>
      </c>
      <c r="F17" s="96">
        <f>E17/$E$30</f>
        <v>0.1438080710026349</v>
      </c>
    </row>
    <row r="18" spans="2:6" x14ac:dyDescent="0.25">
      <c r="B18" s="8" t="s">
        <v>16</v>
      </c>
      <c r="C18" s="86"/>
      <c r="D18" s="138"/>
      <c r="E18" s="86"/>
      <c r="F18" s="96"/>
    </row>
    <row r="19" spans="2:6" x14ac:dyDescent="0.25">
      <c r="B19" s="8" t="s">
        <v>4</v>
      </c>
      <c r="C19" s="86"/>
      <c r="D19" s="138"/>
      <c r="E19" s="86">
        <v>2.7314814814814814E-3</v>
      </c>
      <c r="F19" s="96">
        <f t="shared" ref="F19:F28" si="1">E19/$E$30</f>
        <v>3.2727777007349891E-2</v>
      </c>
    </row>
    <row r="20" spans="2:6" x14ac:dyDescent="0.25">
      <c r="B20" s="8" t="s">
        <v>14</v>
      </c>
      <c r="C20" s="86"/>
      <c r="D20" s="138"/>
      <c r="E20" s="86">
        <v>1.0486111111111109E-2</v>
      </c>
      <c r="F20" s="96">
        <f t="shared" si="1"/>
        <v>0.12564138122313134</v>
      </c>
    </row>
    <row r="21" spans="2:6" x14ac:dyDescent="0.25">
      <c r="B21" s="8" t="s">
        <v>11</v>
      </c>
      <c r="C21" s="86"/>
      <c r="D21" s="138"/>
      <c r="E21" s="86">
        <v>3.0555555555555557E-3</v>
      </c>
      <c r="F21" s="96">
        <f t="shared" si="1"/>
        <v>3.661073360144225E-2</v>
      </c>
    </row>
    <row r="22" spans="2:6" x14ac:dyDescent="0.25">
      <c r="B22" s="8" t="s">
        <v>15</v>
      </c>
      <c r="C22" s="86"/>
      <c r="D22" s="87"/>
      <c r="E22" s="86">
        <v>5.3009259259259259E-3</v>
      </c>
      <c r="F22" s="96">
        <f t="shared" si="1"/>
        <v>6.3514075717653593E-2</v>
      </c>
    </row>
    <row r="23" spans="2:6" s="49" customFormat="1" x14ac:dyDescent="0.25">
      <c r="B23" s="8" t="s">
        <v>92</v>
      </c>
      <c r="C23" s="92"/>
      <c r="D23" s="138"/>
      <c r="E23" s="86">
        <v>8.773148148148148E-3</v>
      </c>
      <c r="F23" s="96">
        <f t="shared" si="1"/>
        <v>0.10511718208292888</v>
      </c>
    </row>
    <row r="24" spans="2:6" x14ac:dyDescent="0.25">
      <c r="B24" s="8" t="s">
        <v>12</v>
      </c>
      <c r="C24" s="86"/>
      <c r="D24" s="138"/>
      <c r="E24" s="86">
        <v>3.1597222222222226E-3</v>
      </c>
      <c r="F24" s="96">
        <f t="shared" si="1"/>
        <v>3.7858826792400511E-2</v>
      </c>
    </row>
    <row r="25" spans="2:6" s="50" customFormat="1" x14ac:dyDescent="0.25">
      <c r="B25" s="8" t="s">
        <v>5</v>
      </c>
      <c r="C25" s="43"/>
      <c r="D25" s="138"/>
      <c r="E25" s="86">
        <v>2.6157407407407405E-3</v>
      </c>
      <c r="F25" s="96">
        <f t="shared" si="1"/>
        <v>3.1341006795174042E-2</v>
      </c>
    </row>
    <row r="26" spans="2:6" x14ac:dyDescent="0.25">
      <c r="B26" s="8" t="s">
        <v>6</v>
      </c>
      <c r="C26" s="106"/>
      <c r="D26" s="138"/>
      <c r="E26" s="86"/>
      <c r="F26" s="96"/>
    </row>
    <row r="27" spans="2:6" x14ac:dyDescent="0.25">
      <c r="B27" s="8" t="s">
        <v>103</v>
      </c>
      <c r="C27" s="106"/>
      <c r="D27" s="138"/>
      <c r="E27" s="86"/>
      <c r="F27" s="96"/>
    </row>
    <row r="28" spans="2:6" x14ac:dyDescent="0.25">
      <c r="B28" s="8" t="s">
        <v>17</v>
      </c>
      <c r="C28" s="106"/>
      <c r="D28" s="86"/>
      <c r="E28" s="86">
        <v>1.6666666666666666E-3</v>
      </c>
      <c r="F28" s="96">
        <f t="shared" si="1"/>
        <v>1.9969491055332134E-2</v>
      </c>
    </row>
    <row r="29" spans="2:6" x14ac:dyDescent="0.25">
      <c r="B29" s="8"/>
      <c r="C29" s="107"/>
      <c r="D29" s="90"/>
      <c r="E29" s="90"/>
      <c r="F29" s="96"/>
    </row>
    <row r="30" spans="2:6" x14ac:dyDescent="0.25">
      <c r="B30" s="53" t="s">
        <v>29</v>
      </c>
      <c r="C30" s="92"/>
      <c r="D30" s="133"/>
      <c r="E30" s="94">
        <f>SUM(E7:E28)</f>
        <v>8.3460648148148131E-2</v>
      </c>
      <c r="F30" s="137">
        <f>SUM(F7:F28)</f>
        <v>1</v>
      </c>
    </row>
    <row r="31" spans="2:6" x14ac:dyDescent="0.25">
      <c r="B31" s="53"/>
      <c r="C31" s="27"/>
      <c r="D31" s="52"/>
      <c r="E31" s="52"/>
      <c r="F31" s="48"/>
    </row>
    <row r="32" spans="2:6" ht="66" customHeight="1" thickBot="1" x14ac:dyDescent="0.3">
      <c r="B32" s="191" t="s">
        <v>137</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3" t="s">
        <v>95</v>
      </c>
      <c r="C3" s="174"/>
      <c r="D3" s="174"/>
      <c r="E3" s="174"/>
      <c r="F3" s="175"/>
    </row>
    <row r="4" spans="2:6" x14ac:dyDescent="0.25">
      <c r="B4" s="176" t="s">
        <v>130</v>
      </c>
      <c r="C4" s="177"/>
      <c r="D4" s="177"/>
      <c r="E4" s="177"/>
      <c r="F4" s="178"/>
    </row>
    <row r="5" spans="2:6" x14ac:dyDescent="0.25">
      <c r="B5" s="42"/>
      <c r="C5" s="181" t="s">
        <v>52</v>
      </c>
      <c r="D5" s="177"/>
      <c r="E5" s="181" t="s">
        <v>53</v>
      </c>
      <c r="F5" s="178"/>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138"/>
      <c r="E12" s="65"/>
      <c r="F12" s="70"/>
    </row>
    <row r="13" spans="2:6" x14ac:dyDescent="0.25">
      <c r="B13" s="8" t="s">
        <v>7</v>
      </c>
      <c r="C13" s="135"/>
      <c r="D13" s="138"/>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86"/>
      <c r="D17" s="87"/>
      <c r="E17" s="65"/>
      <c r="F17" s="70"/>
    </row>
    <row r="18" spans="2:6" x14ac:dyDescent="0.25">
      <c r="B18" s="8" t="s">
        <v>16</v>
      </c>
      <c r="C18" s="86"/>
      <c r="D18" s="87"/>
      <c r="E18" s="65"/>
      <c r="F18" s="70"/>
    </row>
    <row r="19" spans="2:6" x14ac:dyDescent="0.25">
      <c r="B19" s="8" t="s">
        <v>4</v>
      </c>
      <c r="C19" s="86"/>
      <c r="D19" s="87"/>
      <c r="E19" s="65"/>
      <c r="F19" s="70"/>
    </row>
    <row r="20" spans="2:6" x14ac:dyDescent="0.25">
      <c r="B20" s="8" t="s">
        <v>14</v>
      </c>
      <c r="C20" s="86"/>
      <c r="D20" s="87"/>
      <c r="E20" s="65"/>
      <c r="F20" s="70"/>
    </row>
    <row r="21" spans="2:6" x14ac:dyDescent="0.25">
      <c r="B21" s="8" t="s">
        <v>11</v>
      </c>
      <c r="C21" s="89"/>
      <c r="D21" s="87"/>
      <c r="E21" s="65"/>
      <c r="F21" s="70"/>
    </row>
    <row r="22" spans="2:6" x14ac:dyDescent="0.25">
      <c r="B22" s="8" t="s">
        <v>15</v>
      </c>
      <c r="C22" s="86"/>
      <c r="D22" s="87"/>
      <c r="E22" s="65"/>
      <c r="F22" s="70"/>
    </row>
    <row r="23" spans="2:6" s="49" customFormat="1" x14ac:dyDescent="0.25">
      <c r="B23" s="8" t="s">
        <v>92</v>
      </c>
      <c r="C23" s="92"/>
      <c r="D23" s="87"/>
      <c r="E23" s="65"/>
      <c r="F23" s="71"/>
    </row>
    <row r="24" spans="2:6" x14ac:dyDescent="0.25">
      <c r="B24" s="8" t="s">
        <v>12</v>
      </c>
      <c r="C24" s="89"/>
      <c r="D24" s="138"/>
      <c r="E24" s="47"/>
      <c r="F24" s="72"/>
    </row>
    <row r="25" spans="2:6" s="50" customFormat="1" x14ac:dyDescent="0.25">
      <c r="B25" s="8" t="s">
        <v>5</v>
      </c>
      <c r="C25" s="86"/>
      <c r="D25" s="138"/>
      <c r="E25" s="47"/>
      <c r="F25" s="44"/>
    </row>
    <row r="26" spans="2:6" x14ac:dyDescent="0.25">
      <c r="B26" s="8" t="s">
        <v>6</v>
      </c>
      <c r="C26" s="106"/>
      <c r="D26" s="86"/>
      <c r="E26" s="65"/>
      <c r="F26" s="70"/>
    </row>
    <row r="27" spans="2:6" x14ac:dyDescent="0.25">
      <c r="B27" s="8" t="s">
        <v>103</v>
      </c>
      <c r="C27" s="106"/>
      <c r="D27" s="86"/>
      <c r="E27" s="65"/>
      <c r="F27" s="70"/>
    </row>
    <row r="28" spans="2:6" x14ac:dyDescent="0.25">
      <c r="B28" s="8" t="s">
        <v>17</v>
      </c>
      <c r="C28" s="106"/>
      <c r="D28" s="86"/>
      <c r="E28" s="65"/>
      <c r="F28" s="70"/>
    </row>
    <row r="29" spans="2:6" x14ac:dyDescent="0.25">
      <c r="B29" s="8"/>
      <c r="C29" s="107"/>
      <c r="D29" s="90"/>
      <c r="E29" s="52"/>
      <c r="F29" s="48"/>
    </row>
    <row r="30" spans="2:6" x14ac:dyDescent="0.25">
      <c r="B30" s="53" t="s">
        <v>29</v>
      </c>
      <c r="C30" s="94"/>
      <c r="D30" s="136"/>
      <c r="E30" s="47"/>
      <c r="F30" s="70"/>
    </row>
    <row r="31" spans="2:6" x14ac:dyDescent="0.25">
      <c r="B31" s="53"/>
      <c r="C31" s="27"/>
      <c r="D31" s="52"/>
      <c r="E31" s="52"/>
      <c r="F31" s="48"/>
    </row>
    <row r="32" spans="2:6" ht="66" customHeight="1" thickBot="1" x14ac:dyDescent="0.3">
      <c r="B32" s="204" t="s">
        <v>138</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6" t="s">
        <v>96</v>
      </c>
      <c r="C3" s="187"/>
      <c r="D3" s="187"/>
      <c r="E3" s="187"/>
      <c r="F3" s="188"/>
    </row>
    <row r="4" spans="2:6" x14ac:dyDescent="0.25">
      <c r="B4" s="176" t="s">
        <v>130</v>
      </c>
      <c r="C4" s="177"/>
      <c r="D4" s="177"/>
      <c r="E4" s="177"/>
      <c r="F4" s="178"/>
    </row>
    <row r="5" spans="2:6" x14ac:dyDescent="0.25">
      <c r="B5" s="42"/>
      <c r="C5" s="181" t="s">
        <v>60</v>
      </c>
      <c r="D5" s="177"/>
      <c r="E5" s="197" t="s">
        <v>61</v>
      </c>
      <c r="F5" s="198"/>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v>3.9351851851851852E-4</v>
      </c>
      <c r="D12" s="87">
        <f t="shared" ref="D12" si="0">C12/$C$30</f>
        <v>0.19428571428571426</v>
      </c>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135">
        <v>1.6319444444444445E-3</v>
      </c>
      <c r="D21" s="87">
        <f t="shared" ref="D21" si="1">C21/$C$30</f>
        <v>0.80571428571428561</v>
      </c>
      <c r="E21" s="65"/>
      <c r="F21" s="70"/>
    </row>
    <row r="22" spans="2:6" x14ac:dyDescent="0.25">
      <c r="B22" s="8" t="s">
        <v>15</v>
      </c>
      <c r="C22" s="135"/>
      <c r="D22" s="87"/>
      <c r="E22" s="65"/>
      <c r="F22" s="70"/>
    </row>
    <row r="23" spans="2:6" s="49" customFormat="1" x14ac:dyDescent="0.25">
      <c r="B23" s="8" t="s">
        <v>92</v>
      </c>
      <c r="C23" s="135"/>
      <c r="D23" s="87"/>
      <c r="E23" s="76"/>
      <c r="F23" s="71"/>
    </row>
    <row r="24" spans="2:6" x14ac:dyDescent="0.25">
      <c r="B24" s="8" t="s">
        <v>12</v>
      </c>
      <c r="C24" s="89"/>
      <c r="D24" s="89"/>
      <c r="E24" s="45"/>
      <c r="F24" s="72"/>
    </row>
    <row r="25" spans="2:6" s="50" customFormat="1" x14ac:dyDescent="0.25">
      <c r="B25" s="8" t="s">
        <v>5</v>
      </c>
      <c r="C25" s="43"/>
      <c r="D25" s="43"/>
      <c r="E25" s="43"/>
      <c r="F25" s="44"/>
    </row>
    <row r="26" spans="2:6" x14ac:dyDescent="0.25">
      <c r="B26" s="8" t="s">
        <v>6</v>
      </c>
      <c r="C26" s="106"/>
      <c r="D26" s="87"/>
      <c r="E26" s="47"/>
      <c r="F26" s="70"/>
    </row>
    <row r="27" spans="2:6" x14ac:dyDescent="0.25">
      <c r="B27" s="8" t="s">
        <v>103</v>
      </c>
      <c r="C27" s="106"/>
      <c r="D27" s="86"/>
      <c r="E27" s="47"/>
      <c r="F27" s="70"/>
    </row>
    <row r="28" spans="2:6" x14ac:dyDescent="0.25">
      <c r="B28" s="8" t="s">
        <v>17</v>
      </c>
      <c r="C28" s="106"/>
      <c r="D28" s="139"/>
      <c r="E28" s="47"/>
      <c r="F28" s="70"/>
    </row>
    <row r="29" spans="2:6" x14ac:dyDescent="0.25">
      <c r="B29" s="8"/>
      <c r="C29" s="107"/>
      <c r="D29" s="90"/>
      <c r="E29" s="52"/>
      <c r="F29" s="48"/>
    </row>
    <row r="30" spans="2:6" x14ac:dyDescent="0.25">
      <c r="B30" s="53" t="s">
        <v>29</v>
      </c>
      <c r="C30" s="94">
        <f>SUM(C7:C28)</f>
        <v>2.0254629629629633E-3</v>
      </c>
      <c r="D30" s="136">
        <f>SUM(D7:D28)</f>
        <v>0.99999999999999989</v>
      </c>
      <c r="E30" s="47"/>
      <c r="F30" s="70"/>
    </row>
    <row r="31" spans="2:6" x14ac:dyDescent="0.25">
      <c r="B31" s="53"/>
      <c r="C31" s="27"/>
      <c r="D31" s="52"/>
      <c r="E31" s="52"/>
      <c r="F31" s="48"/>
    </row>
    <row r="32" spans="2:6" ht="66" customHeight="1" thickBot="1" x14ac:dyDescent="0.3">
      <c r="B32" s="191" t="s">
        <v>139</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4" t="s">
        <v>97</v>
      </c>
      <c r="C3" s="195"/>
      <c r="D3" s="195"/>
      <c r="E3" s="195"/>
      <c r="F3" s="196"/>
    </row>
    <row r="4" spans="2:6" x14ac:dyDescent="0.25">
      <c r="B4" s="176" t="s">
        <v>130</v>
      </c>
      <c r="C4" s="177"/>
      <c r="D4" s="177"/>
      <c r="E4" s="177"/>
      <c r="F4" s="178"/>
    </row>
    <row r="5" spans="2:6" x14ac:dyDescent="0.25">
      <c r="B5" s="42"/>
      <c r="C5" s="181" t="s">
        <v>68</v>
      </c>
      <c r="D5" s="177"/>
      <c r="E5" s="197" t="s">
        <v>69</v>
      </c>
      <c r="F5" s="198"/>
    </row>
    <row r="6" spans="2:6" x14ac:dyDescent="0.25">
      <c r="B6" s="3" t="s">
        <v>23</v>
      </c>
      <c r="C6" s="141" t="s">
        <v>24</v>
      </c>
      <c r="D6" s="43" t="s">
        <v>25</v>
      </c>
      <c r="E6" s="141" t="s">
        <v>24</v>
      </c>
      <c r="F6" s="64" t="s">
        <v>25</v>
      </c>
    </row>
    <row r="7" spans="2:6" x14ac:dyDescent="0.25">
      <c r="B7" s="8" t="s">
        <v>10</v>
      </c>
      <c r="C7" s="86"/>
      <c r="D7" s="138"/>
      <c r="E7" s="86"/>
      <c r="F7" s="96"/>
    </row>
    <row r="8" spans="2:6" x14ac:dyDescent="0.25">
      <c r="B8" s="8" t="s">
        <v>13</v>
      </c>
      <c r="C8" s="86"/>
      <c r="D8" s="138"/>
      <c r="E8" s="86"/>
      <c r="F8" s="96"/>
    </row>
    <row r="9" spans="2:6" x14ac:dyDescent="0.25">
      <c r="B9" s="8" t="s">
        <v>0</v>
      </c>
      <c r="C9" s="86"/>
      <c r="D9" s="138"/>
      <c r="E9" s="86">
        <v>4.1990740740740738E-2</v>
      </c>
      <c r="F9" s="96">
        <f>E9/$E$30</f>
        <v>0.22444939371442713</v>
      </c>
    </row>
    <row r="10" spans="2:6" x14ac:dyDescent="0.25">
      <c r="B10" s="8" t="s">
        <v>8</v>
      </c>
      <c r="C10" s="86">
        <v>2.4768518518518516E-3</v>
      </c>
      <c r="D10" s="138">
        <f>C10/$C$30</f>
        <v>0.10985626283367557</v>
      </c>
      <c r="E10" s="86">
        <v>1.7824074074074075E-3</v>
      </c>
      <c r="F10" s="96">
        <f>E10/$E$30</f>
        <v>9.527344716654295E-3</v>
      </c>
    </row>
    <row r="11" spans="2:6" x14ac:dyDescent="0.25">
      <c r="B11" s="8" t="s">
        <v>26</v>
      </c>
      <c r="C11" s="86"/>
      <c r="D11" s="138"/>
      <c r="E11" s="86">
        <v>6.3078703703703699E-3</v>
      </c>
      <c r="F11" s="96">
        <f>E11/$E$30</f>
        <v>3.3716901756990846E-2</v>
      </c>
    </row>
    <row r="12" spans="2:6" x14ac:dyDescent="0.25">
      <c r="B12" s="8" t="s">
        <v>3</v>
      </c>
      <c r="C12" s="86"/>
      <c r="D12" s="138"/>
      <c r="E12" s="86">
        <v>4.4976851851851858E-2</v>
      </c>
      <c r="F12" s="96">
        <f>E12/$E$30</f>
        <v>0.24041078940856228</v>
      </c>
    </row>
    <row r="13" spans="2:6" x14ac:dyDescent="0.25">
      <c r="B13" s="8" t="s">
        <v>7</v>
      </c>
      <c r="C13" s="86"/>
      <c r="D13" s="138"/>
      <c r="E13" s="86">
        <v>1.357638888888889E-2</v>
      </c>
      <c r="F13" s="96">
        <f>E13/$E$30</f>
        <v>7.2568671121009662E-2</v>
      </c>
    </row>
    <row r="14" spans="2:6" x14ac:dyDescent="0.25">
      <c r="B14" s="8" t="s">
        <v>2</v>
      </c>
      <c r="C14" s="86">
        <v>2.2569444444444442E-3</v>
      </c>
      <c r="D14" s="138">
        <f t="shared" ref="D14:D15" si="0">C14/$C$30</f>
        <v>0.10010266940451745</v>
      </c>
      <c r="E14" s="86"/>
      <c r="F14" s="96"/>
    </row>
    <row r="15" spans="2:6" ht="15.95" customHeight="1" x14ac:dyDescent="0.25">
      <c r="B15" s="8" t="s">
        <v>9</v>
      </c>
      <c r="C15" s="86">
        <v>1.4583333333333332E-3</v>
      </c>
      <c r="D15" s="138">
        <f t="shared" si="0"/>
        <v>6.4681724845995894E-2</v>
      </c>
      <c r="E15" s="86"/>
      <c r="F15" s="96"/>
    </row>
    <row r="16" spans="2:6" x14ac:dyDescent="0.25">
      <c r="B16" s="8" t="s">
        <v>1</v>
      </c>
      <c r="C16" s="86"/>
      <c r="D16" s="138"/>
      <c r="E16" s="86">
        <v>2.0833333333333335E-4</v>
      </c>
      <c r="F16" s="96">
        <f t="shared" ref="F16:F17" si="1">E16/$E$30</f>
        <v>1.1135857461024501E-3</v>
      </c>
    </row>
    <row r="17" spans="2:6" x14ac:dyDescent="0.25">
      <c r="B17" s="8" t="s">
        <v>27</v>
      </c>
      <c r="C17" s="86">
        <v>4.409722222222222E-3</v>
      </c>
      <c r="D17" s="138">
        <f t="shared" ref="D17:D25" si="2">C17/$C$30</f>
        <v>0.19558521560574951</v>
      </c>
      <c r="E17" s="86">
        <v>2.2569444444444447E-3</v>
      </c>
      <c r="F17" s="96">
        <f t="shared" si="1"/>
        <v>1.2063845582776542E-2</v>
      </c>
    </row>
    <row r="18" spans="2:6" x14ac:dyDescent="0.25">
      <c r="B18" s="8" t="s">
        <v>16</v>
      </c>
      <c r="C18" s="86"/>
      <c r="D18" s="138"/>
      <c r="E18" s="86"/>
      <c r="F18" s="96"/>
    </row>
    <row r="19" spans="2:6" x14ac:dyDescent="0.25">
      <c r="B19" s="8" t="s">
        <v>4</v>
      </c>
      <c r="C19" s="86"/>
      <c r="D19" s="138"/>
      <c r="E19" s="86"/>
      <c r="F19" s="96"/>
    </row>
    <row r="20" spans="2:6" x14ac:dyDescent="0.25">
      <c r="B20" s="8" t="s">
        <v>14</v>
      </c>
      <c r="C20" s="86"/>
      <c r="D20" s="138"/>
      <c r="E20" s="86">
        <v>3.2175925925925926E-3</v>
      </c>
      <c r="F20" s="96">
        <f t="shared" ref="F20:F28" si="3">E20/$E$30</f>
        <v>1.7198713189804506E-2</v>
      </c>
    </row>
    <row r="21" spans="2:6" x14ac:dyDescent="0.25">
      <c r="B21" s="8" t="s">
        <v>11</v>
      </c>
      <c r="C21" s="86">
        <v>2.0254629629629629E-3</v>
      </c>
      <c r="D21" s="138">
        <f t="shared" si="2"/>
        <v>8.9835728952772087E-2</v>
      </c>
      <c r="E21" s="86">
        <v>3.142361111111111E-2</v>
      </c>
      <c r="F21" s="96">
        <f t="shared" si="3"/>
        <v>0.16796585003711953</v>
      </c>
    </row>
    <row r="22" spans="2:6" x14ac:dyDescent="0.25">
      <c r="B22" s="8" t="s">
        <v>15</v>
      </c>
      <c r="C22" s="86"/>
      <c r="D22" s="138"/>
      <c r="E22" s="86">
        <v>2.6620370370370374E-3</v>
      </c>
      <c r="F22" s="96">
        <f t="shared" si="3"/>
        <v>1.4229151200197973E-2</v>
      </c>
    </row>
    <row r="23" spans="2:6" s="49" customFormat="1" x14ac:dyDescent="0.25">
      <c r="B23" s="8" t="s">
        <v>92</v>
      </c>
      <c r="C23" s="86">
        <v>4.7800925925925927E-3</v>
      </c>
      <c r="D23" s="138">
        <f t="shared" si="2"/>
        <v>0.21201232032854211</v>
      </c>
      <c r="E23" s="86">
        <v>1.8518518518518517E-2</v>
      </c>
      <c r="F23" s="96">
        <f t="shared" si="3"/>
        <v>9.8985399653551104E-2</v>
      </c>
    </row>
    <row r="24" spans="2:6" x14ac:dyDescent="0.25">
      <c r="B24" s="8" t="s">
        <v>12</v>
      </c>
      <c r="C24" s="86"/>
      <c r="D24" s="138"/>
      <c r="E24" s="86">
        <v>3.5416666666666669E-3</v>
      </c>
      <c r="F24" s="96">
        <f t="shared" si="3"/>
        <v>1.8930957683741652E-2</v>
      </c>
    </row>
    <row r="25" spans="2:6" s="50" customFormat="1" x14ac:dyDescent="0.25">
      <c r="B25" s="8" t="s">
        <v>5</v>
      </c>
      <c r="C25" s="86">
        <v>5.138888888888889E-3</v>
      </c>
      <c r="D25" s="138">
        <f t="shared" si="2"/>
        <v>0.22792607802874748</v>
      </c>
      <c r="E25" s="86">
        <v>2.8240740740740739E-3</v>
      </c>
      <c r="F25" s="96">
        <f t="shared" si="3"/>
        <v>1.5095273447166543E-2</v>
      </c>
    </row>
    <row r="26" spans="2:6" x14ac:dyDescent="0.25">
      <c r="B26" s="8" t="s">
        <v>6</v>
      </c>
      <c r="C26" s="106"/>
      <c r="D26" s="138"/>
      <c r="E26" s="86">
        <v>5.1273148148148154E-3</v>
      </c>
      <c r="F26" s="96">
        <f t="shared" si="3"/>
        <v>2.7406582529076965E-2</v>
      </c>
    </row>
    <row r="27" spans="2:6" x14ac:dyDescent="0.25">
      <c r="B27" s="8" t="s">
        <v>103</v>
      </c>
      <c r="C27" s="106"/>
      <c r="D27" s="138"/>
      <c r="E27" s="86">
        <v>6.5972222222222213E-4</v>
      </c>
      <c r="F27" s="96">
        <f t="shared" si="3"/>
        <v>3.5263548626577575E-3</v>
      </c>
    </row>
    <row r="28" spans="2:6" x14ac:dyDescent="0.25">
      <c r="B28" s="8" t="s">
        <v>17</v>
      </c>
      <c r="C28" s="106"/>
      <c r="D28" s="138"/>
      <c r="E28" s="86">
        <v>8.0092592592592594E-3</v>
      </c>
      <c r="F28" s="96">
        <f t="shared" si="3"/>
        <v>4.2811185350160853E-2</v>
      </c>
    </row>
    <row r="29" spans="2:6" x14ac:dyDescent="0.25">
      <c r="B29" s="8"/>
      <c r="C29" s="107"/>
      <c r="D29" s="90"/>
      <c r="E29" s="90"/>
      <c r="F29" s="96"/>
    </row>
    <row r="30" spans="2:6" x14ac:dyDescent="0.25">
      <c r="B30" s="53" t="s">
        <v>29</v>
      </c>
      <c r="C30" s="94">
        <f>SUM(C7:C28)</f>
        <v>2.2546296296296293E-2</v>
      </c>
      <c r="D30" s="136">
        <f>SUM(D7:D28)</f>
        <v>1</v>
      </c>
      <c r="E30" s="94">
        <f>SUM(E7:E28)</f>
        <v>0.18708333333333332</v>
      </c>
      <c r="F30" s="137">
        <f>SUM(F7:F28)</f>
        <v>0.99999999999999989</v>
      </c>
    </row>
    <row r="31" spans="2:6" x14ac:dyDescent="0.25">
      <c r="B31" s="53"/>
      <c r="C31" s="27"/>
      <c r="D31" s="52"/>
      <c r="E31" s="52"/>
      <c r="F31" s="48"/>
    </row>
    <row r="32" spans="2:6" ht="66" customHeight="1" thickBot="1" x14ac:dyDescent="0.3">
      <c r="B32" s="191" t="s">
        <v>140</v>
      </c>
      <c r="C32" s="192"/>
      <c r="D32" s="192"/>
      <c r="E32" s="192"/>
      <c r="F32" s="19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73" t="s">
        <v>98</v>
      </c>
      <c r="C3" s="174"/>
      <c r="D3" s="174"/>
      <c r="E3" s="174"/>
      <c r="F3" s="175"/>
    </row>
    <row r="4" spans="2:6" x14ac:dyDescent="0.25">
      <c r="B4" s="176" t="s">
        <v>130</v>
      </c>
      <c r="C4" s="177"/>
      <c r="D4" s="177"/>
      <c r="E4" s="177"/>
      <c r="F4" s="178"/>
    </row>
    <row r="5" spans="2:6" x14ac:dyDescent="0.25">
      <c r="B5" s="42"/>
      <c r="C5" s="181" t="s">
        <v>54</v>
      </c>
      <c r="D5" s="177"/>
      <c r="E5" s="181" t="s">
        <v>55</v>
      </c>
      <c r="F5" s="178"/>
    </row>
    <row r="6" spans="2:6" x14ac:dyDescent="0.25">
      <c r="B6" s="3" t="s">
        <v>23</v>
      </c>
      <c r="C6" s="63" t="s">
        <v>24</v>
      </c>
      <c r="D6" s="43" t="s">
        <v>25</v>
      </c>
      <c r="E6" s="63" t="s">
        <v>24</v>
      </c>
      <c r="F6" s="64" t="s">
        <v>25</v>
      </c>
    </row>
    <row r="7" spans="2:6" x14ac:dyDescent="0.25">
      <c r="B7" s="8" t="s">
        <v>10</v>
      </c>
      <c r="C7" s="65"/>
      <c r="D7" s="46"/>
      <c r="E7" s="65"/>
      <c r="F7" s="70"/>
    </row>
    <row r="8" spans="2:6" x14ac:dyDescent="0.25">
      <c r="B8" s="8" t="s">
        <v>13</v>
      </c>
      <c r="C8" s="65"/>
      <c r="D8" s="46"/>
      <c r="E8" s="65"/>
      <c r="F8" s="70"/>
    </row>
    <row r="9" spans="2:6" x14ac:dyDescent="0.25">
      <c r="B9" s="8" t="s">
        <v>0</v>
      </c>
      <c r="C9" s="65"/>
      <c r="D9" s="46"/>
      <c r="E9" s="65"/>
      <c r="F9" s="70"/>
    </row>
    <row r="10" spans="2:6" x14ac:dyDescent="0.25">
      <c r="B10" s="8" t="s">
        <v>8</v>
      </c>
      <c r="C10" s="65"/>
      <c r="D10" s="46"/>
      <c r="E10" s="65"/>
      <c r="F10" s="70"/>
    </row>
    <row r="11" spans="2:6" x14ac:dyDescent="0.25">
      <c r="B11" s="8" t="s">
        <v>26</v>
      </c>
      <c r="C11" s="65"/>
      <c r="D11" s="46"/>
      <c r="E11" s="65"/>
      <c r="F11" s="70"/>
    </row>
    <row r="12" spans="2:6" x14ac:dyDescent="0.25">
      <c r="B12" s="8" t="s">
        <v>3</v>
      </c>
      <c r="C12" s="65"/>
      <c r="D12" s="46"/>
      <c r="E12" s="65"/>
      <c r="F12" s="70"/>
    </row>
    <row r="13" spans="2:6" x14ac:dyDescent="0.25">
      <c r="B13" s="8" t="s">
        <v>7</v>
      </c>
      <c r="C13" s="65"/>
      <c r="D13" s="46"/>
      <c r="E13" s="65"/>
      <c r="F13" s="70"/>
    </row>
    <row r="14" spans="2:6" x14ac:dyDescent="0.25">
      <c r="B14" s="8" t="s">
        <v>2</v>
      </c>
      <c r="C14" s="65"/>
      <c r="D14" s="46"/>
      <c r="E14" s="65"/>
      <c r="F14" s="70"/>
    </row>
    <row r="15" spans="2:6" x14ac:dyDescent="0.25">
      <c r="B15" s="8" t="s">
        <v>9</v>
      </c>
      <c r="C15" s="65"/>
      <c r="D15" s="46"/>
      <c r="E15" s="65"/>
      <c r="F15" s="70"/>
    </row>
    <row r="16" spans="2:6" x14ac:dyDescent="0.25">
      <c r="B16" s="8" t="s">
        <v>1</v>
      </c>
      <c r="C16" s="65"/>
      <c r="D16" s="46"/>
      <c r="E16" s="65"/>
      <c r="F16" s="70"/>
    </row>
    <row r="17" spans="2:6" x14ac:dyDescent="0.25">
      <c r="B17" s="8" t="s">
        <v>27</v>
      </c>
      <c r="C17" s="47"/>
      <c r="D17" s="46"/>
      <c r="E17" s="65"/>
      <c r="F17" s="70"/>
    </row>
    <row r="18" spans="2:6" x14ac:dyDescent="0.25">
      <c r="B18" s="8" t="s">
        <v>16</v>
      </c>
      <c r="C18" s="47"/>
      <c r="D18" s="46"/>
      <c r="E18" s="65"/>
      <c r="F18" s="70"/>
    </row>
    <row r="19" spans="2:6" x14ac:dyDescent="0.25">
      <c r="B19" s="8" t="s">
        <v>4</v>
      </c>
      <c r="C19" s="47"/>
      <c r="D19" s="46"/>
      <c r="E19" s="65"/>
      <c r="F19" s="70"/>
    </row>
    <row r="20" spans="2:6" x14ac:dyDescent="0.25">
      <c r="B20" s="8" t="s">
        <v>14</v>
      </c>
      <c r="C20" s="47"/>
      <c r="D20" s="46"/>
      <c r="E20" s="65"/>
      <c r="F20" s="70"/>
    </row>
    <row r="21" spans="2:6" x14ac:dyDescent="0.25">
      <c r="B21" s="8" t="s">
        <v>11</v>
      </c>
      <c r="C21" s="45"/>
      <c r="D21" s="46"/>
      <c r="E21" s="65"/>
      <c r="F21" s="70"/>
    </row>
    <row r="22" spans="2:6" x14ac:dyDescent="0.25">
      <c r="B22" s="8" t="s">
        <v>15</v>
      </c>
      <c r="C22" s="47"/>
      <c r="D22" s="46"/>
      <c r="E22" s="65"/>
      <c r="F22" s="70"/>
    </row>
    <row r="23" spans="2:6" s="49" customFormat="1" x14ac:dyDescent="0.25">
      <c r="B23" s="8" t="s">
        <v>92</v>
      </c>
      <c r="C23" s="54"/>
      <c r="D23" s="46"/>
      <c r="E23" s="65"/>
      <c r="F23" s="71"/>
    </row>
    <row r="24" spans="2:6" x14ac:dyDescent="0.25">
      <c r="B24" s="8" t="s">
        <v>12</v>
      </c>
      <c r="C24" s="45"/>
      <c r="D24" s="59"/>
      <c r="E24" s="47"/>
      <c r="F24" s="72"/>
    </row>
    <row r="25" spans="2:6" s="50" customFormat="1" x14ac:dyDescent="0.25">
      <c r="B25" s="8" t="s">
        <v>5</v>
      </c>
      <c r="C25" s="47"/>
      <c r="D25" s="59"/>
      <c r="E25" s="47"/>
      <c r="F25" s="44"/>
    </row>
    <row r="26" spans="2:6" x14ac:dyDescent="0.25">
      <c r="B26" s="8" t="s">
        <v>6</v>
      </c>
      <c r="C26" s="26"/>
      <c r="D26" s="47"/>
      <c r="E26" s="65"/>
      <c r="F26" s="70"/>
    </row>
    <row r="27" spans="2:6" x14ac:dyDescent="0.25">
      <c r="B27" s="8" t="s">
        <v>103</v>
      </c>
      <c r="C27" s="26"/>
      <c r="D27" s="47"/>
      <c r="E27" s="65"/>
      <c r="F27" s="70"/>
    </row>
    <row r="28" spans="2:6" x14ac:dyDescent="0.25">
      <c r="B28" s="8" t="s">
        <v>17</v>
      </c>
      <c r="C28" s="26"/>
      <c r="D28" s="47"/>
      <c r="E28" s="65"/>
      <c r="F28" s="70"/>
    </row>
    <row r="29" spans="2:6" x14ac:dyDescent="0.25">
      <c r="B29" s="8"/>
      <c r="C29" s="27"/>
      <c r="D29" s="52"/>
      <c r="E29" s="52"/>
      <c r="F29" s="48"/>
    </row>
    <row r="30" spans="2:6" x14ac:dyDescent="0.25">
      <c r="B30" s="53" t="s">
        <v>29</v>
      </c>
      <c r="C30" s="66"/>
      <c r="D30" s="55"/>
      <c r="E30" s="47"/>
      <c r="F30" s="70"/>
    </row>
    <row r="31" spans="2:6" x14ac:dyDescent="0.25">
      <c r="B31" s="53"/>
      <c r="C31" s="27"/>
      <c r="D31" s="52"/>
      <c r="E31" s="52"/>
      <c r="F31" s="48"/>
    </row>
    <row r="32" spans="2:6" ht="66" customHeight="1" thickBot="1" x14ac:dyDescent="0.3">
      <c r="B32" s="205" t="s">
        <v>101</v>
      </c>
      <c r="C32" s="206"/>
      <c r="D32" s="206"/>
      <c r="E32" s="206"/>
      <c r="F32" s="20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6" t="s">
        <v>99</v>
      </c>
      <c r="C3" s="187"/>
      <c r="D3" s="187"/>
      <c r="E3" s="187"/>
      <c r="F3" s="188"/>
    </row>
    <row r="4" spans="2:6" x14ac:dyDescent="0.25">
      <c r="B4" s="176" t="s">
        <v>130</v>
      </c>
      <c r="C4" s="177"/>
      <c r="D4" s="177"/>
      <c r="E4" s="177"/>
      <c r="F4" s="178"/>
    </row>
    <row r="5" spans="2:6" x14ac:dyDescent="0.25">
      <c r="B5" s="42"/>
      <c r="C5" s="181" t="s">
        <v>58</v>
      </c>
      <c r="D5" s="177"/>
      <c r="E5" s="197" t="s">
        <v>59</v>
      </c>
      <c r="F5" s="198"/>
    </row>
    <row r="6" spans="2:6" x14ac:dyDescent="0.25">
      <c r="B6" s="3" t="s">
        <v>23</v>
      </c>
      <c r="C6" s="63" t="s">
        <v>24</v>
      </c>
      <c r="D6" s="43" t="s">
        <v>25</v>
      </c>
      <c r="E6" s="63" t="s">
        <v>24</v>
      </c>
      <c r="F6" s="64" t="s">
        <v>25</v>
      </c>
    </row>
    <row r="7" spans="2:6" x14ac:dyDescent="0.25">
      <c r="B7" s="8" t="s">
        <v>10</v>
      </c>
      <c r="C7" s="86"/>
      <c r="D7" s="138"/>
      <c r="E7" s="86"/>
      <c r="F7" s="96"/>
    </row>
    <row r="8" spans="2:6" x14ac:dyDescent="0.25">
      <c r="B8" s="8" t="s">
        <v>13</v>
      </c>
      <c r="C8" s="86"/>
      <c r="D8" s="138"/>
      <c r="E8" s="86"/>
      <c r="F8" s="96"/>
    </row>
    <row r="9" spans="2:6" x14ac:dyDescent="0.25">
      <c r="B9" s="8" t="s">
        <v>0</v>
      </c>
      <c r="C9" s="86"/>
      <c r="D9" s="138"/>
      <c r="E9" s="86">
        <v>6.3460648148148141E-2</v>
      </c>
      <c r="F9" s="96">
        <f>E9/$E$30</f>
        <v>0.11857955405609978</v>
      </c>
    </row>
    <row r="10" spans="2:6" x14ac:dyDescent="0.25">
      <c r="B10" s="8" t="s">
        <v>8</v>
      </c>
      <c r="C10" s="86"/>
      <c r="D10" s="138"/>
      <c r="E10" s="86"/>
      <c r="F10" s="96"/>
    </row>
    <row r="11" spans="2:6" x14ac:dyDescent="0.25">
      <c r="B11" s="8" t="s">
        <v>26</v>
      </c>
      <c r="C11" s="86"/>
      <c r="D11" s="138"/>
      <c r="E11" s="86">
        <v>6.5393518518518517E-3</v>
      </c>
      <c r="F11" s="96">
        <f t="shared" ref="F11:F28" si="0">E11/$E$30</f>
        <v>1.2219122385864742E-2</v>
      </c>
    </row>
    <row r="12" spans="2:6" x14ac:dyDescent="0.25">
      <c r="B12" s="8" t="s">
        <v>3</v>
      </c>
      <c r="C12" s="86"/>
      <c r="D12" s="138"/>
      <c r="E12" s="86">
        <v>0.10190972222222222</v>
      </c>
      <c r="F12" s="96">
        <f t="shared" si="0"/>
        <v>0.19042366833192753</v>
      </c>
    </row>
    <row r="13" spans="2:6" x14ac:dyDescent="0.25">
      <c r="B13" s="8" t="s">
        <v>7</v>
      </c>
      <c r="C13" s="86">
        <v>4.1550925925925922E-3</v>
      </c>
      <c r="D13" s="138">
        <f t="shared" ref="D13:D14" si="1">C13/$C$30</f>
        <v>0.3042372881355932</v>
      </c>
      <c r="E13" s="86">
        <v>4.2673611111111127E-2</v>
      </c>
      <c r="F13" s="96">
        <f t="shared" si="0"/>
        <v>7.9737883604749246E-2</v>
      </c>
    </row>
    <row r="14" spans="2:6" x14ac:dyDescent="0.25">
      <c r="B14" s="8" t="s">
        <v>2</v>
      </c>
      <c r="C14" s="86">
        <v>2.5347222222222221E-3</v>
      </c>
      <c r="D14" s="138">
        <f t="shared" si="1"/>
        <v>0.18559322033898307</v>
      </c>
      <c r="E14" s="86"/>
      <c r="F14" s="96"/>
    </row>
    <row r="15" spans="2:6" x14ac:dyDescent="0.25">
      <c r="B15" s="8" t="s">
        <v>9</v>
      </c>
      <c r="C15" s="86"/>
      <c r="D15" s="138"/>
      <c r="E15" s="86">
        <v>4.4675925925925933E-3</v>
      </c>
      <c r="F15" s="96">
        <f t="shared" si="0"/>
        <v>8.3479313999005149E-3</v>
      </c>
    </row>
    <row r="16" spans="2:6" x14ac:dyDescent="0.25">
      <c r="B16" s="8" t="s">
        <v>1</v>
      </c>
      <c r="C16" s="86"/>
      <c r="D16" s="138"/>
      <c r="E16" s="86">
        <v>3.0497685185185187E-2</v>
      </c>
      <c r="F16" s="96">
        <f t="shared" si="0"/>
        <v>5.6986526525227607E-2</v>
      </c>
    </row>
    <row r="17" spans="2:6" x14ac:dyDescent="0.25">
      <c r="B17" s="8" t="s">
        <v>27</v>
      </c>
      <c r="C17" s="86"/>
      <c r="D17" s="138"/>
      <c r="E17" s="86">
        <v>1.9247685185185187E-2</v>
      </c>
      <c r="F17" s="96">
        <f t="shared" si="0"/>
        <v>3.5965310668483304E-2</v>
      </c>
    </row>
    <row r="18" spans="2:6" x14ac:dyDescent="0.25">
      <c r="B18" s="8" t="s">
        <v>16</v>
      </c>
      <c r="C18" s="86"/>
      <c r="D18" s="138"/>
      <c r="E18" s="86"/>
      <c r="F18" s="96"/>
    </row>
    <row r="19" spans="2:6" x14ac:dyDescent="0.25">
      <c r="B19" s="8" t="s">
        <v>4</v>
      </c>
      <c r="C19" s="86"/>
      <c r="D19" s="138"/>
      <c r="E19" s="86">
        <v>2.6469907407407404E-2</v>
      </c>
      <c r="F19" s="96">
        <f t="shared" si="0"/>
        <v>4.9460412206146304E-2</v>
      </c>
    </row>
    <row r="20" spans="2:6" x14ac:dyDescent="0.25">
      <c r="B20" s="8" t="s">
        <v>14</v>
      </c>
      <c r="C20" s="86">
        <v>1.273148148148148E-3</v>
      </c>
      <c r="D20" s="138">
        <f t="shared" ref="D20:D21" si="2">C20/$C$30</f>
        <v>9.3220338983050849E-2</v>
      </c>
      <c r="E20" s="86">
        <v>1.4745370370370374E-2</v>
      </c>
      <c r="F20" s="96">
        <f t="shared" si="0"/>
        <v>2.7552498972728646E-2</v>
      </c>
    </row>
    <row r="21" spans="2:6" x14ac:dyDescent="0.25">
      <c r="B21" s="8" t="s">
        <v>11</v>
      </c>
      <c r="C21" s="86">
        <v>5.6944444444444447E-3</v>
      </c>
      <c r="D21" s="138">
        <f t="shared" si="2"/>
        <v>0.41694915254237291</v>
      </c>
      <c r="E21" s="86">
        <v>0.1160069444444445</v>
      </c>
      <c r="F21" s="96">
        <f t="shared" si="0"/>
        <v>0.21676506844871216</v>
      </c>
    </row>
    <row r="22" spans="2:6" x14ac:dyDescent="0.25">
      <c r="B22" s="8" t="s">
        <v>15</v>
      </c>
      <c r="C22" s="86"/>
      <c r="D22" s="138"/>
      <c r="E22" s="86">
        <v>1.8136574074074079E-2</v>
      </c>
      <c r="F22" s="96">
        <f t="shared" si="0"/>
        <v>3.3889141201150545E-2</v>
      </c>
    </row>
    <row r="23" spans="2:6" s="49" customFormat="1" x14ac:dyDescent="0.25">
      <c r="B23" s="8" t="s">
        <v>92</v>
      </c>
      <c r="C23" s="86"/>
      <c r="D23" s="138"/>
      <c r="E23" s="86">
        <v>3.1446759259259258E-2</v>
      </c>
      <c r="F23" s="96">
        <f t="shared" si="0"/>
        <v>5.8759921278574344E-2</v>
      </c>
    </row>
    <row r="24" spans="2:6" x14ac:dyDescent="0.25">
      <c r="B24" s="8" t="s">
        <v>12</v>
      </c>
      <c r="C24" s="86"/>
      <c r="D24" s="138"/>
      <c r="E24" s="86">
        <v>1.0694444444444446E-2</v>
      </c>
      <c r="F24" s="96">
        <f t="shared" si="0"/>
        <v>1.9983131123077917E-2</v>
      </c>
    </row>
    <row r="25" spans="2:6" s="50" customFormat="1" x14ac:dyDescent="0.25">
      <c r="B25" s="8" t="s">
        <v>5</v>
      </c>
      <c r="C25" s="86"/>
      <c r="D25" s="138"/>
      <c r="E25" s="86">
        <v>1.4108796296296296E-2</v>
      </c>
      <c r="F25" s="96">
        <f t="shared" si="0"/>
        <v>2.6363026882069242E-2</v>
      </c>
    </row>
    <row r="26" spans="2:6" x14ac:dyDescent="0.25">
      <c r="B26" s="8" t="s">
        <v>6</v>
      </c>
      <c r="C26" s="106"/>
      <c r="D26" s="138"/>
      <c r="E26" s="86">
        <v>9.0393518518518522E-3</v>
      </c>
      <c r="F26" s="96">
        <f t="shared" si="0"/>
        <v>1.6890503687363476E-2</v>
      </c>
    </row>
    <row r="27" spans="2:6" x14ac:dyDescent="0.25">
      <c r="B27" s="8" t="s">
        <v>103</v>
      </c>
      <c r="C27" s="106"/>
      <c r="D27" s="86"/>
      <c r="E27" s="86"/>
      <c r="F27" s="96"/>
    </row>
    <row r="28" spans="2:6" x14ac:dyDescent="0.25">
      <c r="B28" s="8" t="s">
        <v>17</v>
      </c>
      <c r="C28" s="106"/>
      <c r="D28" s="138"/>
      <c r="E28" s="86">
        <v>2.5729166666666668E-2</v>
      </c>
      <c r="F28" s="96">
        <f t="shared" si="0"/>
        <v>4.8076299227924467E-2</v>
      </c>
    </row>
    <row r="29" spans="2:6" x14ac:dyDescent="0.25">
      <c r="B29" s="8"/>
      <c r="C29" s="107"/>
      <c r="D29" s="90"/>
      <c r="E29" s="90"/>
      <c r="F29" s="96"/>
    </row>
    <row r="30" spans="2:6" x14ac:dyDescent="0.25">
      <c r="B30" s="53" t="s">
        <v>29</v>
      </c>
      <c r="C30" s="94">
        <f>SUM(C7:C28)</f>
        <v>1.3657407407407406E-2</v>
      </c>
      <c r="D30" s="136">
        <f>SUM(D7:D28)</f>
        <v>1</v>
      </c>
      <c r="E30" s="94">
        <f>SUM(E7:E28)</f>
        <v>0.53517361111111128</v>
      </c>
      <c r="F30" s="137">
        <f>SUM(F7:F28)</f>
        <v>0.99999999999999967</v>
      </c>
    </row>
    <row r="31" spans="2:6" x14ac:dyDescent="0.25">
      <c r="B31" s="53"/>
      <c r="C31" s="27"/>
      <c r="D31" s="52"/>
      <c r="E31" s="52"/>
      <c r="F31" s="48"/>
    </row>
    <row r="32" spans="2:6" ht="66" customHeight="1" thickBot="1" x14ac:dyDescent="0.3">
      <c r="B32" s="183" t="s">
        <v>141</v>
      </c>
      <c r="C32" s="184"/>
      <c r="D32" s="184"/>
      <c r="E32" s="184"/>
      <c r="F32" s="18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6" t="s">
        <v>100</v>
      </c>
      <c r="C3" s="187"/>
      <c r="D3" s="187"/>
      <c r="E3" s="187"/>
      <c r="F3" s="188"/>
    </row>
    <row r="4" spans="2:6" x14ac:dyDescent="0.25">
      <c r="B4" s="176" t="s">
        <v>130</v>
      </c>
      <c r="C4" s="177"/>
      <c r="D4" s="177"/>
      <c r="E4" s="177"/>
      <c r="F4" s="178"/>
    </row>
    <row r="5" spans="2:6" x14ac:dyDescent="0.25">
      <c r="B5" s="42"/>
      <c r="C5" s="181" t="s">
        <v>62</v>
      </c>
      <c r="D5" s="177"/>
      <c r="E5" s="197" t="s">
        <v>63</v>
      </c>
      <c r="F5" s="198"/>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47"/>
      <c r="D19" s="46"/>
      <c r="E19" s="47"/>
      <c r="F19" s="48"/>
    </row>
    <row r="20" spans="2:6" x14ac:dyDescent="0.25">
      <c r="B20" s="8" t="s">
        <v>14</v>
      </c>
      <c r="C20" s="47"/>
      <c r="D20" s="46"/>
      <c r="E20" s="47"/>
      <c r="F20" s="48"/>
    </row>
    <row r="21" spans="2:6" x14ac:dyDescent="0.25">
      <c r="B21" s="8" t="s">
        <v>11</v>
      </c>
      <c r="C21" s="47"/>
      <c r="D21" s="46"/>
      <c r="E21" s="47"/>
      <c r="F21" s="48"/>
    </row>
    <row r="22" spans="2:6" x14ac:dyDescent="0.25">
      <c r="B22" s="8" t="s">
        <v>15</v>
      </c>
      <c r="C22" s="47"/>
      <c r="D22" s="46"/>
      <c r="E22" s="47"/>
      <c r="F22" s="48"/>
    </row>
    <row r="23" spans="2:6" s="49" customFormat="1" x14ac:dyDescent="0.25">
      <c r="B23" s="8" t="s">
        <v>92</v>
      </c>
      <c r="C23" s="54"/>
      <c r="D23" s="46"/>
      <c r="E23" s="54"/>
      <c r="F23" s="48"/>
    </row>
    <row r="24" spans="2:6" x14ac:dyDescent="0.25">
      <c r="B24" s="8" t="s">
        <v>12</v>
      </c>
      <c r="C24" s="45"/>
      <c r="D24" s="59"/>
      <c r="E24" s="45"/>
      <c r="F24" s="48"/>
    </row>
    <row r="25" spans="2:6" s="50" customFormat="1" x14ac:dyDescent="0.25">
      <c r="B25" s="8" t="s">
        <v>5</v>
      </c>
      <c r="C25" s="26"/>
      <c r="D25" s="59"/>
      <c r="E25" s="43"/>
      <c r="F25" s="48"/>
    </row>
    <row r="26" spans="2:6" x14ac:dyDescent="0.25">
      <c r="B26" s="8" t="s">
        <v>6</v>
      </c>
      <c r="C26" s="26"/>
      <c r="D26" s="59"/>
      <c r="E26" s="47"/>
      <c r="F26" s="48"/>
    </row>
    <row r="27" spans="2:6" x14ac:dyDescent="0.25">
      <c r="B27" s="8" t="s">
        <v>103</v>
      </c>
      <c r="C27" s="26"/>
      <c r="D27" s="47"/>
      <c r="E27" s="47"/>
      <c r="F27" s="48"/>
    </row>
    <row r="28" spans="2:6" x14ac:dyDescent="0.25">
      <c r="B28" s="8" t="s">
        <v>17</v>
      </c>
      <c r="C28" s="26"/>
      <c r="D28" s="47"/>
      <c r="E28" s="47"/>
      <c r="F28" s="48"/>
    </row>
    <row r="29" spans="2:6" x14ac:dyDescent="0.25">
      <c r="B29" s="8"/>
      <c r="C29" s="27"/>
      <c r="D29" s="52"/>
      <c r="E29" s="52"/>
      <c r="F29" s="48"/>
    </row>
    <row r="30" spans="2:6" x14ac:dyDescent="0.25">
      <c r="B30" s="53" t="s">
        <v>29</v>
      </c>
      <c r="C30" s="66"/>
      <c r="D30" s="67"/>
      <c r="E30" s="66"/>
      <c r="F30" s="68"/>
    </row>
    <row r="31" spans="2:6" x14ac:dyDescent="0.25">
      <c r="B31" s="53"/>
      <c r="C31" s="27"/>
      <c r="D31" s="52"/>
      <c r="E31" s="52"/>
      <c r="F31" s="48"/>
    </row>
    <row r="32" spans="2:6" ht="66" customHeight="1" thickBot="1" x14ac:dyDescent="0.3">
      <c r="B32" s="205" t="s">
        <v>102</v>
      </c>
      <c r="C32" s="206"/>
      <c r="D32" s="206"/>
      <c r="E32" s="206"/>
      <c r="F32" s="20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4" t="s">
        <v>72</v>
      </c>
      <c r="C3" s="195"/>
      <c r="D3" s="195"/>
      <c r="E3" s="195"/>
      <c r="F3" s="196"/>
    </row>
    <row r="4" spans="2:6" x14ac:dyDescent="0.25">
      <c r="B4" s="176" t="s">
        <v>130</v>
      </c>
      <c r="C4" s="177"/>
      <c r="D4" s="177"/>
      <c r="E4" s="177"/>
      <c r="F4" s="178"/>
    </row>
    <row r="5" spans="2:6" x14ac:dyDescent="0.25">
      <c r="B5" s="42"/>
      <c r="C5" s="181" t="s">
        <v>73</v>
      </c>
      <c r="D5" s="177"/>
      <c r="E5" s="197" t="s">
        <v>74</v>
      </c>
      <c r="F5" s="198"/>
    </row>
    <row r="6" spans="2:6" x14ac:dyDescent="0.25">
      <c r="B6" s="3" t="s">
        <v>23</v>
      </c>
      <c r="C6" s="63" t="s">
        <v>24</v>
      </c>
      <c r="D6" s="43" t="s">
        <v>25</v>
      </c>
      <c r="E6" s="63" t="s">
        <v>24</v>
      </c>
      <c r="F6" s="64" t="s">
        <v>25</v>
      </c>
    </row>
    <row r="7" spans="2:6" x14ac:dyDescent="0.25">
      <c r="B7" s="8" t="s">
        <v>10</v>
      </c>
      <c r="C7" s="135"/>
      <c r="D7" s="87"/>
      <c r="E7" s="65"/>
      <c r="F7" s="70"/>
    </row>
    <row r="8" spans="2:6" x14ac:dyDescent="0.25">
      <c r="B8" s="8" t="s">
        <v>13</v>
      </c>
      <c r="C8" s="135"/>
      <c r="D8" s="87"/>
      <c r="E8" s="65"/>
      <c r="F8" s="70"/>
    </row>
    <row r="9" spans="2:6" x14ac:dyDescent="0.25">
      <c r="B9" s="8" t="s">
        <v>0</v>
      </c>
      <c r="C9" s="135"/>
      <c r="D9" s="87"/>
      <c r="E9" s="65"/>
      <c r="F9" s="70"/>
    </row>
    <row r="10" spans="2:6" x14ac:dyDescent="0.25">
      <c r="B10" s="8" t="s">
        <v>8</v>
      </c>
      <c r="C10" s="135"/>
      <c r="D10" s="87"/>
      <c r="E10" s="65"/>
      <c r="F10" s="70"/>
    </row>
    <row r="11" spans="2:6" x14ac:dyDescent="0.25">
      <c r="B11" s="8" t="s">
        <v>26</v>
      </c>
      <c r="C11" s="135"/>
      <c r="D11" s="87"/>
      <c r="E11" s="65"/>
      <c r="F11" s="70"/>
    </row>
    <row r="12" spans="2:6" x14ac:dyDescent="0.25">
      <c r="B12" s="8" t="s">
        <v>3</v>
      </c>
      <c r="C12" s="135"/>
      <c r="D12" s="87"/>
      <c r="E12" s="65"/>
      <c r="F12" s="70"/>
    </row>
    <row r="13" spans="2:6" x14ac:dyDescent="0.25">
      <c r="B13" s="8" t="s">
        <v>7</v>
      </c>
      <c r="C13" s="135"/>
      <c r="D13" s="87"/>
      <c r="E13" s="65"/>
      <c r="F13" s="70"/>
    </row>
    <row r="14" spans="2:6" x14ac:dyDescent="0.25">
      <c r="B14" s="8" t="s">
        <v>2</v>
      </c>
      <c r="C14" s="135"/>
      <c r="D14" s="87"/>
      <c r="E14" s="65"/>
      <c r="F14" s="70"/>
    </row>
    <row r="15" spans="2:6" x14ac:dyDescent="0.25">
      <c r="B15" s="8" t="s">
        <v>9</v>
      </c>
      <c r="C15" s="135"/>
      <c r="D15" s="87"/>
      <c r="E15" s="65"/>
      <c r="F15" s="70"/>
    </row>
    <row r="16" spans="2:6" x14ac:dyDescent="0.25">
      <c r="B16" s="8" t="s">
        <v>1</v>
      </c>
      <c r="C16" s="135"/>
      <c r="D16" s="87"/>
      <c r="E16" s="65"/>
      <c r="F16" s="70"/>
    </row>
    <row r="17" spans="2:6" x14ac:dyDescent="0.25">
      <c r="B17" s="8" t="s">
        <v>27</v>
      </c>
      <c r="C17" s="135"/>
      <c r="D17" s="87"/>
      <c r="E17" s="65"/>
      <c r="F17" s="70"/>
    </row>
    <row r="18" spans="2:6" x14ac:dyDescent="0.25">
      <c r="B18" s="8" t="s">
        <v>16</v>
      </c>
      <c r="C18" s="135"/>
      <c r="D18" s="87"/>
      <c r="E18" s="65"/>
      <c r="F18" s="70"/>
    </row>
    <row r="19" spans="2:6" x14ac:dyDescent="0.25">
      <c r="B19" s="8" t="s">
        <v>4</v>
      </c>
      <c r="C19" s="135"/>
      <c r="D19" s="87"/>
      <c r="E19" s="65"/>
      <c r="F19" s="70"/>
    </row>
    <row r="20" spans="2:6" x14ac:dyDescent="0.25">
      <c r="B20" s="8" t="s">
        <v>14</v>
      </c>
      <c r="C20" s="135"/>
      <c r="D20" s="87"/>
      <c r="E20" s="65"/>
      <c r="F20" s="70"/>
    </row>
    <row r="21" spans="2:6" x14ac:dyDescent="0.25">
      <c r="B21" s="8" t="s">
        <v>11</v>
      </c>
      <c r="C21" s="86"/>
      <c r="D21" s="87"/>
      <c r="E21" s="65"/>
      <c r="F21" s="70"/>
    </row>
    <row r="22" spans="2:6" x14ac:dyDescent="0.25">
      <c r="B22" s="8" t="s">
        <v>15</v>
      </c>
      <c r="C22" s="135">
        <v>1.7708333333333332E-3</v>
      </c>
      <c r="D22" s="87">
        <f t="shared" ref="D22" si="0">C22/$C$30</f>
        <v>2.8491620111731824E-2</v>
      </c>
      <c r="E22" s="65"/>
      <c r="F22" s="70"/>
    </row>
    <row r="23" spans="2:6" s="49" customFormat="1" x14ac:dyDescent="0.25">
      <c r="B23" s="8" t="s">
        <v>92</v>
      </c>
      <c r="C23" s="135"/>
      <c r="D23" s="87"/>
      <c r="E23" s="76"/>
      <c r="F23" s="71"/>
    </row>
    <row r="24" spans="2:6" x14ac:dyDescent="0.25">
      <c r="B24" s="80" t="s">
        <v>12</v>
      </c>
      <c r="C24" s="89"/>
      <c r="D24" s="89"/>
      <c r="E24" s="45"/>
      <c r="F24" s="72"/>
    </row>
    <row r="25" spans="2:6" s="50" customFormat="1" x14ac:dyDescent="0.25">
      <c r="B25" s="80" t="s">
        <v>5</v>
      </c>
      <c r="C25" s="86">
        <v>6.0381944444444481E-2</v>
      </c>
      <c r="D25" s="87">
        <f t="shared" ref="D25" si="1">C25/$C$30</f>
        <v>0.97150837988826821</v>
      </c>
      <c r="E25" s="43"/>
      <c r="F25" s="44"/>
    </row>
    <row r="26" spans="2:6" x14ac:dyDescent="0.25">
      <c r="B26" s="8" t="s">
        <v>6</v>
      </c>
      <c r="C26" s="106"/>
      <c r="D26" s="87"/>
      <c r="E26" s="47"/>
      <c r="F26" s="70"/>
    </row>
    <row r="27" spans="2:6" x14ac:dyDescent="0.25">
      <c r="B27" s="8" t="s">
        <v>103</v>
      </c>
      <c r="C27" s="106"/>
      <c r="D27" s="87"/>
      <c r="E27" s="47"/>
      <c r="F27" s="70"/>
    </row>
    <row r="28" spans="2:6" x14ac:dyDescent="0.25">
      <c r="B28" s="8" t="s">
        <v>17</v>
      </c>
      <c r="C28" s="106"/>
      <c r="D28" s="87"/>
      <c r="E28" s="47"/>
      <c r="F28" s="70"/>
    </row>
    <row r="29" spans="2:6" x14ac:dyDescent="0.25">
      <c r="B29" s="8"/>
      <c r="C29" s="107"/>
      <c r="D29" s="90"/>
      <c r="E29" s="52"/>
      <c r="F29" s="48"/>
    </row>
    <row r="30" spans="2:6" x14ac:dyDescent="0.25">
      <c r="B30" s="53" t="s">
        <v>29</v>
      </c>
      <c r="C30" s="94">
        <f>SUM(C7:C28)</f>
        <v>6.2152777777777814E-2</v>
      </c>
      <c r="D30" s="129">
        <f>SUM(D7:D28)</f>
        <v>1</v>
      </c>
      <c r="E30" s="47"/>
      <c r="F30" s="70"/>
    </row>
    <row r="31" spans="2:6" x14ac:dyDescent="0.25">
      <c r="B31" s="53"/>
      <c r="C31" s="27"/>
      <c r="D31" s="52"/>
      <c r="E31" s="52"/>
      <c r="F31" s="48"/>
    </row>
    <row r="32" spans="2:6" ht="66" customHeight="1" thickBot="1" x14ac:dyDescent="0.3">
      <c r="B32" s="191" t="s">
        <v>142</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4"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104</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s="83" customFormat="1" x14ac:dyDescent="0.25">
      <c r="B5" s="81"/>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v>1.6793981481481479E-2</v>
      </c>
      <c r="D7" s="86">
        <v>1.5162037037037036E-3</v>
      </c>
      <c r="E7" s="86"/>
      <c r="F7" s="86"/>
      <c r="G7" s="86">
        <v>7.4074074074074077E-3</v>
      </c>
      <c r="H7" s="86"/>
      <c r="I7" s="86">
        <v>2.9398148148148144E-3</v>
      </c>
      <c r="J7" s="86"/>
      <c r="K7" s="88">
        <f>C7+D7+E7+F7+G7+H7+I7+J7</f>
        <v>2.8657407407407406E-2</v>
      </c>
    </row>
    <row r="8" spans="2:11" x14ac:dyDescent="0.25">
      <c r="B8" s="8" t="s">
        <v>13</v>
      </c>
      <c r="C8" s="86">
        <v>2.2569444444444441E-2</v>
      </c>
      <c r="D8" s="86">
        <v>1.1770833333333335E-2</v>
      </c>
      <c r="E8" s="86"/>
      <c r="F8" s="86">
        <v>1.0416666666666667E-4</v>
      </c>
      <c r="G8" s="86">
        <v>3.2060185185185186E-3</v>
      </c>
      <c r="H8" s="86"/>
      <c r="I8" s="86">
        <v>4.7685185185185192E-3</v>
      </c>
      <c r="J8" s="86">
        <v>2.5347222222222221E-3</v>
      </c>
      <c r="K8" s="88">
        <f t="shared" ref="K8:K28" si="0">C8+D8+E8+F8+G8+H8+I8+J8</f>
        <v>4.4953703703703704E-2</v>
      </c>
    </row>
    <row r="9" spans="2:11" x14ac:dyDescent="0.25">
      <c r="B9" s="8" t="s">
        <v>0</v>
      </c>
      <c r="C9" s="86">
        <v>2.0578703703703703E-2</v>
      </c>
      <c r="D9" s="86">
        <v>7.0578703703703713E-2</v>
      </c>
      <c r="E9" s="86">
        <v>2.6805555555555565E-2</v>
      </c>
      <c r="F9" s="86">
        <v>7.4768518518518517E-3</v>
      </c>
      <c r="G9" s="86">
        <v>3.5451388888888893E-2</v>
      </c>
      <c r="H9" s="86">
        <v>8.2175925925925917E-4</v>
      </c>
      <c r="I9" s="86">
        <v>5.092592592592593E-3</v>
      </c>
      <c r="J9" s="86"/>
      <c r="K9" s="88">
        <f t="shared" si="0"/>
        <v>0.1668055555555556</v>
      </c>
    </row>
    <row r="10" spans="2:11" x14ac:dyDescent="0.25">
      <c r="B10" s="8" t="s">
        <v>8</v>
      </c>
      <c r="C10" s="86">
        <v>1.3032407407407409E-2</v>
      </c>
      <c r="D10" s="86">
        <v>1.7939814814814815E-2</v>
      </c>
      <c r="E10" s="86">
        <v>2.6041666666666665E-3</v>
      </c>
      <c r="F10" s="86">
        <v>1.1874999999999998E-2</v>
      </c>
      <c r="G10" s="86">
        <v>2.0601851851851853E-3</v>
      </c>
      <c r="H10" s="86"/>
      <c r="I10" s="86">
        <v>1.1192129629629632E-2</v>
      </c>
      <c r="J10" s="86"/>
      <c r="K10" s="88">
        <f t="shared" si="0"/>
        <v>5.8703703703703702E-2</v>
      </c>
    </row>
    <row r="11" spans="2:11" x14ac:dyDescent="0.25">
      <c r="B11" s="8" t="s">
        <v>26</v>
      </c>
      <c r="C11" s="86">
        <v>6.0300925925925921E-3</v>
      </c>
      <c r="D11" s="86">
        <v>2.0601851851851853E-3</v>
      </c>
      <c r="E11" s="86"/>
      <c r="F11" s="86">
        <v>1.1296296296296296E-2</v>
      </c>
      <c r="G11" s="86"/>
      <c r="H11" s="86"/>
      <c r="I11" s="86">
        <v>4.6990740740740743E-3</v>
      </c>
      <c r="J11" s="86"/>
      <c r="K11" s="88">
        <f t="shared" si="0"/>
        <v>2.4085648148148148E-2</v>
      </c>
    </row>
    <row r="12" spans="2:11" x14ac:dyDescent="0.25">
      <c r="B12" s="8" t="s">
        <v>3</v>
      </c>
      <c r="C12" s="86">
        <v>6.0266203703703704E-2</v>
      </c>
      <c r="D12" s="86">
        <v>7.2650462962962972E-2</v>
      </c>
      <c r="E12" s="86">
        <v>0.15214120370370379</v>
      </c>
      <c r="F12" s="86">
        <v>1.4212962962962962E-2</v>
      </c>
      <c r="G12" s="86">
        <v>0.14494212962962971</v>
      </c>
      <c r="H12" s="86"/>
      <c r="I12" s="86">
        <v>5.9259259259259248E-2</v>
      </c>
      <c r="J12" s="86">
        <v>5.2083333333333339E-3</v>
      </c>
      <c r="K12" s="88">
        <f t="shared" si="0"/>
        <v>0.5086805555555558</v>
      </c>
    </row>
    <row r="13" spans="2:11" x14ac:dyDescent="0.25">
      <c r="B13" s="8" t="s">
        <v>7</v>
      </c>
      <c r="C13" s="86">
        <v>2.5486111111111109E-2</v>
      </c>
      <c r="D13" s="86">
        <v>4.9687499999999989E-2</v>
      </c>
      <c r="E13" s="86">
        <v>4.6342592592592616E-2</v>
      </c>
      <c r="F13" s="86">
        <v>3.8171296296296287E-2</v>
      </c>
      <c r="G13" s="86">
        <v>4.8368055555555567E-2</v>
      </c>
      <c r="H13" s="86">
        <v>8.6805555555555551E-4</v>
      </c>
      <c r="I13" s="86">
        <v>3.5335648148148151E-2</v>
      </c>
      <c r="J13" s="86"/>
      <c r="K13" s="88">
        <f t="shared" si="0"/>
        <v>0.24425925925925926</v>
      </c>
    </row>
    <row r="14" spans="2:11" x14ac:dyDescent="0.25">
      <c r="B14" s="8" t="s">
        <v>2</v>
      </c>
      <c r="C14" s="86">
        <v>1.6273148148148148E-2</v>
      </c>
      <c r="D14" s="86">
        <v>1.7245370370370366E-2</v>
      </c>
      <c r="E14" s="86">
        <v>1.5046296296296296E-3</v>
      </c>
      <c r="F14" s="86">
        <v>5.4976851851851846E-2</v>
      </c>
      <c r="G14" s="86">
        <v>5.0127314814814826E-2</v>
      </c>
      <c r="H14" s="86"/>
      <c r="I14" s="86">
        <v>3.0393518518518525E-2</v>
      </c>
      <c r="J14" s="86"/>
      <c r="K14" s="88">
        <f t="shared" si="0"/>
        <v>0.17052083333333334</v>
      </c>
    </row>
    <row r="15" spans="2:11" x14ac:dyDescent="0.25">
      <c r="B15" s="8" t="s">
        <v>9</v>
      </c>
      <c r="C15" s="86">
        <v>1.8171296296296297E-2</v>
      </c>
      <c r="D15" s="86">
        <v>9.3865740740740732E-3</v>
      </c>
      <c r="E15" s="86">
        <v>3.3564814814814812E-4</v>
      </c>
      <c r="F15" s="86">
        <v>7.1412037037037043E-3</v>
      </c>
      <c r="G15" s="86">
        <v>9.3287037037037054E-3</v>
      </c>
      <c r="H15" s="86"/>
      <c r="I15" s="86">
        <v>1.3796296296296298E-2</v>
      </c>
      <c r="J15" s="86"/>
      <c r="K15" s="88">
        <f t="shared" si="0"/>
        <v>5.8159722222222231E-2</v>
      </c>
    </row>
    <row r="16" spans="2:11" x14ac:dyDescent="0.25">
      <c r="B16" s="8" t="s">
        <v>1</v>
      </c>
      <c r="C16" s="86">
        <v>1.7002314814814814E-2</v>
      </c>
      <c r="D16" s="86">
        <v>6.3680555555555546E-2</v>
      </c>
      <c r="E16" s="86"/>
      <c r="F16" s="86">
        <v>5.4976851851851862E-3</v>
      </c>
      <c r="G16" s="86"/>
      <c r="H16" s="86"/>
      <c r="I16" s="86">
        <v>9.3287037037037036E-3</v>
      </c>
      <c r="J16" s="86"/>
      <c r="K16" s="88">
        <f t="shared" si="0"/>
        <v>9.5509259259259252E-2</v>
      </c>
    </row>
    <row r="17" spans="2:11" x14ac:dyDescent="0.25">
      <c r="B17" s="8" t="s">
        <v>27</v>
      </c>
      <c r="C17" s="86">
        <v>4.4340277777777777E-2</v>
      </c>
      <c r="D17" s="86">
        <v>4.8900462962962972E-2</v>
      </c>
      <c r="E17" s="86"/>
      <c r="F17" s="86">
        <v>3.6238425925925924E-2</v>
      </c>
      <c r="G17" s="86">
        <v>2.9837962962962962E-2</v>
      </c>
      <c r="H17" s="86"/>
      <c r="I17" s="86">
        <v>2.524305555555555E-2</v>
      </c>
      <c r="J17" s="86"/>
      <c r="K17" s="88">
        <f t="shared" si="0"/>
        <v>0.18456018518518519</v>
      </c>
    </row>
    <row r="18" spans="2:11" x14ac:dyDescent="0.25">
      <c r="B18" s="8" t="s">
        <v>16</v>
      </c>
      <c r="C18" s="86"/>
      <c r="D18" s="86">
        <v>1.8634259259259259E-3</v>
      </c>
      <c r="E18" s="86"/>
      <c r="F18" s="86"/>
      <c r="G18" s="86"/>
      <c r="H18" s="86"/>
      <c r="I18" s="86"/>
      <c r="J18" s="86"/>
      <c r="K18" s="88">
        <f t="shared" si="0"/>
        <v>1.8634259259259259E-3</v>
      </c>
    </row>
    <row r="19" spans="2:11" x14ac:dyDescent="0.25">
      <c r="B19" s="8" t="s">
        <v>4</v>
      </c>
      <c r="C19" s="86">
        <v>1.8217592592592594E-2</v>
      </c>
      <c r="D19" s="86">
        <v>4.3449074074074071E-2</v>
      </c>
      <c r="E19" s="86">
        <v>3.449074074074074E-3</v>
      </c>
      <c r="F19" s="86">
        <v>8.7037037037037066E-3</v>
      </c>
      <c r="G19" s="86">
        <v>7.1643518518518506E-3</v>
      </c>
      <c r="H19" s="86"/>
      <c r="I19" s="86">
        <v>1.1585648148148145E-2</v>
      </c>
      <c r="J19" s="86"/>
      <c r="K19" s="88">
        <f t="shared" si="0"/>
        <v>9.256944444444444E-2</v>
      </c>
    </row>
    <row r="20" spans="2:11" x14ac:dyDescent="0.25">
      <c r="B20" s="8" t="s">
        <v>14</v>
      </c>
      <c r="C20" s="86">
        <v>1.474537037037037E-2</v>
      </c>
      <c r="D20" s="86">
        <v>4.0497685185185178E-2</v>
      </c>
      <c r="E20" s="86">
        <v>1.0011574074074074E-2</v>
      </c>
      <c r="F20" s="86">
        <v>1.4305555555555554E-2</v>
      </c>
      <c r="G20" s="86">
        <v>1.787037037037037E-2</v>
      </c>
      <c r="H20" s="86"/>
      <c r="I20" s="86">
        <v>2.6122685185185183E-2</v>
      </c>
      <c r="J20" s="86"/>
      <c r="K20" s="88">
        <f t="shared" si="0"/>
        <v>0.12355324074074073</v>
      </c>
    </row>
    <row r="21" spans="2:11" x14ac:dyDescent="0.25">
      <c r="B21" s="8" t="s">
        <v>11</v>
      </c>
      <c r="C21" s="86">
        <v>5.7303240740740745E-2</v>
      </c>
      <c r="D21" s="86">
        <v>0.10140046296296304</v>
      </c>
      <c r="E21" s="86">
        <v>4.8750000000000002E-2</v>
      </c>
      <c r="F21" s="86">
        <v>2.4224537037037037E-2</v>
      </c>
      <c r="G21" s="86">
        <v>7.4340277777777783E-2</v>
      </c>
      <c r="H21" s="86"/>
      <c r="I21" s="86">
        <v>6.1122685185185176E-2</v>
      </c>
      <c r="J21" s="86">
        <v>1.7476851851851855E-2</v>
      </c>
      <c r="K21" s="88">
        <f t="shared" si="0"/>
        <v>0.38461805555555562</v>
      </c>
    </row>
    <row r="22" spans="2:11" x14ac:dyDescent="0.25">
      <c r="B22" s="8" t="s">
        <v>15</v>
      </c>
      <c r="C22" s="86">
        <v>1.1909722222222221E-2</v>
      </c>
      <c r="D22" s="86">
        <v>4.6527777777777765E-2</v>
      </c>
      <c r="E22" s="86">
        <v>3.0173611111111106E-2</v>
      </c>
      <c r="F22" s="86">
        <v>1.0405092592592593E-2</v>
      </c>
      <c r="G22" s="86">
        <v>2.9027777777777777E-2</v>
      </c>
      <c r="H22" s="86"/>
      <c r="I22" s="86">
        <v>3.9930555555555552E-2</v>
      </c>
      <c r="J22" s="86"/>
      <c r="K22" s="88">
        <f t="shared" si="0"/>
        <v>0.16797453703703702</v>
      </c>
    </row>
    <row r="23" spans="2:11" x14ac:dyDescent="0.25">
      <c r="B23" s="8" t="s">
        <v>92</v>
      </c>
      <c r="C23" s="86">
        <v>0.17180555555555554</v>
      </c>
      <c r="D23" s="86">
        <v>0.16315972222222233</v>
      </c>
      <c r="E23" s="86">
        <v>2.4097222222222221E-2</v>
      </c>
      <c r="F23" s="86">
        <v>3.7037037037037035E-2</v>
      </c>
      <c r="G23" s="86">
        <v>0.12253472222222221</v>
      </c>
      <c r="H23" s="86"/>
      <c r="I23" s="86">
        <v>0.11788194444444446</v>
      </c>
      <c r="J23" s="86">
        <v>3.356481481481482E-3</v>
      </c>
      <c r="K23" s="88">
        <f t="shared" si="0"/>
        <v>0.63987268518518525</v>
      </c>
    </row>
    <row r="24" spans="2:11" x14ac:dyDescent="0.25">
      <c r="B24" s="8" t="s">
        <v>12</v>
      </c>
      <c r="C24" s="86">
        <v>3.5648148148148149E-3</v>
      </c>
      <c r="D24" s="86">
        <v>3.3993055555555561E-2</v>
      </c>
      <c r="E24" s="86">
        <v>9.5486111111111119E-3</v>
      </c>
      <c r="F24" s="86">
        <v>1.1342592592592592E-2</v>
      </c>
      <c r="G24" s="86">
        <v>1.4236111111111111E-2</v>
      </c>
      <c r="H24" s="86"/>
      <c r="I24" s="86">
        <v>2.1296296296296298E-3</v>
      </c>
      <c r="J24" s="86"/>
      <c r="K24" s="88">
        <f t="shared" si="0"/>
        <v>7.481481481481482E-2</v>
      </c>
    </row>
    <row r="25" spans="2:11" x14ac:dyDescent="0.25">
      <c r="B25" s="8" t="s">
        <v>5</v>
      </c>
      <c r="C25" s="86">
        <v>4.5138888888888885E-3</v>
      </c>
      <c r="D25" s="86">
        <v>9.9421296296296306E-3</v>
      </c>
      <c r="E25" s="86">
        <v>5.8599537037037026E-2</v>
      </c>
      <c r="F25" s="86">
        <v>6.2731481481481484E-3</v>
      </c>
      <c r="G25" s="86">
        <v>4.8611111111111112E-3</v>
      </c>
      <c r="H25" s="86"/>
      <c r="I25" s="86"/>
      <c r="J25" s="86"/>
      <c r="K25" s="88">
        <f t="shared" si="0"/>
        <v>8.4189814814814801E-2</v>
      </c>
    </row>
    <row r="26" spans="2:11" x14ac:dyDescent="0.25">
      <c r="B26" s="8" t="s">
        <v>6</v>
      </c>
      <c r="C26" s="86"/>
      <c r="D26" s="86"/>
      <c r="E26" s="86">
        <v>5.5787037037037029E-3</v>
      </c>
      <c r="F26" s="86">
        <v>4.456018518518518E-3</v>
      </c>
      <c r="G26" s="86"/>
      <c r="H26" s="86"/>
      <c r="I26" s="86"/>
      <c r="J26" s="86"/>
      <c r="K26" s="88">
        <f t="shared" si="0"/>
        <v>1.0034722222222221E-2</v>
      </c>
    </row>
    <row r="27" spans="2:11" x14ac:dyDescent="0.25">
      <c r="B27" s="8" t="s">
        <v>103</v>
      </c>
      <c r="C27" s="86"/>
      <c r="D27" s="86">
        <v>3.9930555555555552E-3</v>
      </c>
      <c r="E27" s="86"/>
      <c r="F27" s="86">
        <v>1.5277777777777776E-3</v>
      </c>
      <c r="G27" s="86"/>
      <c r="H27" s="86"/>
      <c r="I27" s="86"/>
      <c r="J27" s="86"/>
      <c r="K27" s="88">
        <f t="shared" si="0"/>
        <v>5.5208333333333325E-3</v>
      </c>
    </row>
    <row r="28" spans="2:11" x14ac:dyDescent="0.25">
      <c r="B28" s="8" t="s">
        <v>17</v>
      </c>
      <c r="C28" s="86">
        <v>1.4525462962962959E-2</v>
      </c>
      <c r="D28" s="86">
        <v>3.7337962962962962E-2</v>
      </c>
      <c r="E28" s="86">
        <v>1.712962962962963E-3</v>
      </c>
      <c r="F28" s="86"/>
      <c r="G28" s="86">
        <v>3.5231481481481468E-2</v>
      </c>
      <c r="H28" s="86"/>
      <c r="I28" s="86">
        <v>4.6296296296296293E-4</v>
      </c>
      <c r="J28" s="86"/>
      <c r="K28" s="88">
        <f t="shared" si="0"/>
        <v>8.9270833333333313E-2</v>
      </c>
    </row>
    <row r="29" spans="2:11" x14ac:dyDescent="0.25">
      <c r="B29" s="53"/>
      <c r="C29" s="90"/>
      <c r="D29" s="90"/>
      <c r="E29" s="91"/>
      <c r="F29" s="91"/>
      <c r="G29" s="90"/>
      <c r="H29" s="90"/>
      <c r="I29" s="90"/>
      <c r="J29" s="90"/>
      <c r="K29" s="88"/>
    </row>
    <row r="30" spans="2:11" x14ac:dyDescent="0.25">
      <c r="B30" s="53" t="s">
        <v>29</v>
      </c>
      <c r="C30" s="92">
        <f>SUM(C7:C28)</f>
        <v>0.55712962962962964</v>
      </c>
      <c r="D30" s="92">
        <f t="shared" ref="D30:G30" si="1">SUM(D7:D28)</f>
        <v>0.84758101851851853</v>
      </c>
      <c r="E30" s="92">
        <f t="shared" si="1"/>
        <v>0.42165509259259271</v>
      </c>
      <c r="F30" s="92">
        <f t="shared" si="1"/>
        <v>0.30526620370370366</v>
      </c>
      <c r="G30" s="92">
        <f t="shared" si="1"/>
        <v>0.63599537037037046</v>
      </c>
      <c r="H30" s="92">
        <f>SUM(H7:H28)</f>
        <v>1.6898148148148146E-3</v>
      </c>
      <c r="I30" s="92">
        <f>SUM(I7:I28)</f>
        <v>0.46128472222222217</v>
      </c>
      <c r="J30" s="92">
        <f>SUM(J7:J28)</f>
        <v>2.8576388888888891E-2</v>
      </c>
      <c r="K30" s="93">
        <f>SUM(K7:K28)</f>
        <v>3.2591782407407419</v>
      </c>
    </row>
    <row r="31" spans="2:11" x14ac:dyDescent="0.25">
      <c r="B31" s="53"/>
      <c r="C31" s="56"/>
      <c r="D31" s="56"/>
      <c r="E31" s="56"/>
      <c r="F31" s="56"/>
      <c r="G31" s="56"/>
      <c r="H31" s="56"/>
      <c r="I31" s="56"/>
      <c r="J31" s="52"/>
      <c r="K31" s="84"/>
    </row>
    <row r="32" spans="2:11" ht="66" customHeight="1" thickBot="1" x14ac:dyDescent="0.3">
      <c r="B32" s="208" t="s">
        <v>83</v>
      </c>
      <c r="C32" s="209"/>
      <c r="D32" s="209"/>
      <c r="E32" s="209"/>
      <c r="F32" s="209"/>
      <c r="G32" s="209"/>
      <c r="H32" s="209"/>
      <c r="I32" s="209"/>
      <c r="J32" s="209"/>
      <c r="K32" s="210"/>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20" zoomScaleNormal="120" zoomScaleSheetLayoutView="100" zoomScalePageLayoutView="136" workbookViewId="0">
      <selection activeCell="H25" sqref="H25:H2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45" t="s">
        <v>35</v>
      </c>
      <c r="C3" s="146"/>
      <c r="D3" s="146"/>
      <c r="E3" s="146"/>
      <c r="F3" s="146"/>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49"/>
      <c r="G5" s="149" t="s">
        <v>38</v>
      </c>
      <c r="H5" s="150"/>
    </row>
    <row r="6" spans="2:8" s="1" customFormat="1" x14ac:dyDescent="0.25">
      <c r="B6" s="3" t="s">
        <v>23</v>
      </c>
      <c r="C6" s="5" t="s">
        <v>24</v>
      </c>
      <c r="D6" s="5" t="s">
        <v>25</v>
      </c>
      <c r="E6" s="5" t="s">
        <v>24</v>
      </c>
      <c r="F6" s="5" t="s">
        <v>25</v>
      </c>
      <c r="G6" s="5" t="s">
        <v>24</v>
      </c>
      <c r="H6" s="7" t="s">
        <v>25</v>
      </c>
    </row>
    <row r="7" spans="2:8" s="1" customFormat="1" x14ac:dyDescent="0.25">
      <c r="B7" s="8" t="s">
        <v>10</v>
      </c>
      <c r="C7" s="100">
        <v>5.4513888888888884E-3</v>
      </c>
      <c r="D7" s="98">
        <f>C7/$C$30</f>
        <v>2.8011870848028164E-3</v>
      </c>
      <c r="E7" s="100"/>
      <c r="F7" s="98"/>
      <c r="G7" s="100">
        <f>C7+E7</f>
        <v>5.4513888888888884E-3</v>
      </c>
      <c r="H7" s="99">
        <f>G7/$G$30</f>
        <v>2.3354059441287591E-3</v>
      </c>
    </row>
    <row r="8" spans="2:8" s="1" customFormat="1" x14ac:dyDescent="0.25">
      <c r="B8" s="8" t="s">
        <v>13</v>
      </c>
      <c r="C8" s="100">
        <v>8.2789351851851864E-2</v>
      </c>
      <c r="D8" s="98">
        <f t="shared" ref="D8:D28" si="0">C8/$C$30</f>
        <v>4.2541170313364227E-2</v>
      </c>
      <c r="E8" s="100">
        <v>2.8356481481481479E-3</v>
      </c>
      <c r="F8" s="98">
        <f t="shared" ref="F8:F28" si="1">E8/$E$30</f>
        <v>7.3057999105412162E-3</v>
      </c>
      <c r="G8" s="100">
        <f t="shared" ref="G8:G28" si="2">C8+E8</f>
        <v>8.5625000000000007E-2</v>
      </c>
      <c r="H8" s="99">
        <f t="shared" ref="H8:H28" si="3">G8/$G$30</f>
        <v>3.6682236039627517E-2</v>
      </c>
    </row>
    <row r="9" spans="2:8" s="1" customFormat="1" x14ac:dyDescent="0.25">
      <c r="B9" s="8" t="s">
        <v>0</v>
      </c>
      <c r="C9" s="100">
        <v>0.30315972222222276</v>
      </c>
      <c r="D9" s="98">
        <f t="shared" si="0"/>
        <v>0.15577811743575437</v>
      </c>
      <c r="E9" s="100">
        <v>0.11462962962963008</v>
      </c>
      <c r="F9" s="98">
        <f t="shared" si="1"/>
        <v>0.2953332339346959</v>
      </c>
      <c r="G9" s="100">
        <f t="shared" si="2"/>
        <v>0.41778935185185284</v>
      </c>
      <c r="H9" s="99">
        <f t="shared" si="3"/>
        <v>0.17898332986245438</v>
      </c>
    </row>
    <row r="10" spans="2:8" s="1" customFormat="1" x14ac:dyDescent="0.25">
      <c r="B10" s="8" t="s">
        <v>8</v>
      </c>
      <c r="C10" s="100">
        <v>5.4513888888888883E-2</v>
      </c>
      <c r="D10" s="98">
        <f t="shared" si="0"/>
        <v>2.8011870848028163E-2</v>
      </c>
      <c r="E10" s="100">
        <v>5.6365740740740742E-3</v>
      </c>
      <c r="F10" s="98">
        <f t="shared" si="1"/>
        <v>1.4522141046667644E-2</v>
      </c>
      <c r="G10" s="100">
        <f t="shared" si="2"/>
        <v>6.0150462962962954E-2</v>
      </c>
      <c r="H10" s="99">
        <f t="shared" si="3"/>
        <v>2.5768799769930274E-2</v>
      </c>
    </row>
    <row r="11" spans="2:8" s="1" customFormat="1" x14ac:dyDescent="0.25">
      <c r="B11" s="8" t="s">
        <v>26</v>
      </c>
      <c r="C11" s="100">
        <v>5.7442129629629642E-2</v>
      </c>
      <c r="D11" s="98">
        <f t="shared" si="0"/>
        <v>2.9516542466828836E-2</v>
      </c>
      <c r="E11" s="100">
        <v>3.9583333333333337E-3</v>
      </c>
      <c r="F11" s="98">
        <f t="shared" si="1"/>
        <v>1.0198300283286109E-2</v>
      </c>
      <c r="G11" s="100">
        <f t="shared" si="2"/>
        <v>6.1400462962962976E-2</v>
      </c>
      <c r="H11" s="99">
        <f t="shared" si="3"/>
        <v>2.63043068653993E-2</v>
      </c>
    </row>
    <row r="12" spans="2:8" s="1" customFormat="1" x14ac:dyDescent="0.25">
      <c r="B12" s="8" t="s">
        <v>3</v>
      </c>
      <c r="C12" s="100">
        <v>0.19130787037037042</v>
      </c>
      <c r="D12" s="98">
        <f t="shared" si="0"/>
        <v>9.8303229988759594E-2</v>
      </c>
      <c r="E12" s="100">
        <v>6.0115740740740782E-2</v>
      </c>
      <c r="F12" s="98">
        <f t="shared" si="1"/>
        <v>0.15488295810347391</v>
      </c>
      <c r="G12" s="100">
        <f t="shared" si="2"/>
        <v>0.25142361111111122</v>
      </c>
      <c r="H12" s="99">
        <f t="shared" si="3"/>
        <v>0.10771130217475385</v>
      </c>
    </row>
    <row r="13" spans="2:8" s="1" customFormat="1" x14ac:dyDescent="0.25">
      <c r="B13" s="8" t="s">
        <v>7</v>
      </c>
      <c r="C13" s="100">
        <v>3.9490740740740785E-2</v>
      </c>
      <c r="D13" s="98">
        <f t="shared" si="0"/>
        <v>2.0292251238529131E-2</v>
      </c>
      <c r="E13" s="100">
        <v>5.8067129629629594E-2</v>
      </c>
      <c r="F13" s="98">
        <f t="shared" si="1"/>
        <v>0.14960489041300107</v>
      </c>
      <c r="G13" s="100">
        <f t="shared" si="2"/>
        <v>9.7557870370370378E-2</v>
      </c>
      <c r="H13" s="99">
        <f t="shared" si="3"/>
        <v>4.1794345441743763E-2</v>
      </c>
    </row>
    <row r="14" spans="2:8" s="1" customFormat="1" x14ac:dyDescent="0.25">
      <c r="B14" s="8" t="s">
        <v>2</v>
      </c>
      <c r="C14" s="100">
        <v>2.8819444444444425E-2</v>
      </c>
      <c r="D14" s="98">
        <f t="shared" si="0"/>
        <v>1.4808823441951186E-2</v>
      </c>
      <c r="E14" s="100">
        <v>3.8541666666666663E-3</v>
      </c>
      <c r="F14" s="98">
        <f t="shared" si="1"/>
        <v>9.9299239600417356E-3</v>
      </c>
      <c r="G14" s="100">
        <f t="shared" si="2"/>
        <v>3.2673611111111091E-2</v>
      </c>
      <c r="H14" s="99">
        <f t="shared" si="3"/>
        <v>1.3997560467676185E-2</v>
      </c>
    </row>
    <row r="15" spans="2:8" s="1" customFormat="1" x14ac:dyDescent="0.25">
      <c r="B15" s="8" t="s">
        <v>9</v>
      </c>
      <c r="C15" s="100">
        <v>0.12009259259259261</v>
      </c>
      <c r="D15" s="98">
        <f t="shared" si="0"/>
        <v>6.1709378326781382E-2</v>
      </c>
      <c r="E15" s="100">
        <v>1.429398148148148E-2</v>
      </c>
      <c r="F15" s="98">
        <f t="shared" si="1"/>
        <v>3.6827195467422053E-2</v>
      </c>
      <c r="G15" s="100">
        <f t="shared" si="2"/>
        <v>0.13438657407407409</v>
      </c>
      <c r="H15" s="99">
        <f t="shared" si="3"/>
        <v>5.7571971161951223E-2</v>
      </c>
    </row>
    <row r="16" spans="2:8" s="1" customFormat="1" x14ac:dyDescent="0.25">
      <c r="B16" s="8" t="s">
        <v>1</v>
      </c>
      <c r="C16" s="100">
        <v>3.6458333333333322E-2</v>
      </c>
      <c r="D16" s="98">
        <f t="shared" si="0"/>
        <v>1.8734053751865966E-2</v>
      </c>
      <c r="E16" s="100">
        <v>1.4432870370370368E-2</v>
      </c>
      <c r="F16" s="98">
        <f t="shared" si="1"/>
        <v>3.7185030565081212E-2</v>
      </c>
      <c r="G16" s="100">
        <f t="shared" si="2"/>
        <v>5.0891203703703689E-2</v>
      </c>
      <c r="H16" s="99">
        <f t="shared" si="3"/>
        <v>2.1802080544233868E-2</v>
      </c>
    </row>
    <row r="17" spans="2:8" s="1" customFormat="1" x14ac:dyDescent="0.25">
      <c r="B17" s="8" t="s">
        <v>27</v>
      </c>
      <c r="C17" s="100">
        <v>1.0543981481481484E-2</v>
      </c>
      <c r="D17" s="98">
        <f t="shared" si="0"/>
        <v>5.4180072914126682E-3</v>
      </c>
      <c r="E17" s="100">
        <v>1.7407407407407396E-2</v>
      </c>
      <c r="F17" s="98">
        <f t="shared" si="1"/>
        <v>4.4848665573281564E-2</v>
      </c>
      <c r="G17" s="100">
        <f t="shared" si="2"/>
        <v>2.795138888888888E-2</v>
      </c>
      <c r="H17" s="99">
        <f t="shared" si="3"/>
        <v>1.1974533662571023E-2</v>
      </c>
    </row>
    <row r="18" spans="2:8" s="1" customFormat="1" x14ac:dyDescent="0.25">
      <c r="B18" s="8" t="s">
        <v>16</v>
      </c>
      <c r="C18" s="100">
        <v>2.3981481481481465E-2</v>
      </c>
      <c r="D18" s="98">
        <f t="shared" si="0"/>
        <v>1.232284424567183E-2</v>
      </c>
      <c r="E18" s="100"/>
      <c r="F18" s="98"/>
      <c r="G18" s="100">
        <f t="shared" si="2"/>
        <v>2.3981481481481465E-2</v>
      </c>
      <c r="H18" s="99">
        <f t="shared" si="3"/>
        <v>1.0273802794553685E-2</v>
      </c>
    </row>
    <row r="19" spans="2:8" s="1" customFormat="1" x14ac:dyDescent="0.25">
      <c r="B19" s="8" t="s">
        <v>4</v>
      </c>
      <c r="C19" s="100">
        <v>0.21394675925925921</v>
      </c>
      <c r="D19" s="98">
        <f t="shared" si="0"/>
        <v>0.1099361852708706</v>
      </c>
      <c r="E19" s="100">
        <v>1.0173611111111111E-2</v>
      </c>
      <c r="F19" s="98">
        <f t="shared" si="1"/>
        <v>2.6211420903533591E-2</v>
      </c>
      <c r="G19" s="100">
        <f t="shared" si="2"/>
        <v>0.22412037037037033</v>
      </c>
      <c r="H19" s="99">
        <f t="shared" si="3"/>
        <v>9.6014438857981499E-2</v>
      </c>
    </row>
    <row r="20" spans="2:8" s="1" customFormat="1" x14ac:dyDescent="0.25">
      <c r="B20" s="8" t="s">
        <v>14</v>
      </c>
      <c r="C20" s="100">
        <v>1.9733796296296274E-2</v>
      </c>
      <c r="D20" s="98">
        <f t="shared" si="0"/>
        <v>1.0140178300613157E-2</v>
      </c>
      <c r="E20" s="100">
        <v>1.3009259259259266E-2</v>
      </c>
      <c r="F20" s="98">
        <f t="shared" si="1"/>
        <v>3.3517220814074822E-2</v>
      </c>
      <c r="G20" s="100">
        <f t="shared" si="2"/>
        <v>3.2743055555555539E-2</v>
      </c>
      <c r="H20" s="99">
        <f t="shared" si="3"/>
        <v>1.4027310861868909E-2</v>
      </c>
    </row>
    <row r="21" spans="2:8" s="1" customFormat="1" x14ac:dyDescent="0.25">
      <c r="B21" s="8" t="s">
        <v>11</v>
      </c>
      <c r="C21" s="100">
        <v>1.7002314814814803E-2</v>
      </c>
      <c r="D21" s="98">
        <f t="shared" si="0"/>
        <v>8.7366110988860608E-3</v>
      </c>
      <c r="E21" s="100">
        <v>2.696759259259259E-3</v>
      </c>
      <c r="F21" s="98">
        <f t="shared" si="1"/>
        <v>6.9479648128820543E-3</v>
      </c>
      <c r="G21" s="100">
        <f t="shared" si="2"/>
        <v>1.9699074074074063E-2</v>
      </c>
      <c r="H21" s="99">
        <f t="shared" si="3"/>
        <v>8.4391951526690996E-3</v>
      </c>
    </row>
    <row r="22" spans="2:8" s="1" customFormat="1" x14ac:dyDescent="0.25">
      <c r="B22" s="8" t="s">
        <v>15</v>
      </c>
      <c r="C22" s="100">
        <v>3.8553240740740728E-2</v>
      </c>
      <c r="D22" s="98">
        <f t="shared" si="0"/>
        <v>1.9810518427766835E-2</v>
      </c>
      <c r="E22" s="100">
        <v>1.4247685185185184E-2</v>
      </c>
      <c r="F22" s="98">
        <f t="shared" si="1"/>
        <v>3.6707917101535661E-2</v>
      </c>
      <c r="G22" s="100">
        <f t="shared" si="2"/>
        <v>5.2800925925925911E-2</v>
      </c>
      <c r="H22" s="99">
        <f t="shared" si="3"/>
        <v>2.2620216384533751E-2</v>
      </c>
    </row>
    <row r="23" spans="2:8" s="1" customFormat="1" x14ac:dyDescent="0.25">
      <c r="B23" s="8" t="s">
        <v>92</v>
      </c>
      <c r="C23" s="100">
        <v>1.2384259259259253E-2</v>
      </c>
      <c r="D23" s="98">
        <f t="shared" si="0"/>
        <v>6.3636309569830409E-3</v>
      </c>
      <c r="E23" s="100">
        <v>1.2708333333333334E-2</v>
      </c>
      <c r="F23" s="98">
        <f t="shared" si="1"/>
        <v>3.2741911435813294E-2</v>
      </c>
      <c r="G23" s="100">
        <f t="shared" si="2"/>
        <v>2.5092592592592586E-2</v>
      </c>
      <c r="H23" s="99">
        <f t="shared" si="3"/>
        <v>1.0749809101637258E-2</v>
      </c>
    </row>
    <row r="24" spans="2:8" s="1" customFormat="1" x14ac:dyDescent="0.25">
      <c r="B24" s="8" t="s">
        <v>12</v>
      </c>
      <c r="C24" s="100">
        <v>2.115740740740742E-2</v>
      </c>
      <c r="D24" s="98">
        <f t="shared" si="0"/>
        <v>1.0871698494733656E-2</v>
      </c>
      <c r="E24" s="100">
        <v>1.0868055555555556E-2</v>
      </c>
      <c r="F24" s="98">
        <f t="shared" si="1"/>
        <v>2.8000596391829401E-2</v>
      </c>
      <c r="G24" s="100">
        <f t="shared" si="2"/>
        <v>3.2025462962962978E-2</v>
      </c>
      <c r="H24" s="99">
        <f t="shared" si="3"/>
        <v>1.3719890121877451E-2</v>
      </c>
    </row>
    <row r="25" spans="2:8" s="1" customFormat="1" x14ac:dyDescent="0.25">
      <c r="B25" s="8" t="s">
        <v>5</v>
      </c>
      <c r="C25" s="100">
        <v>3.2789351851851854E-2</v>
      </c>
      <c r="D25" s="98">
        <f t="shared" si="0"/>
        <v>1.6848753739376603E-2</v>
      </c>
      <c r="E25" s="100">
        <v>7.9398148148148145E-3</v>
      </c>
      <c r="F25" s="98">
        <f t="shared" si="1"/>
        <v>2.0456239749515406E-2</v>
      </c>
      <c r="G25" s="100">
        <f t="shared" si="2"/>
        <v>4.072916666666667E-2</v>
      </c>
      <c r="H25" s="99">
        <f t="shared" si="3"/>
        <v>1.744860619403207E-2</v>
      </c>
    </row>
    <row r="26" spans="2:8" s="1" customFormat="1" x14ac:dyDescent="0.25">
      <c r="B26" s="8" t="s">
        <v>6</v>
      </c>
      <c r="C26" s="100">
        <v>0.33376157407407386</v>
      </c>
      <c r="D26" s="98">
        <f t="shared" si="0"/>
        <v>0.17150282795001862</v>
      </c>
      <c r="E26" s="100">
        <v>6.1921296296296299E-3</v>
      </c>
      <c r="F26" s="98">
        <f t="shared" si="1"/>
        <v>1.5953481437304292E-2</v>
      </c>
      <c r="G26" s="100">
        <f t="shared" si="2"/>
        <v>0.33995370370370348</v>
      </c>
      <c r="H26" s="99">
        <f t="shared" si="3"/>
        <v>0.14563809637144345</v>
      </c>
    </row>
    <row r="27" spans="2:8" s="1" customFormat="1" x14ac:dyDescent="0.25">
      <c r="B27" s="8" t="s">
        <v>103</v>
      </c>
      <c r="C27" s="100">
        <v>0.30064814814814783</v>
      </c>
      <c r="D27" s="98">
        <f t="shared" si="0"/>
        <v>0.15448754928840316</v>
      </c>
      <c r="E27" s="100">
        <v>4.9652777777777785E-3</v>
      </c>
      <c r="F27" s="98">
        <f t="shared" si="1"/>
        <v>1.2792604741315031E-2</v>
      </c>
      <c r="G27" s="100">
        <f t="shared" si="2"/>
        <v>0.30561342592592561</v>
      </c>
      <c r="H27" s="99">
        <f t="shared" si="3"/>
        <v>0.13092652644314187</v>
      </c>
    </row>
    <row r="28" spans="2:8" s="1" customFormat="1" x14ac:dyDescent="0.25">
      <c r="B28" s="36" t="s">
        <v>17</v>
      </c>
      <c r="C28" s="110">
        <v>2.0717592592592593E-3</v>
      </c>
      <c r="D28" s="98">
        <f t="shared" si="0"/>
        <v>1.064570038598098E-3</v>
      </c>
      <c r="E28" s="110">
        <v>1.0104166666666669E-2</v>
      </c>
      <c r="F28" s="98">
        <f t="shared" si="1"/>
        <v>2.6032503354704015E-2</v>
      </c>
      <c r="G28" s="100">
        <f t="shared" si="2"/>
        <v>1.2175925925925929E-2</v>
      </c>
      <c r="H28" s="111">
        <f t="shared" si="3"/>
        <v>5.216235781790775E-3</v>
      </c>
    </row>
    <row r="29" spans="2:8" s="1" customFormat="1" x14ac:dyDescent="0.25">
      <c r="B29" s="8"/>
      <c r="C29" s="101"/>
      <c r="D29" s="112"/>
      <c r="E29" s="101"/>
      <c r="F29" s="101"/>
      <c r="G29" s="101"/>
      <c r="H29" s="102"/>
    </row>
    <row r="30" spans="2:8" s="1" customFormat="1" x14ac:dyDescent="0.25">
      <c r="B30" s="37" t="s">
        <v>29</v>
      </c>
      <c r="C30" s="113">
        <f>SUM(C7:C28)</f>
        <v>1.9460995370370371</v>
      </c>
      <c r="D30" s="114">
        <f t="shared" ref="D30:H30" si="4">SUM(D7:D28)</f>
        <v>0.99999999999999978</v>
      </c>
      <c r="E30" s="113">
        <f>SUM(E7:E28)</f>
        <v>0.38813657407407454</v>
      </c>
      <c r="F30" s="114">
        <f>SUM(F7:F28)</f>
        <v>1</v>
      </c>
      <c r="G30" s="113">
        <f t="shared" si="4"/>
        <v>2.3342361111111116</v>
      </c>
      <c r="H30" s="115">
        <f t="shared" si="4"/>
        <v>0.99999999999999989</v>
      </c>
    </row>
    <row r="31" spans="2:8" s="1" customFormat="1" ht="66" customHeight="1" thickBot="1" x14ac:dyDescent="0.3">
      <c r="B31" s="142" t="s">
        <v>39</v>
      </c>
      <c r="C31" s="143"/>
      <c r="D31" s="143"/>
      <c r="E31" s="143"/>
      <c r="F31" s="143"/>
      <c r="G31" s="143"/>
      <c r="H31" s="144"/>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105</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v>2.0138888888888888E-3</v>
      </c>
      <c r="H7" s="86"/>
      <c r="I7" s="86"/>
      <c r="J7" s="86"/>
      <c r="K7" s="88">
        <f>C7+D7+E7+F7+G7+H7+I7+J7</f>
        <v>2.0138888888888888E-3</v>
      </c>
    </row>
    <row r="8" spans="2:11" x14ac:dyDescent="0.25">
      <c r="B8" s="8" t="s">
        <v>13</v>
      </c>
      <c r="C8" s="86"/>
      <c r="D8" s="86"/>
      <c r="E8" s="86"/>
      <c r="F8" s="86"/>
      <c r="G8" s="86"/>
      <c r="H8" s="86"/>
      <c r="I8" s="86"/>
      <c r="J8" s="86"/>
      <c r="K8" s="88"/>
    </row>
    <row r="9" spans="2:11" x14ac:dyDescent="0.25">
      <c r="B9" s="8" t="s">
        <v>0</v>
      </c>
      <c r="C9" s="86"/>
      <c r="D9" s="86"/>
      <c r="E9" s="86"/>
      <c r="F9" s="86"/>
      <c r="G9" s="86">
        <v>3.0439814814814821E-3</v>
      </c>
      <c r="H9" s="86"/>
      <c r="I9" s="86"/>
      <c r="J9" s="86"/>
      <c r="K9" s="88">
        <f t="shared" ref="K9:K28" si="0">C9+D9+E9+F9+G9+H9+I9+J9</f>
        <v>3.0439814814814821E-3</v>
      </c>
    </row>
    <row r="10" spans="2:11" x14ac:dyDescent="0.25">
      <c r="B10" s="8" t="s">
        <v>8</v>
      </c>
      <c r="C10" s="86">
        <v>1.8287037037037037E-3</v>
      </c>
      <c r="D10" s="86">
        <v>6.9444444444444441E-3</v>
      </c>
      <c r="E10" s="86"/>
      <c r="F10" s="86"/>
      <c r="G10" s="86"/>
      <c r="H10" s="86"/>
      <c r="I10" s="86"/>
      <c r="J10" s="86"/>
      <c r="K10" s="88">
        <f t="shared" si="0"/>
        <v>8.773148148148148E-3</v>
      </c>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v>2.4849537037037038E-2</v>
      </c>
      <c r="H13" s="86"/>
      <c r="I13" s="86"/>
      <c r="J13" s="86">
        <v>1.6666666666666668E-3</v>
      </c>
      <c r="K13" s="88">
        <f t="shared" si="0"/>
        <v>2.6516203703703705E-2</v>
      </c>
    </row>
    <row r="14" spans="2:11" x14ac:dyDescent="0.25">
      <c r="B14" s="8" t="s">
        <v>2</v>
      </c>
      <c r="C14" s="86"/>
      <c r="D14" s="86"/>
      <c r="E14" s="86">
        <v>2.1516203703703704E-2</v>
      </c>
      <c r="F14" s="86"/>
      <c r="G14" s="86"/>
      <c r="H14" s="86"/>
      <c r="I14" s="86"/>
      <c r="J14" s="86"/>
      <c r="K14" s="88">
        <f t="shared" si="0"/>
        <v>2.1516203703703704E-2</v>
      </c>
    </row>
    <row r="15" spans="2:11" x14ac:dyDescent="0.25">
      <c r="B15" s="8" t="s">
        <v>9</v>
      </c>
      <c r="C15" s="86">
        <v>1.9212962962962962E-3</v>
      </c>
      <c r="D15" s="86"/>
      <c r="E15" s="86"/>
      <c r="F15" s="86"/>
      <c r="G15" s="86">
        <v>4.5949074074074069E-3</v>
      </c>
      <c r="H15" s="86"/>
      <c r="I15" s="86"/>
      <c r="J15" s="86"/>
      <c r="K15" s="88">
        <f t="shared" si="0"/>
        <v>6.5162037037037029E-3</v>
      </c>
    </row>
    <row r="16" spans="2:11" x14ac:dyDescent="0.25">
      <c r="B16" s="8" t="s">
        <v>1</v>
      </c>
      <c r="C16" s="86">
        <v>2.0601851851851853E-3</v>
      </c>
      <c r="D16" s="86"/>
      <c r="E16" s="86"/>
      <c r="F16" s="86"/>
      <c r="G16" s="86"/>
      <c r="H16" s="86"/>
      <c r="I16" s="86"/>
      <c r="J16" s="86"/>
      <c r="K16" s="88">
        <f t="shared" si="0"/>
        <v>2.0601851851851853E-3</v>
      </c>
    </row>
    <row r="17" spans="2:11" x14ac:dyDescent="0.25">
      <c r="B17" s="8" t="s">
        <v>27</v>
      </c>
      <c r="C17" s="86">
        <v>6.0185185185185185E-3</v>
      </c>
      <c r="D17" s="86">
        <v>1.4351851851851854E-3</v>
      </c>
      <c r="E17" s="86"/>
      <c r="F17" s="86"/>
      <c r="G17" s="86">
        <v>4.3518518518518515E-3</v>
      </c>
      <c r="H17" s="86"/>
      <c r="I17" s="86"/>
      <c r="J17" s="86"/>
      <c r="K17" s="88">
        <f t="shared" si="0"/>
        <v>1.1805555555555555E-2</v>
      </c>
    </row>
    <row r="18" spans="2:11" x14ac:dyDescent="0.25">
      <c r="B18" s="8" t="s">
        <v>16</v>
      </c>
      <c r="C18" s="86"/>
      <c r="D18" s="86"/>
      <c r="E18" s="86"/>
      <c r="F18" s="86"/>
      <c r="G18" s="86">
        <v>7.8703703703703713E-3</v>
      </c>
      <c r="H18" s="86"/>
      <c r="I18" s="86"/>
      <c r="J18" s="86"/>
      <c r="K18" s="88">
        <f t="shared" si="0"/>
        <v>7.8703703703703713E-3</v>
      </c>
    </row>
    <row r="19" spans="2:11" x14ac:dyDescent="0.25">
      <c r="B19" s="8" t="s">
        <v>4</v>
      </c>
      <c r="C19" s="86">
        <v>4.0393518518518521E-3</v>
      </c>
      <c r="D19" s="86">
        <v>4.0162037037037041E-3</v>
      </c>
      <c r="E19" s="86">
        <v>1.4456018518518517E-2</v>
      </c>
      <c r="F19" s="86"/>
      <c r="G19" s="86">
        <v>6.053240740740741E-3</v>
      </c>
      <c r="H19" s="86"/>
      <c r="I19" s="86"/>
      <c r="J19" s="86"/>
      <c r="K19" s="88">
        <f t="shared" si="0"/>
        <v>2.8564814814814814E-2</v>
      </c>
    </row>
    <row r="20" spans="2:11" x14ac:dyDescent="0.25">
      <c r="B20" s="8" t="s">
        <v>14</v>
      </c>
      <c r="C20" s="86"/>
      <c r="D20" s="86"/>
      <c r="E20" s="86"/>
      <c r="F20" s="86"/>
      <c r="G20" s="86"/>
      <c r="H20" s="86"/>
      <c r="I20" s="86"/>
      <c r="J20" s="86"/>
      <c r="K20" s="88"/>
    </row>
    <row r="21" spans="2:11" x14ac:dyDescent="0.25">
      <c r="B21" s="8" t="s">
        <v>11</v>
      </c>
      <c r="C21" s="86">
        <v>3.6550925925925924E-2</v>
      </c>
      <c r="D21" s="86">
        <v>4.221064814814815E-2</v>
      </c>
      <c r="E21" s="86">
        <v>2.7650462962962963E-2</v>
      </c>
      <c r="F21" s="86">
        <v>1.6319444444444445E-3</v>
      </c>
      <c r="G21" s="86">
        <v>3.0300925925925926E-2</v>
      </c>
      <c r="H21" s="86"/>
      <c r="I21" s="86"/>
      <c r="J21" s="86"/>
      <c r="K21" s="88">
        <f t="shared" si="0"/>
        <v>0.1383449074074074</v>
      </c>
    </row>
    <row r="22" spans="2:11" x14ac:dyDescent="0.25">
      <c r="B22" s="8" t="s">
        <v>15</v>
      </c>
      <c r="C22" s="86">
        <v>1.7719907407407406E-2</v>
      </c>
      <c r="D22" s="86"/>
      <c r="E22" s="86">
        <v>1.0775462962962964E-2</v>
      </c>
      <c r="F22" s="86"/>
      <c r="G22" s="86">
        <v>8.9583333333333338E-3</v>
      </c>
      <c r="H22" s="86"/>
      <c r="I22" s="86"/>
      <c r="J22" s="86"/>
      <c r="K22" s="88">
        <f t="shared" si="0"/>
        <v>3.7453703703703704E-2</v>
      </c>
    </row>
    <row r="23" spans="2:11" x14ac:dyDescent="0.25">
      <c r="B23" s="8" t="s">
        <v>92</v>
      </c>
      <c r="C23" s="86">
        <v>1.1388888888888889E-2</v>
      </c>
      <c r="D23" s="86">
        <v>2.4293981481481486E-2</v>
      </c>
      <c r="E23" s="86"/>
      <c r="F23" s="86"/>
      <c r="G23" s="86">
        <v>4.7800925925925927E-3</v>
      </c>
      <c r="H23" s="86"/>
      <c r="I23" s="86"/>
      <c r="J23" s="86"/>
      <c r="K23" s="88">
        <f t="shared" si="0"/>
        <v>4.0462962962962971E-2</v>
      </c>
    </row>
    <row r="24" spans="2:11" x14ac:dyDescent="0.25">
      <c r="B24" s="8" t="s">
        <v>12</v>
      </c>
      <c r="C24" s="86">
        <v>1.0590277777777778E-2</v>
      </c>
      <c r="D24" s="86">
        <v>4.374999999999999E-2</v>
      </c>
      <c r="E24" s="86">
        <v>9.2013888888888892E-3</v>
      </c>
      <c r="F24" s="86">
        <v>1.5509259259259261E-3</v>
      </c>
      <c r="G24" s="86">
        <v>2.1770833333333333E-2</v>
      </c>
      <c r="H24" s="86"/>
      <c r="I24" s="86">
        <v>7.2106481481481492E-3</v>
      </c>
      <c r="J24" s="86"/>
      <c r="K24" s="88">
        <f t="shared" si="0"/>
        <v>9.407407407407406E-2</v>
      </c>
    </row>
    <row r="25" spans="2:11" x14ac:dyDescent="0.25">
      <c r="B25" s="8" t="s">
        <v>5</v>
      </c>
      <c r="C25" s="86">
        <v>2.8472222222222219E-3</v>
      </c>
      <c r="D25" s="86">
        <v>7.5740740740740733E-2</v>
      </c>
      <c r="E25" s="86">
        <v>5.1446759259259255E-2</v>
      </c>
      <c r="F25" s="86">
        <v>1.5127314814814814E-2</v>
      </c>
      <c r="G25" s="86">
        <v>1.2453703703703703E-2</v>
      </c>
      <c r="H25" s="86">
        <v>2.9398148148148148E-3</v>
      </c>
      <c r="I25" s="86"/>
      <c r="J25" s="86"/>
      <c r="K25" s="88">
        <f t="shared" si="0"/>
        <v>0.16055555555555551</v>
      </c>
    </row>
    <row r="26" spans="2:11" x14ac:dyDescent="0.25">
      <c r="B26" s="8" t="s">
        <v>6</v>
      </c>
      <c r="C26" s="86">
        <v>1.7939814814814815E-3</v>
      </c>
      <c r="D26" s="86">
        <v>1.9328703703703704E-3</v>
      </c>
      <c r="E26" s="86"/>
      <c r="F26" s="86"/>
      <c r="G26" s="86"/>
      <c r="H26" s="86"/>
      <c r="I26" s="86"/>
      <c r="J26" s="86"/>
      <c r="K26" s="88">
        <f t="shared" si="0"/>
        <v>3.7268518518518519E-3</v>
      </c>
    </row>
    <row r="27" spans="2:11" x14ac:dyDescent="0.25">
      <c r="B27" s="8" t="s">
        <v>103</v>
      </c>
      <c r="C27" s="86"/>
      <c r="D27" s="86"/>
      <c r="E27" s="86"/>
      <c r="F27" s="86"/>
      <c r="G27" s="86"/>
      <c r="H27" s="86"/>
      <c r="I27" s="86"/>
      <c r="J27" s="86"/>
      <c r="K27" s="88"/>
    </row>
    <row r="28" spans="2:11" x14ac:dyDescent="0.25">
      <c r="B28" s="8" t="s">
        <v>17</v>
      </c>
      <c r="C28" s="86"/>
      <c r="D28" s="86"/>
      <c r="E28" s="86">
        <v>9.2592592592592585E-4</v>
      </c>
      <c r="F28" s="86">
        <v>6.134259259259259E-4</v>
      </c>
      <c r="G28" s="86">
        <v>2.3379629629629631E-3</v>
      </c>
      <c r="H28" s="86"/>
      <c r="I28" s="86"/>
      <c r="J28" s="86"/>
      <c r="K28" s="88">
        <f t="shared" si="0"/>
        <v>3.8773148148148148E-3</v>
      </c>
    </row>
    <row r="29" spans="2:11" x14ac:dyDescent="0.25">
      <c r="B29" s="53"/>
      <c r="C29" s="90"/>
      <c r="D29" s="90"/>
      <c r="E29" s="91"/>
      <c r="F29" s="91"/>
      <c r="G29" s="90"/>
      <c r="H29" s="90"/>
      <c r="I29" s="90"/>
      <c r="J29" s="90"/>
      <c r="K29" s="88"/>
    </row>
    <row r="30" spans="2:11" x14ac:dyDescent="0.25">
      <c r="B30" s="53" t="s">
        <v>29</v>
      </c>
      <c r="C30" s="92">
        <f>SUM(C7:C28)</f>
        <v>9.6759259259259267E-2</v>
      </c>
      <c r="D30" s="92">
        <f t="shared" ref="D30:J30" si="1">SUM(D7:D28)</f>
        <v>0.20032407407407404</v>
      </c>
      <c r="E30" s="92">
        <f t="shared" si="1"/>
        <v>0.13597222222222219</v>
      </c>
      <c r="F30" s="92">
        <f t="shared" si="1"/>
        <v>1.8923611111111113E-2</v>
      </c>
      <c r="G30" s="92">
        <f t="shared" si="1"/>
        <v>0.13337962962962963</v>
      </c>
      <c r="H30" s="92">
        <f t="shared" si="1"/>
        <v>2.9398148148148148E-3</v>
      </c>
      <c r="I30" s="92">
        <f t="shared" si="1"/>
        <v>7.2106481481481492E-3</v>
      </c>
      <c r="J30" s="92">
        <f t="shared" si="1"/>
        <v>1.6666666666666668E-3</v>
      </c>
      <c r="K30" s="93">
        <f>SUM(K7:K28)</f>
        <v>0.59717592592592572</v>
      </c>
    </row>
    <row r="31" spans="2:11" x14ac:dyDescent="0.25">
      <c r="B31" s="60"/>
      <c r="C31" s="65"/>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106</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v>6.5046296296296293E-3</v>
      </c>
      <c r="E8" s="86"/>
      <c r="F8" s="86"/>
      <c r="G8" s="86"/>
      <c r="H8" s="86"/>
      <c r="I8" s="86"/>
      <c r="J8" s="86"/>
      <c r="K8" s="88">
        <f t="shared" ref="K8:K28" si="0">C8+D8+E8+F8+G8+H8+I8+J8</f>
        <v>6.5046296296296293E-3</v>
      </c>
    </row>
    <row r="9" spans="2:11" x14ac:dyDescent="0.25">
      <c r="B9" s="8" t="s">
        <v>0</v>
      </c>
      <c r="C9" s="86"/>
      <c r="D9" s="86">
        <v>1.5439814814814816E-2</v>
      </c>
      <c r="E9" s="86"/>
      <c r="F9" s="86">
        <v>8.6921296296296295E-3</v>
      </c>
      <c r="G9" s="86"/>
      <c r="H9" s="86"/>
      <c r="I9" s="86"/>
      <c r="J9" s="86"/>
      <c r="K9" s="88">
        <f t="shared" si="0"/>
        <v>2.4131944444444445E-2</v>
      </c>
    </row>
    <row r="10" spans="2:11" x14ac:dyDescent="0.25">
      <c r="B10" s="8" t="s">
        <v>8</v>
      </c>
      <c r="C10" s="86"/>
      <c r="D10" s="86">
        <v>4.7430555555555552E-2</v>
      </c>
      <c r="E10" s="86"/>
      <c r="F10" s="86"/>
      <c r="G10" s="86"/>
      <c r="H10" s="86"/>
      <c r="I10" s="86"/>
      <c r="J10" s="86"/>
      <c r="K10" s="88">
        <f t="shared" si="0"/>
        <v>4.7430555555555552E-2</v>
      </c>
    </row>
    <row r="11" spans="2:11" x14ac:dyDescent="0.25">
      <c r="B11" s="8" t="s">
        <v>26</v>
      </c>
      <c r="C11" s="86"/>
      <c r="D11" s="86">
        <v>4.3171296296296291E-3</v>
      </c>
      <c r="E11" s="86"/>
      <c r="F11" s="86"/>
      <c r="G11" s="86"/>
      <c r="H11" s="86"/>
      <c r="I11" s="86"/>
      <c r="J11" s="86"/>
      <c r="K11" s="88">
        <f t="shared" si="0"/>
        <v>4.3171296296296291E-3</v>
      </c>
    </row>
    <row r="12" spans="2:11" x14ac:dyDescent="0.25">
      <c r="B12" s="8" t="s">
        <v>3</v>
      </c>
      <c r="C12" s="86"/>
      <c r="D12" s="86">
        <v>8.3912037037037045E-3</v>
      </c>
      <c r="E12" s="86"/>
      <c r="F12" s="86"/>
      <c r="G12" s="86"/>
      <c r="H12" s="86"/>
      <c r="I12" s="86"/>
      <c r="J12" s="86"/>
      <c r="K12" s="88">
        <f t="shared" si="0"/>
        <v>8.3912037037037045E-3</v>
      </c>
    </row>
    <row r="13" spans="2:11" x14ac:dyDescent="0.25">
      <c r="B13" s="8" t="s">
        <v>7</v>
      </c>
      <c r="C13" s="86"/>
      <c r="D13" s="86">
        <v>2.0763888888888884E-2</v>
      </c>
      <c r="E13" s="86"/>
      <c r="F13" s="86"/>
      <c r="G13" s="86"/>
      <c r="H13" s="86">
        <v>3.4375E-3</v>
      </c>
      <c r="I13" s="86"/>
      <c r="J13" s="86"/>
      <c r="K13" s="88">
        <f t="shared" si="0"/>
        <v>2.4201388888888883E-2</v>
      </c>
    </row>
    <row r="14" spans="2:11" x14ac:dyDescent="0.25">
      <c r="B14" s="8" t="s">
        <v>2</v>
      </c>
      <c r="C14" s="86"/>
      <c r="D14" s="86">
        <v>2.2569444444444442E-3</v>
      </c>
      <c r="E14" s="86"/>
      <c r="F14" s="86"/>
      <c r="G14" s="86"/>
      <c r="H14" s="86"/>
      <c r="I14" s="86"/>
      <c r="J14" s="86"/>
      <c r="K14" s="88">
        <f t="shared" si="0"/>
        <v>2.2569444444444442E-3</v>
      </c>
    </row>
    <row r="15" spans="2:11" x14ac:dyDescent="0.25">
      <c r="B15" s="8" t="s">
        <v>9</v>
      </c>
      <c r="C15" s="86"/>
      <c r="D15" s="86"/>
      <c r="E15" s="86"/>
      <c r="F15" s="86"/>
      <c r="G15" s="86"/>
      <c r="H15" s="86"/>
      <c r="I15" s="86"/>
      <c r="J15" s="86"/>
      <c r="K15" s="88"/>
    </row>
    <row r="16" spans="2:11" x14ac:dyDescent="0.25">
      <c r="B16" s="8" t="s">
        <v>1</v>
      </c>
      <c r="C16" s="86"/>
      <c r="D16" s="86">
        <v>1.3518518518518518E-2</v>
      </c>
      <c r="E16" s="86"/>
      <c r="F16" s="86"/>
      <c r="G16" s="86"/>
      <c r="H16" s="86"/>
      <c r="I16" s="86"/>
      <c r="J16" s="86"/>
      <c r="K16" s="88">
        <f t="shared" si="0"/>
        <v>1.3518518518518518E-2</v>
      </c>
    </row>
    <row r="17" spans="2:11" x14ac:dyDescent="0.25">
      <c r="B17" s="8" t="s">
        <v>27</v>
      </c>
      <c r="C17" s="86"/>
      <c r="D17" s="86">
        <v>2.8634259259259259E-2</v>
      </c>
      <c r="E17" s="86"/>
      <c r="F17" s="86">
        <v>9.6412037037037039E-3</v>
      </c>
      <c r="G17" s="86"/>
      <c r="H17" s="86"/>
      <c r="I17" s="86"/>
      <c r="J17" s="86"/>
      <c r="K17" s="88">
        <f t="shared" si="0"/>
        <v>3.8275462962962963E-2</v>
      </c>
    </row>
    <row r="18" spans="2:11" x14ac:dyDescent="0.25">
      <c r="B18" s="8" t="s">
        <v>16</v>
      </c>
      <c r="C18" s="86"/>
      <c r="D18" s="86"/>
      <c r="E18" s="86"/>
      <c r="F18" s="86">
        <v>2.2916666666666667E-3</v>
      </c>
      <c r="G18" s="86"/>
      <c r="H18" s="86"/>
      <c r="I18" s="86"/>
      <c r="J18" s="86"/>
      <c r="K18" s="88">
        <f t="shared" si="0"/>
        <v>2.2916666666666667E-3</v>
      </c>
    </row>
    <row r="19" spans="2:11" x14ac:dyDescent="0.25">
      <c r="B19" s="8" t="s">
        <v>4</v>
      </c>
      <c r="C19" s="86"/>
      <c r="D19" s="86"/>
      <c r="E19" s="86"/>
      <c r="F19" s="86">
        <v>5.8449074074074063E-3</v>
      </c>
      <c r="G19" s="86"/>
      <c r="H19" s="86"/>
      <c r="I19" s="86"/>
      <c r="J19" s="86"/>
      <c r="K19" s="88">
        <f t="shared" si="0"/>
        <v>5.8449074074074063E-3</v>
      </c>
    </row>
    <row r="20" spans="2:11" x14ac:dyDescent="0.25">
      <c r="B20" s="8" t="s">
        <v>14</v>
      </c>
      <c r="C20" s="86"/>
      <c r="D20" s="86">
        <v>3.2604166666666663E-2</v>
      </c>
      <c r="E20" s="86"/>
      <c r="F20" s="86"/>
      <c r="G20" s="86"/>
      <c r="H20" s="86"/>
      <c r="I20" s="86"/>
      <c r="J20" s="86"/>
      <c r="K20" s="88">
        <f t="shared" si="0"/>
        <v>3.2604166666666663E-2</v>
      </c>
    </row>
    <row r="21" spans="2:11" x14ac:dyDescent="0.25">
      <c r="B21" s="8" t="s">
        <v>11</v>
      </c>
      <c r="C21" s="86">
        <v>6.6435185185185182E-3</v>
      </c>
      <c r="D21" s="86">
        <v>0.14090277777777777</v>
      </c>
      <c r="E21" s="86"/>
      <c r="F21" s="86">
        <v>6.3194444444444444E-3</v>
      </c>
      <c r="G21" s="86"/>
      <c r="H21" s="86"/>
      <c r="I21" s="86"/>
      <c r="J21" s="86"/>
      <c r="K21" s="88">
        <f t="shared" si="0"/>
        <v>0.15386574074074072</v>
      </c>
    </row>
    <row r="22" spans="2:11" x14ac:dyDescent="0.25">
      <c r="B22" s="8" t="s">
        <v>15</v>
      </c>
      <c r="C22" s="86"/>
      <c r="D22" s="86">
        <v>2.6446759259259257E-2</v>
      </c>
      <c r="E22" s="86"/>
      <c r="F22" s="86">
        <v>1.9155092592592592E-2</v>
      </c>
      <c r="G22" s="86"/>
      <c r="H22" s="86"/>
      <c r="I22" s="86"/>
      <c r="J22" s="86"/>
      <c r="K22" s="88">
        <f t="shared" si="0"/>
        <v>4.5601851851851852E-2</v>
      </c>
    </row>
    <row r="23" spans="2:11" x14ac:dyDescent="0.25">
      <c r="B23" s="8" t="s">
        <v>92</v>
      </c>
      <c r="C23" s="86"/>
      <c r="D23" s="86">
        <v>0.17665509259259249</v>
      </c>
      <c r="E23" s="86">
        <v>2.8240740740740739E-3</v>
      </c>
      <c r="F23" s="86">
        <v>0.10637731481481481</v>
      </c>
      <c r="G23" s="86">
        <v>1.7210648148148149E-2</v>
      </c>
      <c r="H23" s="86"/>
      <c r="I23" s="86"/>
      <c r="J23" s="86"/>
      <c r="K23" s="88">
        <f t="shared" si="0"/>
        <v>0.30306712962962951</v>
      </c>
    </row>
    <row r="24" spans="2:11" x14ac:dyDescent="0.25">
      <c r="B24" s="8" t="s">
        <v>12</v>
      </c>
      <c r="C24" s="89"/>
      <c r="D24" s="86">
        <v>2.7118055555555548E-2</v>
      </c>
      <c r="E24" s="86">
        <v>4.108796296296297E-3</v>
      </c>
      <c r="F24" s="86">
        <v>0.34967592592592595</v>
      </c>
      <c r="G24" s="86">
        <v>2.3993055555555556E-2</v>
      </c>
      <c r="H24" s="86"/>
      <c r="I24" s="86"/>
      <c r="J24" s="86"/>
      <c r="K24" s="88">
        <f t="shared" si="0"/>
        <v>0.40489583333333334</v>
      </c>
    </row>
    <row r="25" spans="2:11" x14ac:dyDescent="0.25">
      <c r="B25" s="8" t="s">
        <v>5</v>
      </c>
      <c r="C25" s="43"/>
      <c r="D25" s="86"/>
      <c r="E25" s="86"/>
      <c r="F25" s="86">
        <v>1.5497685185185184E-2</v>
      </c>
      <c r="G25" s="86">
        <v>1.324074074074074E-2</v>
      </c>
      <c r="H25" s="86"/>
      <c r="I25" s="86"/>
      <c r="J25" s="86"/>
      <c r="K25" s="88">
        <f t="shared" si="0"/>
        <v>2.8738425925925924E-2</v>
      </c>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v>1.6273148148148144E-2</v>
      </c>
      <c r="D28" s="86">
        <v>3.8425925925925928E-3</v>
      </c>
      <c r="E28" s="86"/>
      <c r="F28" s="86"/>
      <c r="G28" s="86"/>
      <c r="H28" s="86"/>
      <c r="I28" s="86"/>
      <c r="J28" s="86"/>
      <c r="K28" s="88">
        <f t="shared" si="0"/>
        <v>2.0115740740740736E-2</v>
      </c>
    </row>
    <row r="29" spans="2:11" x14ac:dyDescent="0.25">
      <c r="B29" s="8"/>
      <c r="C29" s="90"/>
      <c r="D29" s="90"/>
      <c r="E29" s="91"/>
      <c r="F29" s="90"/>
      <c r="G29" s="91"/>
      <c r="H29" s="91"/>
      <c r="I29" s="90"/>
      <c r="J29" s="90"/>
      <c r="K29" s="88"/>
    </row>
    <row r="30" spans="2:11" x14ac:dyDescent="0.25">
      <c r="B30" s="53" t="s">
        <v>29</v>
      </c>
      <c r="C30" s="92">
        <f t="shared" ref="C30:H30" si="1">SUM(C7:C28)</f>
        <v>2.2916666666666662E-2</v>
      </c>
      <c r="D30" s="92">
        <f t="shared" si="1"/>
        <v>0.55482638888888869</v>
      </c>
      <c r="E30" s="92"/>
      <c r="F30" s="92">
        <f t="shared" si="1"/>
        <v>0.52349537037037042</v>
      </c>
      <c r="G30" s="92">
        <f t="shared" si="1"/>
        <v>5.4444444444444441E-2</v>
      </c>
      <c r="H30" s="92">
        <f t="shared" si="1"/>
        <v>3.4375E-3</v>
      </c>
      <c r="I30" s="92"/>
      <c r="J30" s="92"/>
      <c r="K30" s="93">
        <f>SUM(K7:K28)</f>
        <v>1.1660532407407405</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107</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v>9.0277777777777769E-3</v>
      </c>
      <c r="D8" s="86">
        <v>3.37962962962963E-3</v>
      </c>
      <c r="E8" s="86">
        <v>5.6365740740740742E-3</v>
      </c>
      <c r="F8" s="86"/>
      <c r="G8" s="86"/>
      <c r="H8" s="86">
        <v>1.4085648148148147E-2</v>
      </c>
      <c r="I8" s="86"/>
      <c r="J8" s="86"/>
      <c r="K8" s="88">
        <f t="shared" ref="K8:K28" si="0">C8+D8+E8+F8+G8+H8+I8+J8</f>
        <v>3.2129629629629626E-2</v>
      </c>
    </row>
    <row r="9" spans="2:11" x14ac:dyDescent="0.25">
      <c r="B9" s="8" t="s">
        <v>0</v>
      </c>
      <c r="C9" s="86">
        <v>2.7905092592592592E-2</v>
      </c>
      <c r="D9" s="86">
        <v>3.3333333333333326E-2</v>
      </c>
      <c r="E9" s="86">
        <v>2.8449074074074078E-2</v>
      </c>
      <c r="F9" s="86">
        <v>1.5856481481481481E-3</v>
      </c>
      <c r="G9" s="86">
        <v>6.4583333333333342E-3</v>
      </c>
      <c r="H9" s="86">
        <v>1.4733796296296295E-2</v>
      </c>
      <c r="I9" s="86"/>
      <c r="J9" s="86"/>
      <c r="K9" s="88">
        <f t="shared" si="0"/>
        <v>0.11246527777777778</v>
      </c>
    </row>
    <row r="10" spans="2:11" x14ac:dyDescent="0.25">
      <c r="B10" s="8" t="s">
        <v>8</v>
      </c>
      <c r="C10" s="86">
        <v>4.6643518518518518E-3</v>
      </c>
      <c r="D10" s="86">
        <v>5.324074074074074E-3</v>
      </c>
      <c r="E10" s="86">
        <v>1.4467592592592592E-3</v>
      </c>
      <c r="F10" s="86">
        <v>4.0393518518518521E-3</v>
      </c>
      <c r="G10" s="86"/>
      <c r="H10" s="86">
        <v>6.5162037037037037E-3</v>
      </c>
      <c r="I10" s="86"/>
      <c r="J10" s="86"/>
      <c r="K10" s="88">
        <f t="shared" si="0"/>
        <v>2.1990740740740741E-2</v>
      </c>
    </row>
    <row r="11" spans="2:11" x14ac:dyDescent="0.25">
      <c r="B11" s="8" t="s">
        <v>26</v>
      </c>
      <c r="C11" s="86">
        <v>3.3564814814814816E-3</v>
      </c>
      <c r="D11" s="86"/>
      <c r="E11" s="86">
        <v>2.4074074074074072E-3</v>
      </c>
      <c r="F11" s="86"/>
      <c r="G11" s="86"/>
      <c r="H11" s="86">
        <v>6.7129629629629635E-4</v>
      </c>
      <c r="I11" s="86"/>
      <c r="J11" s="86"/>
      <c r="K11" s="88">
        <f t="shared" si="0"/>
        <v>6.4351851851851853E-3</v>
      </c>
    </row>
    <row r="12" spans="2:11" x14ac:dyDescent="0.25">
      <c r="B12" s="8" t="s">
        <v>3</v>
      </c>
      <c r="C12" s="86">
        <v>3.1458333333333338E-2</v>
      </c>
      <c r="D12" s="86">
        <v>2.2407407407407407E-2</v>
      </c>
      <c r="E12" s="86">
        <v>1.8506944444444451E-2</v>
      </c>
      <c r="F12" s="86">
        <v>6.9560185185185194E-3</v>
      </c>
      <c r="G12" s="86">
        <v>5.619212962962962E-2</v>
      </c>
      <c r="H12" s="86">
        <v>1.0590277777777778E-2</v>
      </c>
      <c r="I12" s="86"/>
      <c r="J12" s="86"/>
      <c r="K12" s="88">
        <f t="shared" si="0"/>
        <v>0.14611111111111108</v>
      </c>
    </row>
    <row r="13" spans="2:11" x14ac:dyDescent="0.25">
      <c r="B13" s="8" t="s">
        <v>7</v>
      </c>
      <c r="C13" s="86">
        <v>6.9050925925925918E-2</v>
      </c>
      <c r="D13" s="86">
        <v>2.4456018518518516E-2</v>
      </c>
      <c r="E13" s="86">
        <v>8.0983796296296331E-2</v>
      </c>
      <c r="F13" s="86"/>
      <c r="G13" s="86">
        <v>1.5405092592592595E-2</v>
      </c>
      <c r="H13" s="86">
        <v>1.7025462962962964E-2</v>
      </c>
      <c r="I13" s="86"/>
      <c r="J13" s="86"/>
      <c r="K13" s="88">
        <f t="shared" si="0"/>
        <v>0.20692129629629635</v>
      </c>
    </row>
    <row r="14" spans="2:11" x14ac:dyDescent="0.25">
      <c r="B14" s="8" t="s">
        <v>2</v>
      </c>
      <c r="C14" s="86">
        <v>5.1967592592592595E-3</v>
      </c>
      <c r="D14" s="86">
        <v>2.9398148148148148E-3</v>
      </c>
      <c r="E14" s="86">
        <v>7.9398148148148145E-3</v>
      </c>
      <c r="F14" s="86"/>
      <c r="G14" s="86">
        <v>1.3090277777777779E-2</v>
      </c>
      <c r="H14" s="86">
        <v>1.689814814814815E-3</v>
      </c>
      <c r="I14" s="86"/>
      <c r="J14" s="86"/>
      <c r="K14" s="88">
        <f t="shared" si="0"/>
        <v>3.0856481481481481E-2</v>
      </c>
    </row>
    <row r="15" spans="2:11" x14ac:dyDescent="0.25">
      <c r="B15" s="8" t="s">
        <v>9</v>
      </c>
      <c r="C15" s="86"/>
      <c r="D15" s="86"/>
      <c r="E15" s="86">
        <v>8.0787037037037043E-3</v>
      </c>
      <c r="F15" s="86"/>
      <c r="G15" s="86"/>
      <c r="H15" s="86">
        <v>7.4421296296296301E-3</v>
      </c>
      <c r="I15" s="86"/>
      <c r="J15" s="86"/>
      <c r="K15" s="88">
        <f t="shared" si="0"/>
        <v>1.5520833333333334E-2</v>
      </c>
    </row>
    <row r="16" spans="2:11" x14ac:dyDescent="0.25">
      <c r="B16" s="8" t="s">
        <v>1</v>
      </c>
      <c r="C16" s="86">
        <v>4.6296296296296293E-4</v>
      </c>
      <c r="D16" s="86">
        <v>3.3796296296296296E-3</v>
      </c>
      <c r="E16" s="86">
        <v>3.0439814814814813E-3</v>
      </c>
      <c r="F16" s="86"/>
      <c r="G16" s="86">
        <v>1.0497685185185185E-2</v>
      </c>
      <c r="H16" s="86">
        <v>7.8703703703703705E-4</v>
      </c>
      <c r="I16" s="86"/>
      <c r="J16" s="86"/>
      <c r="K16" s="88">
        <f t="shared" si="0"/>
        <v>1.8171296296296297E-2</v>
      </c>
    </row>
    <row r="17" spans="2:11" x14ac:dyDescent="0.25">
      <c r="B17" s="8" t="s">
        <v>27</v>
      </c>
      <c r="C17" s="86">
        <v>1.6238425925925924E-2</v>
      </c>
      <c r="D17" s="86">
        <v>1.7361111111111112E-2</v>
      </c>
      <c r="E17" s="86">
        <v>7.9282407407407409E-3</v>
      </c>
      <c r="F17" s="86">
        <v>2.3726851851851851E-3</v>
      </c>
      <c r="G17" s="86">
        <v>1.3055555555555556E-2</v>
      </c>
      <c r="H17" s="86">
        <v>1.1574074074074073E-3</v>
      </c>
      <c r="I17" s="86"/>
      <c r="J17" s="86"/>
      <c r="K17" s="88">
        <f t="shared" si="0"/>
        <v>5.8113425925925929E-2</v>
      </c>
    </row>
    <row r="18" spans="2:11" x14ac:dyDescent="0.25">
      <c r="B18" s="8" t="s">
        <v>16</v>
      </c>
      <c r="C18" s="86"/>
      <c r="D18" s="86"/>
      <c r="E18" s="86"/>
      <c r="F18" s="86"/>
      <c r="G18" s="86"/>
      <c r="H18" s="86"/>
      <c r="I18" s="86"/>
      <c r="J18" s="86"/>
      <c r="K18" s="88"/>
    </row>
    <row r="19" spans="2:11" x14ac:dyDescent="0.25">
      <c r="B19" s="8" t="s">
        <v>4</v>
      </c>
      <c r="C19" s="86">
        <v>1.5520833333333334E-2</v>
      </c>
      <c r="D19" s="86">
        <v>6.1331018518518514E-2</v>
      </c>
      <c r="E19" s="86">
        <v>2.056712962962963E-2</v>
      </c>
      <c r="F19" s="86">
        <v>2.7118055555555558E-2</v>
      </c>
      <c r="G19" s="86">
        <v>2.1388888888888888E-2</v>
      </c>
      <c r="H19" s="86">
        <v>4.6180555555555567E-3</v>
      </c>
      <c r="I19" s="86"/>
      <c r="J19" s="86"/>
      <c r="K19" s="88">
        <f t="shared" si="0"/>
        <v>0.15054398148148149</v>
      </c>
    </row>
    <row r="20" spans="2:11" x14ac:dyDescent="0.25">
      <c r="B20" s="8" t="s">
        <v>14</v>
      </c>
      <c r="C20" s="86">
        <v>1.1273148148148148E-2</v>
      </c>
      <c r="D20" s="86">
        <v>6.0185185185185185E-3</v>
      </c>
      <c r="E20" s="86">
        <v>7.5462962962962975E-3</v>
      </c>
      <c r="F20" s="86">
        <v>3.0671296296296297E-2</v>
      </c>
      <c r="G20" s="86">
        <v>8.6805555555555551E-4</v>
      </c>
      <c r="H20" s="86">
        <v>1.1226851851851853E-3</v>
      </c>
      <c r="I20" s="86"/>
      <c r="J20" s="86"/>
      <c r="K20" s="88">
        <f t="shared" si="0"/>
        <v>5.7499999999999996E-2</v>
      </c>
    </row>
    <row r="21" spans="2:11" x14ac:dyDescent="0.25">
      <c r="B21" s="8" t="s">
        <v>11</v>
      </c>
      <c r="C21" s="86">
        <v>5.3217592592592601E-2</v>
      </c>
      <c r="D21" s="86">
        <v>6.7094907407407436E-2</v>
      </c>
      <c r="E21" s="86">
        <v>1.7812500000000005E-2</v>
      </c>
      <c r="F21" s="86">
        <v>5.0925925925925923E-2</v>
      </c>
      <c r="G21" s="86">
        <v>2.8310185185185185E-2</v>
      </c>
      <c r="H21" s="86">
        <v>1.4513888888888889E-2</v>
      </c>
      <c r="I21" s="86"/>
      <c r="J21" s="86"/>
      <c r="K21" s="88">
        <f t="shared" si="0"/>
        <v>0.23187500000000005</v>
      </c>
    </row>
    <row r="22" spans="2:11" x14ac:dyDescent="0.25">
      <c r="B22" s="8" t="s">
        <v>15</v>
      </c>
      <c r="C22" s="86">
        <v>1.5879629629629629E-2</v>
      </c>
      <c r="D22" s="86">
        <v>1.1388888888888888E-2</v>
      </c>
      <c r="E22" s="86">
        <v>9.1087962962962954E-3</v>
      </c>
      <c r="F22" s="86">
        <v>4.1435185185185186E-3</v>
      </c>
      <c r="G22" s="86">
        <v>1.9675925925925926E-4</v>
      </c>
      <c r="H22" s="86">
        <v>1.0914351851851854E-2</v>
      </c>
      <c r="I22" s="86"/>
      <c r="J22" s="86"/>
      <c r="K22" s="88">
        <f t="shared" si="0"/>
        <v>5.1631944444444446E-2</v>
      </c>
    </row>
    <row r="23" spans="2:11" x14ac:dyDescent="0.25">
      <c r="B23" s="8" t="s">
        <v>92</v>
      </c>
      <c r="C23" s="86">
        <v>1.2777777777777777E-2</v>
      </c>
      <c r="D23" s="86">
        <v>3.9039351851851867E-2</v>
      </c>
      <c r="E23" s="86">
        <v>4.293981481481482E-3</v>
      </c>
      <c r="F23" s="86">
        <v>2.449074074074074E-2</v>
      </c>
      <c r="G23" s="86">
        <v>1.1689814814814813E-2</v>
      </c>
      <c r="H23" s="86">
        <v>2.97337962962963E-2</v>
      </c>
      <c r="I23" s="86"/>
      <c r="J23" s="86"/>
      <c r="K23" s="88">
        <f t="shared" si="0"/>
        <v>0.12202546296296299</v>
      </c>
    </row>
    <row r="24" spans="2:11" x14ac:dyDescent="0.25">
      <c r="B24" s="8" t="s">
        <v>12</v>
      </c>
      <c r="C24" s="86">
        <v>4.1550925925925922E-3</v>
      </c>
      <c r="D24" s="86">
        <v>1.1840277777777778E-2</v>
      </c>
      <c r="E24" s="86">
        <v>3.9120370370370377E-3</v>
      </c>
      <c r="F24" s="86"/>
      <c r="G24" s="86">
        <v>3.125E-2</v>
      </c>
      <c r="H24" s="86"/>
      <c r="I24" s="86"/>
      <c r="J24" s="86"/>
      <c r="K24" s="88">
        <f t="shared" si="0"/>
        <v>5.1157407407407401E-2</v>
      </c>
    </row>
    <row r="25" spans="2:11" x14ac:dyDescent="0.25">
      <c r="B25" s="8" t="s">
        <v>5</v>
      </c>
      <c r="C25" s="86">
        <v>7.1874999999999994E-3</v>
      </c>
      <c r="D25" s="86"/>
      <c r="E25" s="86">
        <v>2.2685185185185187E-3</v>
      </c>
      <c r="F25" s="86">
        <v>2.0949074074074073E-3</v>
      </c>
      <c r="G25" s="86">
        <v>2.3854166666666669E-2</v>
      </c>
      <c r="H25" s="86"/>
      <c r="I25" s="86"/>
      <c r="J25" s="86"/>
      <c r="K25" s="88">
        <f t="shared" si="0"/>
        <v>3.5405092592592599E-2</v>
      </c>
    </row>
    <row r="26" spans="2:11" x14ac:dyDescent="0.25">
      <c r="B26" s="8" t="s">
        <v>6</v>
      </c>
      <c r="C26" s="86"/>
      <c r="D26" s="86">
        <v>1.1967592592592592E-2</v>
      </c>
      <c r="E26" s="86">
        <v>4.5138888888888892E-4</v>
      </c>
      <c r="F26" s="86"/>
      <c r="G26" s="86"/>
      <c r="H26" s="86"/>
      <c r="I26" s="86"/>
      <c r="J26" s="86"/>
      <c r="K26" s="88">
        <f t="shared" si="0"/>
        <v>1.241898148148148E-2</v>
      </c>
    </row>
    <row r="27" spans="2:11" x14ac:dyDescent="0.25">
      <c r="B27" s="8" t="s">
        <v>103</v>
      </c>
      <c r="C27" s="86"/>
      <c r="D27" s="86">
        <v>3.0092592592592595E-4</v>
      </c>
      <c r="E27" s="86"/>
      <c r="F27" s="86"/>
      <c r="G27" s="86"/>
      <c r="H27" s="86">
        <v>8.3333333333333328E-4</v>
      </c>
      <c r="I27" s="86"/>
      <c r="J27" s="86"/>
      <c r="K27" s="88">
        <f t="shared" si="0"/>
        <v>1.1342592592592593E-3</v>
      </c>
    </row>
    <row r="28" spans="2:11" x14ac:dyDescent="0.25">
      <c r="B28" s="8" t="s">
        <v>17</v>
      </c>
      <c r="C28" s="86">
        <v>3.1712962962962962E-3</v>
      </c>
      <c r="D28" s="86"/>
      <c r="E28" s="86">
        <v>6.7129629629629625E-4</v>
      </c>
      <c r="F28" s="86"/>
      <c r="G28" s="86">
        <v>3.1331018518518522E-2</v>
      </c>
      <c r="H28" s="86"/>
      <c r="I28" s="86"/>
      <c r="J28" s="86"/>
      <c r="K28" s="88">
        <f t="shared" si="0"/>
        <v>3.5173611111111114E-2</v>
      </c>
    </row>
    <row r="29" spans="2:11" x14ac:dyDescent="0.25">
      <c r="B29" s="8"/>
      <c r="C29" s="90"/>
      <c r="D29" s="90"/>
      <c r="E29" s="91"/>
      <c r="F29" s="91"/>
      <c r="G29" s="91"/>
      <c r="H29" s="91"/>
      <c r="I29" s="90"/>
      <c r="J29" s="90"/>
      <c r="K29" s="96"/>
    </row>
    <row r="30" spans="2:11" x14ac:dyDescent="0.25">
      <c r="B30" s="53" t="s">
        <v>29</v>
      </c>
      <c r="C30" s="92">
        <f>SUM(C7:C28)</f>
        <v>0.29054398148148153</v>
      </c>
      <c r="D30" s="92">
        <f t="shared" ref="D30:H30" si="1">SUM(D7:D28)</f>
        <v>0.32156250000000003</v>
      </c>
      <c r="E30" s="92">
        <f t="shared" si="1"/>
        <v>0.23105324074074088</v>
      </c>
      <c r="F30" s="92">
        <f t="shared" si="1"/>
        <v>0.15439814814814815</v>
      </c>
      <c r="G30" s="92">
        <f t="shared" si="1"/>
        <v>0.26358796296296294</v>
      </c>
      <c r="H30" s="92">
        <f t="shared" si="1"/>
        <v>0.13643518518518519</v>
      </c>
      <c r="I30" s="92"/>
      <c r="J30" s="86"/>
      <c r="K30" s="93">
        <f>SUM(K7:K28)</f>
        <v>1.3975810185185187</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1" width="13.140625" style="34" customWidth="1"/>
    <col min="12" max="16384" width="8.85546875" style="34"/>
  </cols>
  <sheetData>
    <row r="2" spans="2:11" ht="15.75" thickBot="1" x14ac:dyDescent="0.3"/>
    <row r="3" spans="2:11" x14ac:dyDescent="0.25">
      <c r="B3" s="173" t="s">
        <v>108</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v>1.6203703703703703E-3</v>
      </c>
      <c r="H21" s="86"/>
      <c r="I21" s="86"/>
      <c r="J21" s="86"/>
      <c r="K21" s="88">
        <f t="shared" ref="K21:K25" si="0">SUM(C21:J21)</f>
        <v>1.6203703703703703E-3</v>
      </c>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v>7.5231481481481471E-4</v>
      </c>
      <c r="D25" s="86"/>
      <c r="E25" s="86"/>
      <c r="F25" s="86"/>
      <c r="G25" s="86">
        <v>6.018518518518519E-4</v>
      </c>
      <c r="H25" s="86"/>
      <c r="I25" s="86"/>
      <c r="J25" s="86"/>
      <c r="K25" s="88">
        <f t="shared" si="0"/>
        <v>1.3541666666666667E-3</v>
      </c>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f>SUM(C7:C28)</f>
        <v>7.5231481481481471E-4</v>
      </c>
      <c r="D30" s="92"/>
      <c r="E30" s="92"/>
      <c r="F30" s="92"/>
      <c r="G30" s="92">
        <f t="shared" ref="G30" si="1">SUM(G7:G28)</f>
        <v>2.2222222222222222E-3</v>
      </c>
      <c r="H30" s="92"/>
      <c r="I30" s="92"/>
      <c r="J30" s="86"/>
      <c r="K30" s="93">
        <f>SUM(K7:K29)</f>
        <v>2.9745370370370368E-3</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4"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109</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127</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v>3.1944444444444442E-3</v>
      </c>
      <c r="H9" s="86"/>
      <c r="I9" s="86"/>
      <c r="J9" s="86"/>
      <c r="K9" s="88">
        <f t="shared" ref="K9:K28" si="0">C9+D9+E9+F9+G9+H9+I9+J9</f>
        <v>3.1944444444444442E-3</v>
      </c>
    </row>
    <row r="10" spans="2:11" x14ac:dyDescent="0.25">
      <c r="B10" s="8" t="s">
        <v>8</v>
      </c>
      <c r="C10" s="86"/>
      <c r="D10" s="86"/>
      <c r="E10" s="86"/>
      <c r="F10" s="86"/>
      <c r="G10" s="86"/>
      <c r="H10" s="86"/>
      <c r="I10" s="86"/>
      <c r="J10" s="86"/>
      <c r="K10" s="88"/>
    </row>
    <row r="11" spans="2:11" x14ac:dyDescent="0.25">
      <c r="B11" s="8" t="s">
        <v>26</v>
      </c>
      <c r="C11" s="86"/>
      <c r="D11" s="86">
        <v>9.2592592592592596E-4</v>
      </c>
      <c r="E11" s="86"/>
      <c r="F11" s="86"/>
      <c r="G11" s="86"/>
      <c r="H11" s="86"/>
      <c r="I11" s="86"/>
      <c r="J11" s="86"/>
      <c r="K11" s="88">
        <f t="shared" si="0"/>
        <v>9.2592592592592596E-4</v>
      </c>
    </row>
    <row r="12" spans="2:11" x14ac:dyDescent="0.25">
      <c r="B12" s="8" t="s">
        <v>3</v>
      </c>
      <c r="C12" s="86"/>
      <c r="D12" s="86">
        <v>3.2407407407407406E-4</v>
      </c>
      <c r="E12" s="86"/>
      <c r="F12" s="86"/>
      <c r="G12" s="86">
        <v>1.3425925925925925E-3</v>
      </c>
      <c r="H12" s="86"/>
      <c r="I12" s="86"/>
      <c r="J12" s="86"/>
      <c r="K12" s="88">
        <f t="shared" si="0"/>
        <v>1.6666666666666666E-3</v>
      </c>
    </row>
    <row r="13" spans="2:11" x14ac:dyDescent="0.25">
      <c r="B13" s="8" t="s">
        <v>7</v>
      </c>
      <c r="C13" s="86"/>
      <c r="D13" s="86">
        <v>2.0833333333333333E-3</v>
      </c>
      <c r="E13" s="86">
        <v>1.9212962962962962E-3</v>
      </c>
      <c r="F13" s="86"/>
      <c r="G13" s="86">
        <v>7.0717592592592603E-3</v>
      </c>
      <c r="H13" s="86"/>
      <c r="I13" s="86"/>
      <c r="J13" s="86"/>
      <c r="K13" s="88">
        <f t="shared" si="0"/>
        <v>1.1076388888888889E-2</v>
      </c>
    </row>
    <row r="14" spans="2:11" x14ac:dyDescent="0.25">
      <c r="B14" s="8" t="s">
        <v>2</v>
      </c>
      <c r="C14" s="86"/>
      <c r="D14" s="86"/>
      <c r="E14" s="86"/>
      <c r="F14" s="86"/>
      <c r="G14" s="86">
        <v>2.9629629629629624E-3</v>
      </c>
      <c r="H14" s="86"/>
      <c r="I14" s="86"/>
      <c r="J14" s="86"/>
      <c r="K14" s="88">
        <f t="shared" si="0"/>
        <v>2.9629629629629624E-3</v>
      </c>
    </row>
    <row r="15" spans="2:11" x14ac:dyDescent="0.25">
      <c r="B15" s="8" t="s">
        <v>9</v>
      </c>
      <c r="C15" s="86"/>
      <c r="D15" s="86"/>
      <c r="E15" s="86"/>
      <c r="F15" s="86"/>
      <c r="G15" s="86"/>
      <c r="H15" s="86"/>
      <c r="I15" s="86"/>
      <c r="J15" s="86"/>
      <c r="K15" s="88"/>
    </row>
    <row r="16" spans="2:11" x14ac:dyDescent="0.25">
      <c r="B16" s="8" t="s">
        <v>1</v>
      </c>
      <c r="C16" s="86"/>
      <c r="D16" s="86"/>
      <c r="E16" s="86"/>
      <c r="F16" s="86"/>
      <c r="G16" s="86">
        <v>3.9351851851851852E-4</v>
      </c>
      <c r="H16" s="86"/>
      <c r="I16" s="86"/>
      <c r="J16" s="86"/>
      <c r="K16" s="88">
        <f t="shared" si="0"/>
        <v>3.9351851851851852E-4</v>
      </c>
    </row>
    <row r="17" spans="2:11" x14ac:dyDescent="0.25">
      <c r="B17" s="8" t="s">
        <v>27</v>
      </c>
      <c r="C17" s="86">
        <v>2.2222222222222222E-3</v>
      </c>
      <c r="D17" s="86"/>
      <c r="E17" s="86"/>
      <c r="F17" s="86"/>
      <c r="G17" s="86"/>
      <c r="H17" s="86"/>
      <c r="I17" s="86"/>
      <c r="J17" s="86"/>
      <c r="K17" s="88">
        <f t="shared" si="0"/>
        <v>2.2222222222222222E-3</v>
      </c>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v>1.7013888888888886E-3</v>
      </c>
      <c r="D20" s="86"/>
      <c r="E20" s="86"/>
      <c r="F20" s="86"/>
      <c r="G20" s="86">
        <v>4.0856481481481481E-3</v>
      </c>
      <c r="H20" s="86"/>
      <c r="I20" s="86"/>
      <c r="J20" s="86"/>
      <c r="K20" s="88">
        <f t="shared" si="0"/>
        <v>5.7870370370370367E-3</v>
      </c>
    </row>
    <row r="21" spans="2:11" x14ac:dyDescent="0.25">
      <c r="B21" s="8" t="s">
        <v>11</v>
      </c>
      <c r="C21" s="86">
        <v>4.8611111111111112E-3</v>
      </c>
      <c r="D21" s="86">
        <v>1.3692129629629629E-2</v>
      </c>
      <c r="E21" s="86"/>
      <c r="F21" s="86"/>
      <c r="G21" s="86">
        <v>1.396990740740741E-2</v>
      </c>
      <c r="H21" s="86"/>
      <c r="I21" s="86"/>
      <c r="J21" s="86">
        <v>9.224537037037038E-3</v>
      </c>
      <c r="K21" s="88">
        <f t="shared" si="0"/>
        <v>4.1747685185185186E-2</v>
      </c>
    </row>
    <row r="22" spans="2:11" x14ac:dyDescent="0.25">
      <c r="B22" s="8" t="s">
        <v>15</v>
      </c>
      <c r="C22" s="86"/>
      <c r="D22" s="86"/>
      <c r="E22" s="86"/>
      <c r="F22" s="86"/>
      <c r="G22" s="86"/>
      <c r="H22" s="86"/>
      <c r="I22" s="86"/>
      <c r="J22" s="86"/>
      <c r="K22" s="88"/>
    </row>
    <row r="23" spans="2:11" x14ac:dyDescent="0.25">
      <c r="B23" s="8" t="s">
        <v>92</v>
      </c>
      <c r="C23" s="86">
        <v>2.0370370370370373E-3</v>
      </c>
      <c r="D23" s="86">
        <v>1.4699074074074074E-3</v>
      </c>
      <c r="E23" s="86"/>
      <c r="F23" s="86"/>
      <c r="G23" s="86"/>
      <c r="H23" s="86"/>
      <c r="I23" s="86"/>
      <c r="J23" s="86"/>
      <c r="K23" s="88">
        <f t="shared" si="0"/>
        <v>3.5069444444444445E-3</v>
      </c>
    </row>
    <row r="24" spans="2:11" x14ac:dyDescent="0.25">
      <c r="B24" s="8" t="s">
        <v>12</v>
      </c>
      <c r="C24" s="86"/>
      <c r="D24" s="86"/>
      <c r="E24" s="86">
        <v>7.8935185185185185E-3</v>
      </c>
      <c r="F24" s="86"/>
      <c r="G24" s="86">
        <v>2.7893518518518523E-3</v>
      </c>
      <c r="H24" s="86"/>
      <c r="I24" s="86"/>
      <c r="J24" s="86"/>
      <c r="K24" s="88">
        <f t="shared" si="0"/>
        <v>1.068287037037037E-2</v>
      </c>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v>5.3472222222222228E-3</v>
      </c>
      <c r="H28" s="86"/>
      <c r="I28" s="86"/>
      <c r="J28" s="86"/>
      <c r="K28" s="88">
        <f t="shared" si="0"/>
        <v>5.3472222222222228E-3</v>
      </c>
    </row>
    <row r="29" spans="2:11" x14ac:dyDescent="0.25">
      <c r="B29" s="53"/>
      <c r="C29" s="90"/>
      <c r="D29" s="90"/>
      <c r="E29" s="91"/>
      <c r="F29" s="91"/>
      <c r="G29" s="90"/>
      <c r="H29" s="90"/>
      <c r="I29" s="90"/>
      <c r="J29" s="90"/>
      <c r="K29" s="88"/>
    </row>
    <row r="30" spans="2:11" x14ac:dyDescent="0.25">
      <c r="B30" s="53" t="s">
        <v>29</v>
      </c>
      <c r="C30" s="94">
        <f t="shared" ref="C30:E30" si="1">SUM(C7:C28)</f>
        <v>1.0821759259259258E-2</v>
      </c>
      <c r="D30" s="94">
        <f t="shared" si="1"/>
        <v>1.8495370370370367E-2</v>
      </c>
      <c r="E30" s="94">
        <f t="shared" si="1"/>
        <v>9.8148148148148144E-3</v>
      </c>
      <c r="F30" s="92"/>
      <c r="G30" s="92">
        <f>SUM(G7:G28)</f>
        <v>4.1157407407407413E-2</v>
      </c>
      <c r="H30" s="92"/>
      <c r="I30" s="92"/>
      <c r="J30" s="92">
        <f t="shared" ref="J30" si="2">SUM(J7:J28)</f>
        <v>9.224537037037038E-3</v>
      </c>
      <c r="K30" s="93">
        <f>SUM(K7:K28)</f>
        <v>8.9513888888888879E-2</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128</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95"/>
    </row>
    <row r="8" spans="2:11" x14ac:dyDescent="0.25">
      <c r="B8" s="8" t="s">
        <v>13</v>
      </c>
      <c r="C8" s="86">
        <v>2.6620370370370372E-4</v>
      </c>
      <c r="D8" s="86"/>
      <c r="E8" s="86"/>
      <c r="F8" s="86"/>
      <c r="G8" s="86"/>
      <c r="H8" s="86"/>
      <c r="I8" s="86"/>
      <c r="J8" s="86"/>
      <c r="K8" s="95">
        <f>SUM(C8:J8)</f>
        <v>2.6620370370370372E-4</v>
      </c>
    </row>
    <row r="9" spans="2:11" x14ac:dyDescent="0.25">
      <c r="B9" s="8" t="s">
        <v>0</v>
      </c>
      <c r="C9" s="86">
        <v>1.3553240740740739E-2</v>
      </c>
      <c r="D9" s="86"/>
      <c r="E9" s="86"/>
      <c r="F9" s="86"/>
      <c r="G9" s="86"/>
      <c r="H9" s="86"/>
      <c r="I9" s="86"/>
      <c r="J9" s="86"/>
      <c r="K9" s="95">
        <f t="shared" ref="K9:K28" si="0">SUM(C9:J9)</f>
        <v>1.3553240740740739E-2</v>
      </c>
    </row>
    <row r="10" spans="2:11" x14ac:dyDescent="0.25">
      <c r="B10" s="8" t="s">
        <v>8</v>
      </c>
      <c r="C10" s="86">
        <v>1.9675925925925926E-4</v>
      </c>
      <c r="D10" s="86"/>
      <c r="E10" s="86"/>
      <c r="F10" s="86"/>
      <c r="G10" s="86"/>
      <c r="H10" s="86"/>
      <c r="I10" s="86"/>
      <c r="J10" s="86"/>
      <c r="K10" s="95">
        <f t="shared" si="0"/>
        <v>1.9675925925925926E-4</v>
      </c>
    </row>
    <row r="11" spans="2:11" x14ac:dyDescent="0.25">
      <c r="B11" s="8" t="s">
        <v>26</v>
      </c>
      <c r="C11" s="86">
        <v>1.3657407407407407E-3</v>
      </c>
      <c r="D11" s="86"/>
      <c r="E11" s="86"/>
      <c r="F11" s="86"/>
      <c r="G11" s="86"/>
      <c r="H11" s="86"/>
      <c r="I11" s="86"/>
      <c r="J11" s="86"/>
      <c r="K11" s="95">
        <f t="shared" si="0"/>
        <v>1.3657407407407407E-3</v>
      </c>
    </row>
    <row r="12" spans="2:11" x14ac:dyDescent="0.25">
      <c r="B12" s="8" t="s">
        <v>3</v>
      </c>
      <c r="C12" s="86">
        <v>1.5034722222222218E-2</v>
      </c>
      <c r="D12" s="86"/>
      <c r="E12" s="86"/>
      <c r="F12" s="86"/>
      <c r="G12" s="86"/>
      <c r="H12" s="86"/>
      <c r="I12" s="86"/>
      <c r="J12" s="86"/>
      <c r="K12" s="95">
        <f t="shared" si="0"/>
        <v>1.5034722222222218E-2</v>
      </c>
    </row>
    <row r="13" spans="2:11" x14ac:dyDescent="0.25">
      <c r="B13" s="8" t="s">
        <v>7</v>
      </c>
      <c r="C13" s="86">
        <v>1.6550925925925926E-3</v>
      </c>
      <c r="D13" s="86"/>
      <c r="E13" s="86"/>
      <c r="F13" s="86"/>
      <c r="G13" s="86"/>
      <c r="H13" s="86"/>
      <c r="I13" s="86"/>
      <c r="J13" s="86"/>
      <c r="K13" s="95">
        <f t="shared" si="0"/>
        <v>1.6550925925925926E-3</v>
      </c>
    </row>
    <row r="14" spans="2:11" x14ac:dyDescent="0.25">
      <c r="B14" s="8" t="s">
        <v>2</v>
      </c>
      <c r="C14" s="86"/>
      <c r="D14" s="86"/>
      <c r="E14" s="86"/>
      <c r="F14" s="86"/>
      <c r="G14" s="86"/>
      <c r="H14" s="86"/>
      <c r="I14" s="86"/>
      <c r="J14" s="86"/>
      <c r="K14" s="95"/>
    </row>
    <row r="15" spans="2:11" x14ac:dyDescent="0.25">
      <c r="B15" s="8" t="s">
        <v>9</v>
      </c>
      <c r="C15" s="86">
        <v>3.3564814814814812E-4</v>
      </c>
      <c r="D15" s="86"/>
      <c r="E15" s="86"/>
      <c r="F15" s="86"/>
      <c r="G15" s="86"/>
      <c r="H15" s="86"/>
      <c r="I15" s="86"/>
      <c r="J15" s="86"/>
      <c r="K15" s="95">
        <f t="shared" si="0"/>
        <v>3.3564814814814812E-4</v>
      </c>
    </row>
    <row r="16" spans="2:11" x14ac:dyDescent="0.25">
      <c r="B16" s="8" t="s">
        <v>1</v>
      </c>
      <c r="C16" s="86">
        <v>1.261574074074074E-3</v>
      </c>
      <c r="D16" s="86"/>
      <c r="E16" s="86"/>
      <c r="F16" s="86"/>
      <c r="G16" s="86"/>
      <c r="H16" s="86"/>
      <c r="I16" s="86"/>
      <c r="J16" s="86"/>
      <c r="K16" s="95">
        <f t="shared" si="0"/>
        <v>1.261574074074074E-3</v>
      </c>
    </row>
    <row r="17" spans="2:11" x14ac:dyDescent="0.25">
      <c r="B17" s="8" t="s">
        <v>27</v>
      </c>
      <c r="C17" s="86">
        <v>1.2002314814814816E-2</v>
      </c>
      <c r="D17" s="86"/>
      <c r="E17" s="86"/>
      <c r="F17" s="86"/>
      <c r="G17" s="86"/>
      <c r="H17" s="86"/>
      <c r="I17" s="86"/>
      <c r="J17" s="86"/>
      <c r="K17" s="95">
        <f t="shared" si="0"/>
        <v>1.2002314814814816E-2</v>
      </c>
    </row>
    <row r="18" spans="2:11" x14ac:dyDescent="0.25">
      <c r="B18" s="8" t="s">
        <v>16</v>
      </c>
      <c r="C18" s="86"/>
      <c r="D18" s="86"/>
      <c r="E18" s="86"/>
      <c r="F18" s="86"/>
      <c r="G18" s="86"/>
      <c r="H18" s="86"/>
      <c r="I18" s="86"/>
      <c r="J18" s="86"/>
      <c r="K18" s="95"/>
    </row>
    <row r="19" spans="2:11" x14ac:dyDescent="0.25">
      <c r="B19" s="8" t="s">
        <v>4</v>
      </c>
      <c r="C19" s="86">
        <v>2.7314814814814814E-3</v>
      </c>
      <c r="D19" s="86"/>
      <c r="E19" s="86"/>
      <c r="F19" s="86"/>
      <c r="G19" s="86"/>
      <c r="H19" s="86"/>
      <c r="I19" s="86"/>
      <c r="J19" s="86"/>
      <c r="K19" s="95">
        <f t="shared" si="0"/>
        <v>2.7314814814814814E-3</v>
      </c>
    </row>
    <row r="20" spans="2:11" x14ac:dyDescent="0.25">
      <c r="B20" s="8" t="s">
        <v>14</v>
      </c>
      <c r="C20" s="86">
        <v>1.0486111111111109E-2</v>
      </c>
      <c r="D20" s="86"/>
      <c r="E20" s="86"/>
      <c r="F20" s="86"/>
      <c r="G20" s="86"/>
      <c r="H20" s="86"/>
      <c r="I20" s="86"/>
      <c r="J20" s="86"/>
      <c r="K20" s="95">
        <f t="shared" si="0"/>
        <v>1.0486111111111109E-2</v>
      </c>
    </row>
    <row r="21" spans="2:11" x14ac:dyDescent="0.25">
      <c r="B21" s="8" t="s">
        <v>11</v>
      </c>
      <c r="C21" s="86">
        <v>2.3379629629629631E-3</v>
      </c>
      <c r="D21" s="86"/>
      <c r="E21" s="86"/>
      <c r="F21" s="86"/>
      <c r="G21" s="86">
        <v>7.175925925925927E-4</v>
      </c>
      <c r="H21" s="86"/>
      <c r="I21" s="86"/>
      <c r="J21" s="86"/>
      <c r="K21" s="95">
        <f t="shared" si="0"/>
        <v>3.0555555555555557E-3</v>
      </c>
    </row>
    <row r="22" spans="2:11" x14ac:dyDescent="0.25">
      <c r="B22" s="8" t="s">
        <v>15</v>
      </c>
      <c r="C22" s="86">
        <v>5.3009259259259259E-3</v>
      </c>
      <c r="D22" s="86"/>
      <c r="E22" s="86"/>
      <c r="F22" s="86"/>
      <c r="G22" s="86"/>
      <c r="H22" s="86"/>
      <c r="I22" s="86"/>
      <c r="J22" s="86"/>
      <c r="K22" s="95">
        <f t="shared" si="0"/>
        <v>5.3009259259259259E-3</v>
      </c>
    </row>
    <row r="23" spans="2:11" x14ac:dyDescent="0.25">
      <c r="B23" s="8" t="s">
        <v>92</v>
      </c>
      <c r="C23" s="86">
        <v>8.773148148148148E-3</v>
      </c>
      <c r="D23" s="86"/>
      <c r="E23" s="86"/>
      <c r="F23" s="86"/>
      <c r="G23" s="86"/>
      <c r="H23" s="86"/>
      <c r="I23" s="86"/>
      <c r="J23" s="86"/>
      <c r="K23" s="95">
        <f t="shared" si="0"/>
        <v>8.773148148148148E-3</v>
      </c>
    </row>
    <row r="24" spans="2:11" x14ac:dyDescent="0.25">
      <c r="B24" s="8" t="s">
        <v>12</v>
      </c>
      <c r="C24" s="86">
        <v>3.1597222222222226E-3</v>
      </c>
      <c r="D24" s="86"/>
      <c r="E24" s="86"/>
      <c r="F24" s="86"/>
      <c r="G24" s="86"/>
      <c r="H24" s="86"/>
      <c r="I24" s="86"/>
      <c r="J24" s="86"/>
      <c r="K24" s="95">
        <f t="shared" si="0"/>
        <v>3.1597222222222226E-3</v>
      </c>
    </row>
    <row r="25" spans="2:11" x14ac:dyDescent="0.25">
      <c r="B25" s="8" t="s">
        <v>5</v>
      </c>
      <c r="C25" s="86">
        <v>2.6157407407407405E-3</v>
      </c>
      <c r="D25" s="86"/>
      <c r="E25" s="86"/>
      <c r="F25" s="86"/>
      <c r="G25" s="86"/>
      <c r="H25" s="86"/>
      <c r="I25" s="86"/>
      <c r="J25" s="86"/>
      <c r="K25" s="95">
        <f t="shared" si="0"/>
        <v>2.6157407407407405E-3</v>
      </c>
    </row>
    <row r="26" spans="2:11" x14ac:dyDescent="0.25">
      <c r="B26" s="8" t="s">
        <v>6</v>
      </c>
      <c r="C26" s="86"/>
      <c r="D26" s="86"/>
      <c r="E26" s="86"/>
      <c r="F26" s="86"/>
      <c r="G26" s="86"/>
      <c r="H26" s="86"/>
      <c r="I26" s="86"/>
      <c r="J26" s="86"/>
      <c r="K26" s="95"/>
    </row>
    <row r="27" spans="2:11" x14ac:dyDescent="0.25">
      <c r="B27" s="8" t="s">
        <v>103</v>
      </c>
      <c r="C27" s="86"/>
      <c r="D27" s="86"/>
      <c r="E27" s="86"/>
      <c r="F27" s="86"/>
      <c r="G27" s="86"/>
      <c r="H27" s="86"/>
      <c r="I27" s="86"/>
      <c r="J27" s="86"/>
      <c r="K27" s="95"/>
    </row>
    <row r="28" spans="2:11" x14ac:dyDescent="0.25">
      <c r="B28" s="8" t="s">
        <v>17</v>
      </c>
      <c r="C28" s="86">
        <v>1.6666666666666666E-3</v>
      </c>
      <c r="D28" s="86"/>
      <c r="E28" s="86"/>
      <c r="F28" s="86"/>
      <c r="G28" s="86"/>
      <c r="H28" s="86"/>
      <c r="I28" s="86"/>
      <c r="J28" s="86"/>
      <c r="K28" s="95">
        <f t="shared" si="0"/>
        <v>1.6666666666666666E-3</v>
      </c>
    </row>
    <row r="29" spans="2:11" x14ac:dyDescent="0.25">
      <c r="B29" s="8"/>
      <c r="C29" s="90"/>
      <c r="D29" s="90"/>
      <c r="E29" s="91"/>
      <c r="F29" s="91"/>
      <c r="G29" s="91"/>
      <c r="H29" s="91"/>
      <c r="I29" s="90"/>
      <c r="J29" s="90"/>
      <c r="K29" s="96"/>
    </row>
    <row r="30" spans="2:11" x14ac:dyDescent="0.25">
      <c r="B30" s="53" t="s">
        <v>29</v>
      </c>
      <c r="C30" s="92">
        <f>SUM(C7:C28)</f>
        <v>8.2743055555555528E-2</v>
      </c>
      <c r="D30" s="92"/>
      <c r="E30" s="92"/>
      <c r="F30" s="92"/>
      <c r="G30" s="92">
        <f t="shared" ref="G30" si="1">SUM(G7:G28)</f>
        <v>7.175925925925927E-4</v>
      </c>
      <c r="H30" s="92"/>
      <c r="I30" s="92"/>
      <c r="J30" s="86"/>
      <c r="K30" s="93">
        <f>SUM(K7:K28)</f>
        <v>8.3460648148148131E-2</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Normal="10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110</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88"/>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111</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v>3.9351851851851852E-4</v>
      </c>
      <c r="I12" s="86"/>
      <c r="J12" s="86"/>
      <c r="K12" s="95">
        <f t="shared" ref="K12:K21" si="0">SUM(C12:J12)</f>
        <v>3.9351851851851852E-4</v>
      </c>
    </row>
    <row r="13" spans="2:11" x14ac:dyDescent="0.25">
      <c r="B13" s="8" t="s">
        <v>7</v>
      </c>
      <c r="C13" s="86"/>
      <c r="D13" s="86"/>
      <c r="E13" s="86"/>
      <c r="F13" s="86"/>
      <c r="G13" s="86"/>
      <c r="H13" s="86"/>
      <c r="I13" s="86"/>
      <c r="J13" s="86"/>
      <c r="K13" s="95"/>
    </row>
    <row r="14" spans="2:11" x14ac:dyDescent="0.25">
      <c r="B14" s="8" t="s">
        <v>2</v>
      </c>
      <c r="C14" s="86"/>
      <c r="D14" s="86"/>
      <c r="E14" s="86"/>
      <c r="F14" s="86"/>
      <c r="G14" s="86"/>
      <c r="H14" s="86"/>
      <c r="I14" s="86"/>
      <c r="J14" s="86"/>
      <c r="K14" s="95"/>
    </row>
    <row r="15" spans="2:11" x14ac:dyDescent="0.25">
      <c r="B15" s="8" t="s">
        <v>9</v>
      </c>
      <c r="C15" s="86"/>
      <c r="D15" s="86"/>
      <c r="E15" s="86"/>
      <c r="F15" s="86"/>
      <c r="G15" s="86"/>
      <c r="H15" s="86"/>
      <c r="I15" s="86"/>
      <c r="J15" s="86"/>
      <c r="K15" s="95"/>
    </row>
    <row r="16" spans="2:11" x14ac:dyDescent="0.25">
      <c r="B16" s="8" t="s">
        <v>1</v>
      </c>
      <c r="C16" s="86"/>
      <c r="D16" s="86"/>
      <c r="E16" s="86"/>
      <c r="F16" s="86"/>
      <c r="G16" s="86"/>
      <c r="H16" s="86"/>
      <c r="I16" s="86"/>
      <c r="J16" s="86"/>
      <c r="K16" s="95"/>
    </row>
    <row r="17" spans="2:11" x14ac:dyDescent="0.25">
      <c r="B17" s="8" t="s">
        <v>27</v>
      </c>
      <c r="C17" s="86"/>
      <c r="D17" s="86"/>
      <c r="E17" s="86"/>
      <c r="F17" s="86"/>
      <c r="G17" s="86"/>
      <c r="H17" s="86"/>
      <c r="I17" s="86"/>
      <c r="J17" s="86"/>
      <c r="K17" s="95"/>
    </row>
    <row r="18" spans="2:11" x14ac:dyDescent="0.25">
      <c r="B18" s="8" t="s">
        <v>16</v>
      </c>
      <c r="C18" s="86"/>
      <c r="D18" s="86"/>
      <c r="E18" s="86"/>
      <c r="F18" s="86"/>
      <c r="G18" s="86"/>
      <c r="H18" s="86"/>
      <c r="I18" s="86"/>
      <c r="J18" s="86"/>
      <c r="K18" s="95"/>
    </row>
    <row r="19" spans="2:11" x14ac:dyDescent="0.25">
      <c r="B19" s="8" t="s">
        <v>4</v>
      </c>
      <c r="C19" s="86"/>
      <c r="D19" s="86"/>
      <c r="E19" s="86"/>
      <c r="F19" s="86"/>
      <c r="G19" s="86"/>
      <c r="H19" s="86"/>
      <c r="I19" s="86"/>
      <c r="J19" s="86"/>
      <c r="K19" s="95"/>
    </row>
    <row r="20" spans="2:11" x14ac:dyDescent="0.25">
      <c r="B20" s="8" t="s">
        <v>14</v>
      </c>
      <c r="C20" s="86"/>
      <c r="D20" s="86"/>
      <c r="E20" s="86"/>
      <c r="F20" s="86"/>
      <c r="G20" s="86"/>
      <c r="H20" s="86"/>
      <c r="I20" s="86"/>
      <c r="J20" s="86"/>
      <c r="K20" s="95"/>
    </row>
    <row r="21" spans="2:11" x14ac:dyDescent="0.25">
      <c r="B21" s="8" t="s">
        <v>11</v>
      </c>
      <c r="C21" s="86"/>
      <c r="D21" s="86"/>
      <c r="E21" s="86"/>
      <c r="F21" s="86"/>
      <c r="G21" s="86"/>
      <c r="H21" s="86"/>
      <c r="I21" s="86"/>
      <c r="J21" s="86">
        <v>1.6319444444444445E-3</v>
      </c>
      <c r="K21" s="95">
        <f t="shared" si="0"/>
        <v>1.6319444444444445E-3</v>
      </c>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f t="shared" ref="H30" si="1">SUM(H7:H28)</f>
        <v>3.9351851851851852E-4</v>
      </c>
      <c r="I30" s="92"/>
      <c r="J30" s="92">
        <f t="shared" ref="J30" si="2">SUM(J7:J28)</f>
        <v>1.6319444444444445E-3</v>
      </c>
      <c r="K30" s="93">
        <f>SUM(K7:K28)</f>
        <v>2.0254629629629633E-3</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112</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v>1.0995370370370371E-3</v>
      </c>
      <c r="D9" s="86"/>
      <c r="E9" s="86"/>
      <c r="F9" s="86"/>
      <c r="G9" s="86">
        <v>4.0891203703703707E-2</v>
      </c>
      <c r="H9" s="86"/>
      <c r="I9" s="86"/>
      <c r="J9" s="86"/>
      <c r="K9" s="88">
        <f t="shared" ref="K9:K28" si="0">J9+I9+H9+G9+F9+E9+D9+C9</f>
        <v>4.1990740740740745E-2</v>
      </c>
    </row>
    <row r="10" spans="2:11" x14ac:dyDescent="0.25">
      <c r="B10" s="8" t="s">
        <v>8</v>
      </c>
      <c r="C10" s="86"/>
      <c r="D10" s="86"/>
      <c r="E10" s="86">
        <v>2.4768518518518516E-3</v>
      </c>
      <c r="F10" s="86"/>
      <c r="G10" s="86">
        <v>1.7824074074074075E-3</v>
      </c>
      <c r="H10" s="86"/>
      <c r="I10" s="86"/>
      <c r="J10" s="86"/>
      <c r="K10" s="88">
        <f t="shared" si="0"/>
        <v>4.2592592592592595E-3</v>
      </c>
    </row>
    <row r="11" spans="2:11" x14ac:dyDescent="0.25">
      <c r="B11" s="8" t="s">
        <v>26</v>
      </c>
      <c r="C11" s="86">
        <v>4.4212962962962964E-3</v>
      </c>
      <c r="D11" s="86"/>
      <c r="E11" s="86"/>
      <c r="F11" s="86"/>
      <c r="G11" s="86">
        <v>1.8865740740740739E-3</v>
      </c>
      <c r="H11" s="86"/>
      <c r="I11" s="86"/>
      <c r="J11" s="86"/>
      <c r="K11" s="88">
        <f t="shared" si="0"/>
        <v>6.3078703703703699E-3</v>
      </c>
    </row>
    <row r="12" spans="2:11" x14ac:dyDescent="0.25">
      <c r="B12" s="8" t="s">
        <v>3</v>
      </c>
      <c r="C12" s="86">
        <v>2.1296296296296298E-3</v>
      </c>
      <c r="D12" s="86">
        <v>6.9444444444444444E-5</v>
      </c>
      <c r="E12" s="86"/>
      <c r="F12" s="86"/>
      <c r="G12" s="86">
        <v>4.2777777777777776E-2</v>
      </c>
      <c r="H12" s="86"/>
      <c r="I12" s="86"/>
      <c r="J12" s="86"/>
      <c r="K12" s="88">
        <f t="shared" si="0"/>
        <v>4.4976851851851844E-2</v>
      </c>
    </row>
    <row r="13" spans="2:11" x14ac:dyDescent="0.25">
      <c r="B13" s="8" t="s">
        <v>7</v>
      </c>
      <c r="C13" s="86">
        <v>1.6203703703703703E-4</v>
      </c>
      <c r="D13" s="86"/>
      <c r="E13" s="86"/>
      <c r="F13" s="86">
        <v>7.9861111111111122E-3</v>
      </c>
      <c r="G13" s="86">
        <v>5.4282407407407404E-3</v>
      </c>
      <c r="H13" s="86"/>
      <c r="I13" s="86"/>
      <c r="J13" s="86"/>
      <c r="K13" s="88">
        <f t="shared" si="0"/>
        <v>1.357638888888889E-2</v>
      </c>
    </row>
    <row r="14" spans="2:11" x14ac:dyDescent="0.25">
      <c r="B14" s="8" t="s">
        <v>2</v>
      </c>
      <c r="C14" s="86"/>
      <c r="D14" s="86"/>
      <c r="E14" s="86">
        <v>2.2569444444444442E-3</v>
      </c>
      <c r="F14" s="86"/>
      <c r="G14" s="86"/>
      <c r="H14" s="86"/>
      <c r="I14" s="86"/>
      <c r="J14" s="86"/>
      <c r="K14" s="88">
        <f t="shared" si="0"/>
        <v>2.2569444444444442E-3</v>
      </c>
    </row>
    <row r="15" spans="2:11" x14ac:dyDescent="0.25">
      <c r="B15" s="8" t="s">
        <v>9</v>
      </c>
      <c r="C15" s="86"/>
      <c r="D15" s="86"/>
      <c r="E15" s="86">
        <v>1.4583333333333332E-3</v>
      </c>
      <c r="F15" s="86"/>
      <c r="G15" s="86"/>
      <c r="H15" s="86"/>
      <c r="I15" s="86"/>
      <c r="J15" s="86"/>
      <c r="K15" s="88">
        <f t="shared" si="0"/>
        <v>1.4583333333333332E-3</v>
      </c>
    </row>
    <row r="16" spans="2:11" x14ac:dyDescent="0.25">
      <c r="B16" s="8" t="s">
        <v>1</v>
      </c>
      <c r="C16" s="86"/>
      <c r="D16" s="86"/>
      <c r="E16" s="86"/>
      <c r="F16" s="86"/>
      <c r="G16" s="86">
        <v>2.0833333333333335E-4</v>
      </c>
      <c r="H16" s="86"/>
      <c r="I16" s="86"/>
      <c r="J16" s="86"/>
      <c r="K16" s="88">
        <f t="shared" si="0"/>
        <v>2.0833333333333335E-4</v>
      </c>
    </row>
    <row r="17" spans="2:11" x14ac:dyDescent="0.25">
      <c r="B17" s="8" t="s">
        <v>27</v>
      </c>
      <c r="C17" s="86"/>
      <c r="D17" s="86">
        <v>4.7222222222222223E-3</v>
      </c>
      <c r="E17" s="86">
        <v>1.9444444444444444E-3</v>
      </c>
      <c r="F17" s="86"/>
      <c r="G17" s="86"/>
      <c r="H17" s="86"/>
      <c r="I17" s="86"/>
      <c r="J17" s="86"/>
      <c r="K17" s="88">
        <f t="shared" si="0"/>
        <v>6.6666666666666662E-3</v>
      </c>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v>3.2175925925925926E-3</v>
      </c>
      <c r="H20" s="86"/>
      <c r="I20" s="86"/>
      <c r="J20" s="86"/>
      <c r="K20" s="88">
        <f t="shared" si="0"/>
        <v>3.2175925925925926E-3</v>
      </c>
    </row>
    <row r="21" spans="2:11" x14ac:dyDescent="0.25">
      <c r="B21" s="8" t="s">
        <v>11</v>
      </c>
      <c r="C21" s="86">
        <v>1.329861111111111E-2</v>
      </c>
      <c r="D21" s="86">
        <v>2.0254629629629629E-3</v>
      </c>
      <c r="E21" s="86"/>
      <c r="F21" s="86"/>
      <c r="G21" s="86">
        <v>1.8124999999999999E-2</v>
      </c>
      <c r="H21" s="86"/>
      <c r="I21" s="86"/>
      <c r="J21" s="86"/>
      <c r="K21" s="88">
        <f t="shared" si="0"/>
        <v>3.3449074074074069E-2</v>
      </c>
    </row>
    <row r="22" spans="2:11" x14ac:dyDescent="0.25">
      <c r="B22" s="8" t="s">
        <v>15</v>
      </c>
      <c r="C22" s="86"/>
      <c r="D22" s="86"/>
      <c r="E22" s="86"/>
      <c r="F22" s="86"/>
      <c r="G22" s="86">
        <v>2.6620370370370374E-3</v>
      </c>
      <c r="H22" s="86"/>
      <c r="I22" s="86"/>
      <c r="J22" s="86"/>
      <c r="K22" s="88">
        <f t="shared" si="0"/>
        <v>2.6620370370370374E-3</v>
      </c>
    </row>
    <row r="23" spans="2:11" x14ac:dyDescent="0.25">
      <c r="B23" s="8" t="s">
        <v>92</v>
      </c>
      <c r="C23" s="86">
        <v>2.6388888888888885E-3</v>
      </c>
      <c r="D23" s="86">
        <v>6.6319444444444446E-3</v>
      </c>
      <c r="E23" s="86"/>
      <c r="F23" s="86"/>
      <c r="G23" s="86">
        <v>1.4027777777777776E-2</v>
      </c>
      <c r="H23" s="86"/>
      <c r="I23" s="86"/>
      <c r="J23" s="86"/>
      <c r="K23" s="88">
        <f t="shared" si="0"/>
        <v>2.329861111111111E-2</v>
      </c>
    </row>
    <row r="24" spans="2:11" x14ac:dyDescent="0.25">
      <c r="B24" s="8" t="s">
        <v>12</v>
      </c>
      <c r="C24" s="86"/>
      <c r="D24" s="86"/>
      <c r="E24" s="86"/>
      <c r="F24" s="86"/>
      <c r="G24" s="86">
        <v>3.5416666666666669E-3</v>
      </c>
      <c r="H24" s="86"/>
      <c r="I24" s="86"/>
      <c r="J24" s="86"/>
      <c r="K24" s="88">
        <f t="shared" si="0"/>
        <v>3.5416666666666669E-3</v>
      </c>
    </row>
    <row r="25" spans="2:11" x14ac:dyDescent="0.25">
      <c r="B25" s="8" t="s">
        <v>5</v>
      </c>
      <c r="C25" s="86"/>
      <c r="D25" s="86"/>
      <c r="E25" s="86">
        <v>4.1087962962962962E-3</v>
      </c>
      <c r="F25" s="86"/>
      <c r="G25" s="86">
        <v>2.8240740740740739E-3</v>
      </c>
      <c r="H25" s="86">
        <v>1.0300925925925926E-3</v>
      </c>
      <c r="I25" s="86"/>
      <c r="J25" s="86"/>
      <c r="K25" s="88">
        <f t="shared" si="0"/>
        <v>7.9629629629629634E-3</v>
      </c>
    </row>
    <row r="26" spans="2:11" x14ac:dyDescent="0.25">
      <c r="B26" s="8" t="s">
        <v>6</v>
      </c>
      <c r="C26" s="86"/>
      <c r="D26" s="86"/>
      <c r="E26" s="86"/>
      <c r="F26" s="86"/>
      <c r="G26" s="86">
        <v>5.1273148148148154E-3</v>
      </c>
      <c r="H26" s="86"/>
      <c r="I26" s="86"/>
      <c r="J26" s="86"/>
      <c r="K26" s="88">
        <f t="shared" si="0"/>
        <v>5.1273148148148154E-3</v>
      </c>
    </row>
    <row r="27" spans="2:11" x14ac:dyDescent="0.25">
      <c r="B27" s="8" t="s">
        <v>103</v>
      </c>
      <c r="C27" s="86">
        <v>6.5972222222222213E-4</v>
      </c>
      <c r="D27" s="86"/>
      <c r="E27" s="86"/>
      <c r="F27" s="86"/>
      <c r="G27" s="86"/>
      <c r="H27" s="86"/>
      <c r="I27" s="86"/>
      <c r="J27" s="86"/>
      <c r="K27" s="88">
        <f t="shared" si="0"/>
        <v>6.5972222222222213E-4</v>
      </c>
    </row>
    <row r="28" spans="2:11" x14ac:dyDescent="0.25">
      <c r="B28" s="8" t="s">
        <v>17</v>
      </c>
      <c r="C28" s="86">
        <v>6.1689814814814819E-3</v>
      </c>
      <c r="D28" s="86"/>
      <c r="E28" s="86"/>
      <c r="F28" s="86"/>
      <c r="G28" s="86">
        <v>1.8402777777777777E-3</v>
      </c>
      <c r="H28" s="86"/>
      <c r="I28" s="86"/>
      <c r="J28" s="86"/>
      <c r="K28" s="88">
        <f t="shared" si="0"/>
        <v>8.0092592592592594E-3</v>
      </c>
    </row>
    <row r="29" spans="2:11" x14ac:dyDescent="0.25">
      <c r="B29" s="53"/>
      <c r="C29" s="90"/>
      <c r="D29" s="90"/>
      <c r="E29" s="91"/>
      <c r="F29" s="91"/>
      <c r="G29" s="90"/>
      <c r="H29" s="90"/>
      <c r="I29" s="90"/>
      <c r="J29" s="90"/>
      <c r="K29" s="88"/>
    </row>
    <row r="30" spans="2:11" x14ac:dyDescent="0.25">
      <c r="B30" s="53" t="s">
        <v>29</v>
      </c>
      <c r="C30" s="92">
        <f>SUM(C7:C28)</f>
        <v>3.0578703703703698E-2</v>
      </c>
      <c r="D30" s="92">
        <f t="shared" ref="D30:G30" si="1">SUM(D7:D28)</f>
        <v>1.3449074074074075E-2</v>
      </c>
      <c r="E30" s="92">
        <f t="shared" si="1"/>
        <v>1.224537037037037E-2</v>
      </c>
      <c r="F30" s="92">
        <f>SUM(F7:F28)</f>
        <v>7.9861111111111122E-3</v>
      </c>
      <c r="G30" s="92">
        <f t="shared" si="1"/>
        <v>0.14434027777777778</v>
      </c>
      <c r="H30" s="92"/>
      <c r="I30" s="92"/>
      <c r="J30" s="92"/>
      <c r="K30" s="93">
        <f>SUM(K7:K28)</f>
        <v>0.20962962962962967</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20" zoomScaleNormal="120" zoomScaleSheetLayoutView="100" zoomScalePageLayoutView="145"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84</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2.0833333333333333E-3</v>
      </c>
      <c r="D7" s="98">
        <f>C7/$C$30</f>
        <v>6.2408986894112737E-3</v>
      </c>
      <c r="E7" s="100"/>
      <c r="F7" s="98"/>
      <c r="G7" s="100">
        <f t="shared" ref="G7:G28" si="0">C7+E7</f>
        <v>2.0833333333333333E-3</v>
      </c>
      <c r="H7" s="99">
        <f t="shared" ref="H7:H28" si="1">G7/$G$30</f>
        <v>4.8680225010817833E-3</v>
      </c>
    </row>
    <row r="8" spans="2:8" s="1" customFormat="1" x14ac:dyDescent="0.25">
      <c r="B8" s="8" t="s">
        <v>13</v>
      </c>
      <c r="C8" s="100">
        <v>1.1527777777777772E-2</v>
      </c>
      <c r="D8" s="98">
        <f t="shared" ref="D8:D28" si="2">C8/$C$30</f>
        <v>3.4532972748075701E-2</v>
      </c>
      <c r="E8" s="100">
        <v>6.134259259259259E-4</v>
      </c>
      <c r="F8" s="98">
        <f t="shared" ref="F8:F20" si="3">E8/$E$30</f>
        <v>6.5158593557905087E-3</v>
      </c>
      <c r="G8" s="100">
        <f t="shared" si="0"/>
        <v>1.2141203703703697E-2</v>
      </c>
      <c r="H8" s="99">
        <f t="shared" si="1"/>
        <v>2.8369753353526601E-2</v>
      </c>
    </row>
    <row r="9" spans="2:8" s="1" customFormat="1" x14ac:dyDescent="0.25">
      <c r="B9" s="8" t="s">
        <v>0</v>
      </c>
      <c r="C9" s="100">
        <v>5.5914351851851729E-2</v>
      </c>
      <c r="D9" s="98">
        <f t="shared" si="2"/>
        <v>0.1674987864919211</v>
      </c>
      <c r="E9" s="100">
        <v>1.5150462962962959E-2</v>
      </c>
      <c r="F9" s="98">
        <f t="shared" si="3"/>
        <v>0.16092943201376933</v>
      </c>
      <c r="G9" s="100">
        <f t="shared" si="0"/>
        <v>7.1064814814814692E-2</v>
      </c>
      <c r="H9" s="99">
        <f t="shared" si="1"/>
        <v>0.16605365642578945</v>
      </c>
    </row>
    <row r="10" spans="2:8" s="1" customFormat="1" x14ac:dyDescent="0.25">
      <c r="B10" s="8" t="s">
        <v>8</v>
      </c>
      <c r="C10" s="100">
        <v>1.9895833333333335E-2</v>
      </c>
      <c r="D10" s="98">
        <f t="shared" si="2"/>
        <v>5.9600582483877673E-2</v>
      </c>
      <c r="E10" s="100">
        <v>1.2731481481481483E-3</v>
      </c>
      <c r="F10" s="98">
        <f t="shared" si="3"/>
        <v>1.3523481681829359E-2</v>
      </c>
      <c r="G10" s="100">
        <f t="shared" si="0"/>
        <v>2.1168981481481483E-2</v>
      </c>
      <c r="H10" s="99">
        <f t="shared" si="1"/>
        <v>4.946451752488102E-2</v>
      </c>
    </row>
    <row r="11" spans="2:8" s="1" customFormat="1" x14ac:dyDescent="0.25">
      <c r="B11" s="8" t="s">
        <v>26</v>
      </c>
      <c r="C11" s="100">
        <v>8.7962962962962962E-4</v>
      </c>
      <c r="D11" s="98">
        <f t="shared" si="2"/>
        <v>2.6350461133069825E-3</v>
      </c>
      <c r="E11" s="100">
        <v>1.1574074074074073E-4</v>
      </c>
      <c r="F11" s="98">
        <f t="shared" si="3"/>
        <v>1.2294074256208507E-3</v>
      </c>
      <c r="G11" s="100">
        <f t="shared" si="0"/>
        <v>9.9537037037037042E-4</v>
      </c>
      <c r="H11" s="99">
        <f t="shared" si="1"/>
        <v>2.3258329727390745E-3</v>
      </c>
    </row>
    <row r="12" spans="2:8" s="1" customFormat="1" x14ac:dyDescent="0.25">
      <c r="B12" s="8" t="s">
        <v>3</v>
      </c>
      <c r="C12" s="100">
        <v>2.4652777777777714E-2</v>
      </c>
      <c r="D12" s="98">
        <f t="shared" si="2"/>
        <v>7.3850634491366557E-2</v>
      </c>
      <c r="E12" s="100">
        <v>8.5532407407407415E-3</v>
      </c>
      <c r="F12" s="98">
        <f t="shared" si="3"/>
        <v>9.0853208753380876E-2</v>
      </c>
      <c r="G12" s="100">
        <f t="shared" si="0"/>
        <v>3.3206018518518454E-2</v>
      </c>
      <c r="H12" s="99">
        <f t="shared" si="1"/>
        <v>7.7590869753353386E-2</v>
      </c>
    </row>
    <row r="13" spans="2:8" s="1" customFormat="1" x14ac:dyDescent="0.25">
      <c r="B13" s="8" t="s">
        <v>7</v>
      </c>
      <c r="C13" s="100">
        <v>1.1666666666666676E-2</v>
      </c>
      <c r="D13" s="98">
        <f t="shared" si="2"/>
        <v>3.4949032660703164E-2</v>
      </c>
      <c r="E13" s="100">
        <v>5.2430555555555555E-3</v>
      </c>
      <c r="F13" s="98">
        <f t="shared" si="3"/>
        <v>5.5692156380624538E-2</v>
      </c>
      <c r="G13" s="100">
        <f t="shared" si="0"/>
        <v>1.6909722222222232E-2</v>
      </c>
      <c r="H13" s="99">
        <f t="shared" si="1"/>
        <v>3.9512115967113834E-2</v>
      </c>
    </row>
    <row r="14" spans="2:8" s="1" customFormat="1" x14ac:dyDescent="0.25">
      <c r="B14" s="8" t="s">
        <v>2</v>
      </c>
      <c r="C14" s="100">
        <v>8.5879629629629622E-3</v>
      </c>
      <c r="D14" s="98">
        <f t="shared" si="2"/>
        <v>2.5726371264128696E-2</v>
      </c>
      <c r="E14" s="100">
        <v>1.4351851851851854E-3</v>
      </c>
      <c r="F14" s="98">
        <f t="shared" si="3"/>
        <v>1.5244652077698552E-2</v>
      </c>
      <c r="G14" s="100">
        <f t="shared" si="0"/>
        <v>1.0023148148148147E-2</v>
      </c>
      <c r="H14" s="99">
        <f t="shared" si="1"/>
        <v>2.3420597144093468E-2</v>
      </c>
    </row>
    <row r="15" spans="2:8" s="1" customFormat="1" x14ac:dyDescent="0.25">
      <c r="B15" s="8" t="s">
        <v>9</v>
      </c>
      <c r="C15" s="100">
        <v>1.7847222222222202E-2</v>
      </c>
      <c r="D15" s="98">
        <f t="shared" si="2"/>
        <v>5.3463698772623185E-2</v>
      </c>
      <c r="E15" s="100">
        <v>3.7500000000000003E-3</v>
      </c>
      <c r="F15" s="98">
        <f t="shared" si="3"/>
        <v>3.9832800590115569E-2</v>
      </c>
      <c r="G15" s="100">
        <f t="shared" si="0"/>
        <v>2.1597222222222202E-2</v>
      </c>
      <c r="H15" s="99">
        <f t="shared" si="1"/>
        <v>5.0465166594547778E-2</v>
      </c>
    </row>
    <row r="16" spans="2:8" s="1" customFormat="1" x14ac:dyDescent="0.25">
      <c r="B16" s="8" t="s">
        <v>1</v>
      </c>
      <c r="C16" s="100">
        <v>1.0312499999999997E-2</v>
      </c>
      <c r="D16" s="98">
        <f t="shared" si="2"/>
        <v>3.08924485125858E-2</v>
      </c>
      <c r="E16" s="100">
        <v>3.3333333333333327E-3</v>
      </c>
      <c r="F16" s="98">
        <f t="shared" si="3"/>
        <v>3.5406933857880497E-2</v>
      </c>
      <c r="G16" s="100">
        <f t="shared" si="0"/>
        <v>1.3645833333333329E-2</v>
      </c>
      <c r="H16" s="99">
        <f t="shared" si="1"/>
        <v>3.1885547382085676E-2</v>
      </c>
    </row>
    <row r="17" spans="2:8" s="1" customFormat="1" x14ac:dyDescent="0.25">
      <c r="B17" s="8" t="s">
        <v>27</v>
      </c>
      <c r="C17" s="100">
        <v>2.2916666666666654E-3</v>
      </c>
      <c r="D17" s="98">
        <f t="shared" si="2"/>
        <v>6.864988558352398E-3</v>
      </c>
      <c r="E17" s="100">
        <v>7.407407407407407E-4</v>
      </c>
      <c r="F17" s="98">
        <f t="shared" si="3"/>
        <v>7.8682075239734448E-3</v>
      </c>
      <c r="G17" s="100">
        <f t="shared" si="0"/>
        <v>3.032407407407406E-3</v>
      </c>
      <c r="H17" s="99">
        <f t="shared" si="1"/>
        <v>7.0856771960190372E-3</v>
      </c>
    </row>
    <row r="18" spans="2:8" s="1" customFormat="1" x14ac:dyDescent="0.25">
      <c r="B18" s="8" t="s">
        <v>16</v>
      </c>
      <c r="C18" s="100">
        <v>2.4305555555555556E-3</v>
      </c>
      <c r="D18" s="98">
        <f t="shared" si="2"/>
        <v>7.2810484709798203E-3</v>
      </c>
      <c r="E18" s="100">
        <v>5.5555555555555556E-4</v>
      </c>
      <c r="F18" s="98">
        <f t="shared" si="3"/>
        <v>5.901155642980084E-3</v>
      </c>
      <c r="G18" s="100">
        <f t="shared" si="0"/>
        <v>2.9861111111111113E-3</v>
      </c>
      <c r="H18" s="99">
        <f t="shared" si="1"/>
        <v>6.977498918217224E-3</v>
      </c>
    </row>
    <row r="19" spans="2:8" s="1" customFormat="1" x14ac:dyDescent="0.25">
      <c r="B19" s="8" t="s">
        <v>4</v>
      </c>
      <c r="C19" s="100">
        <v>9.479166666666667E-3</v>
      </c>
      <c r="D19" s="98">
        <f t="shared" si="2"/>
        <v>2.8396089036821299E-2</v>
      </c>
      <c r="E19" s="100">
        <v>7.5231481481481482E-4</v>
      </c>
      <c r="F19" s="98">
        <f t="shared" si="3"/>
        <v>7.9911482665355298E-3</v>
      </c>
      <c r="G19" s="100">
        <f t="shared" si="0"/>
        <v>1.0231481481481482E-2</v>
      </c>
      <c r="H19" s="99">
        <f t="shared" si="1"/>
        <v>2.390739939420165E-2</v>
      </c>
    </row>
    <row r="20" spans="2:8" s="1" customFormat="1" x14ac:dyDescent="0.25">
      <c r="B20" s="8" t="s">
        <v>14</v>
      </c>
      <c r="C20" s="100">
        <v>4.1550925925925913E-3</v>
      </c>
      <c r="D20" s="98">
        <f t="shared" si="2"/>
        <v>1.2447125719436927E-2</v>
      </c>
      <c r="E20" s="100">
        <v>9.1435185185185174E-4</v>
      </c>
      <c r="F20" s="98">
        <f t="shared" si="3"/>
        <v>9.7123186624047207E-3</v>
      </c>
      <c r="G20" s="100">
        <f t="shared" si="0"/>
        <v>5.0694444444444433E-3</v>
      </c>
      <c r="H20" s="99">
        <f t="shared" si="1"/>
        <v>1.1845521419299005E-2</v>
      </c>
    </row>
    <row r="21" spans="2:8" s="1" customFormat="1" x14ac:dyDescent="0.25">
      <c r="B21" s="8" t="s">
        <v>11</v>
      </c>
      <c r="C21" s="100">
        <v>1.1805555555555558E-3</v>
      </c>
      <c r="D21" s="98">
        <f t="shared" si="2"/>
        <v>3.5365092573330561E-3</v>
      </c>
      <c r="E21" s="100">
        <v>1.5659722222222224E-2</v>
      </c>
      <c r="F21" s="98">
        <f t="shared" ref="F21:F28" si="4">E21/$E$30</f>
        <v>0.16633882468650113</v>
      </c>
      <c r="G21" s="100">
        <f t="shared" si="0"/>
        <v>1.684027777777778E-2</v>
      </c>
      <c r="H21" s="99">
        <f t="shared" si="1"/>
        <v>3.9349848550411091E-2</v>
      </c>
    </row>
    <row r="22" spans="2:8" s="1" customFormat="1" x14ac:dyDescent="0.25">
      <c r="B22" s="8" t="s">
        <v>15</v>
      </c>
      <c r="C22" s="100">
        <v>5.3240740740740748E-3</v>
      </c>
      <c r="D22" s="98">
        <f t="shared" si="2"/>
        <v>1.5948963317384369E-2</v>
      </c>
      <c r="E22" s="100">
        <v>3.136574074074075E-3</v>
      </c>
      <c r="F22" s="98">
        <f t="shared" si="4"/>
        <v>3.3316941234325069E-2</v>
      </c>
      <c r="G22" s="100">
        <f t="shared" si="0"/>
        <v>8.4606481481481494E-3</v>
      </c>
      <c r="H22" s="99">
        <f t="shared" si="1"/>
        <v>1.9769580268282134E-2</v>
      </c>
    </row>
    <row r="23" spans="2:8" s="1" customFormat="1" x14ac:dyDescent="0.25">
      <c r="B23" s="8" t="s">
        <v>92</v>
      </c>
      <c r="C23" s="100">
        <v>6.018518518518519E-4</v>
      </c>
      <c r="D23" s="98">
        <f t="shared" si="2"/>
        <v>1.802926288052146E-3</v>
      </c>
      <c r="E23" s="100">
        <v>7.6388888888888893E-4</v>
      </c>
      <c r="F23" s="98">
        <f t="shared" si="4"/>
        <v>8.1140890090976164E-3</v>
      </c>
      <c r="G23" s="100">
        <f t="shared" si="0"/>
        <v>1.3657407407407407E-3</v>
      </c>
      <c r="H23" s="99">
        <f t="shared" si="1"/>
        <v>3.1912591951536139E-3</v>
      </c>
    </row>
    <row r="24" spans="2:8" s="1" customFormat="1" x14ac:dyDescent="0.25">
      <c r="B24" s="8" t="s">
        <v>12</v>
      </c>
      <c r="C24" s="100">
        <v>3.4722222222222222E-5</v>
      </c>
      <c r="D24" s="98">
        <f t="shared" si="2"/>
        <v>1.0401497815685457E-4</v>
      </c>
      <c r="E24" s="100">
        <v>1.7361111111111112E-4</v>
      </c>
      <c r="F24" s="98">
        <f t="shared" si="4"/>
        <v>1.8441111384312763E-3</v>
      </c>
      <c r="G24" s="100">
        <f t="shared" si="0"/>
        <v>2.0833333333333335E-4</v>
      </c>
      <c r="H24" s="99">
        <f t="shared" si="1"/>
        <v>4.8680225010817841E-4</v>
      </c>
    </row>
    <row r="25" spans="2:8" s="1" customFormat="1" x14ac:dyDescent="0.25">
      <c r="B25" s="8" t="s">
        <v>5</v>
      </c>
      <c r="C25" s="100">
        <v>3.4722222222222224E-4</v>
      </c>
      <c r="D25" s="98">
        <f t="shared" si="2"/>
        <v>1.0401497815685458E-3</v>
      </c>
      <c r="E25" s="100">
        <v>1.1574074074074073E-4</v>
      </c>
      <c r="F25" s="98">
        <f t="shared" si="4"/>
        <v>1.2294074256208507E-3</v>
      </c>
      <c r="G25" s="100">
        <f t="shared" si="0"/>
        <v>4.6296296296296298E-4</v>
      </c>
      <c r="H25" s="99">
        <f t="shared" si="1"/>
        <v>1.0817827780181743E-3</v>
      </c>
    </row>
    <row r="26" spans="2:8" s="1" customFormat="1" x14ac:dyDescent="0.25">
      <c r="B26" s="8" t="s">
        <v>6</v>
      </c>
      <c r="C26" s="100">
        <v>7.6076388888889096E-2</v>
      </c>
      <c r="D26" s="98">
        <f t="shared" si="2"/>
        <v>0.22789681714166898</v>
      </c>
      <c r="E26" s="100">
        <v>1.592592592592592E-2</v>
      </c>
      <c r="F26" s="98">
        <f t="shared" si="4"/>
        <v>0.16916646176542902</v>
      </c>
      <c r="G26" s="100">
        <f t="shared" si="0"/>
        <v>9.2002314814815023E-2</v>
      </c>
      <c r="H26" s="99">
        <f t="shared" si="1"/>
        <v>0.21497728256166215</v>
      </c>
    </row>
    <row r="27" spans="2:8" s="1" customFormat="1" x14ac:dyDescent="0.25">
      <c r="B27" s="8" t="s">
        <v>103</v>
      </c>
      <c r="C27" s="100">
        <v>6.4305555555555588E-2</v>
      </c>
      <c r="D27" s="98">
        <f t="shared" si="2"/>
        <v>0.19263573954649477</v>
      </c>
      <c r="E27" s="100">
        <v>9.6759259259259194E-3</v>
      </c>
      <c r="F27" s="98">
        <f t="shared" si="4"/>
        <v>0.10277846078190306</v>
      </c>
      <c r="G27" s="100">
        <f t="shared" si="0"/>
        <v>7.3981481481481509E-2</v>
      </c>
      <c r="H27" s="99">
        <f t="shared" si="1"/>
        <v>0.17286888792730429</v>
      </c>
    </row>
    <row r="28" spans="2:8" s="1" customFormat="1" x14ac:dyDescent="0.25">
      <c r="B28" s="36" t="s">
        <v>17</v>
      </c>
      <c r="C28" s="110">
        <v>4.2245370370370371E-3</v>
      </c>
      <c r="D28" s="116">
        <f t="shared" si="2"/>
        <v>1.2655155675750639E-2</v>
      </c>
      <c r="E28" s="110">
        <v>6.261574074074073E-3</v>
      </c>
      <c r="F28" s="116">
        <f t="shared" si="4"/>
        <v>6.6510941726088013E-2</v>
      </c>
      <c r="G28" s="100">
        <f t="shared" si="0"/>
        <v>1.0486111111111109E-2</v>
      </c>
      <c r="H28" s="111">
        <f t="shared" si="1"/>
        <v>2.4502379922111642E-2</v>
      </c>
    </row>
    <row r="29" spans="2:8" s="1" customFormat="1" x14ac:dyDescent="0.25">
      <c r="B29" s="8"/>
      <c r="C29" s="101"/>
      <c r="D29" s="112"/>
      <c r="E29" s="101"/>
      <c r="F29" s="101"/>
      <c r="G29" s="101"/>
      <c r="H29" s="102"/>
    </row>
    <row r="30" spans="2:8" s="1" customFormat="1" x14ac:dyDescent="0.25">
      <c r="B30" s="37" t="s">
        <v>29</v>
      </c>
      <c r="C30" s="113">
        <f t="shared" ref="C30:H30" si="5">SUM(C7:C28)</f>
        <v>0.3338194444444445</v>
      </c>
      <c r="D30" s="114">
        <f t="shared" si="5"/>
        <v>0.99999999999999978</v>
      </c>
      <c r="E30" s="113">
        <f t="shared" si="5"/>
        <v>9.4143518518518515E-2</v>
      </c>
      <c r="F30" s="114">
        <f t="shared" si="5"/>
        <v>1</v>
      </c>
      <c r="G30" s="113">
        <f t="shared" si="5"/>
        <v>0.42796296296296288</v>
      </c>
      <c r="H30" s="117">
        <f t="shared" si="5"/>
        <v>1.0000000000000002</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113</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114</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v>5.9189814814814799E-2</v>
      </c>
      <c r="D9" s="86">
        <v>4.2708333333333339E-3</v>
      </c>
      <c r="E9" s="86"/>
      <c r="F9" s="86"/>
      <c r="G9" s="86"/>
      <c r="H9" s="86"/>
      <c r="I9" s="86"/>
      <c r="J9" s="86"/>
      <c r="K9" s="88">
        <f t="shared" ref="K9:K28" si="0">SUM(C9:J9)</f>
        <v>6.3460648148148127E-2</v>
      </c>
    </row>
    <row r="10" spans="2:11" x14ac:dyDescent="0.25">
      <c r="B10" s="8" t="s">
        <v>8</v>
      </c>
      <c r="C10" s="86"/>
      <c r="D10" s="86"/>
      <c r="E10" s="86"/>
      <c r="F10" s="86"/>
      <c r="G10" s="86"/>
      <c r="H10" s="86"/>
      <c r="I10" s="86"/>
      <c r="J10" s="86"/>
      <c r="K10" s="88"/>
    </row>
    <row r="11" spans="2:11" x14ac:dyDescent="0.25">
      <c r="B11" s="8" t="s">
        <v>26</v>
      </c>
      <c r="C11" s="86">
        <v>6.5393518518518517E-3</v>
      </c>
      <c r="D11" s="86"/>
      <c r="E11" s="86"/>
      <c r="F11" s="86"/>
      <c r="G11" s="86"/>
      <c r="H11" s="86"/>
      <c r="I11" s="86"/>
      <c r="J11" s="86"/>
      <c r="K11" s="88">
        <f t="shared" si="0"/>
        <v>6.5393518518518517E-3</v>
      </c>
    </row>
    <row r="12" spans="2:11" x14ac:dyDescent="0.25">
      <c r="B12" s="8" t="s">
        <v>3</v>
      </c>
      <c r="C12" s="86">
        <v>0.10094907407407408</v>
      </c>
      <c r="D12" s="86">
        <v>9.6064814814814808E-4</v>
      </c>
      <c r="E12" s="86"/>
      <c r="F12" s="86"/>
      <c r="G12" s="86"/>
      <c r="H12" s="86"/>
      <c r="I12" s="86"/>
      <c r="J12" s="86"/>
      <c r="K12" s="88">
        <f t="shared" si="0"/>
        <v>0.10190972222222223</v>
      </c>
    </row>
    <row r="13" spans="2:11" x14ac:dyDescent="0.25">
      <c r="B13" s="8" t="s">
        <v>7</v>
      </c>
      <c r="C13" s="86">
        <v>4.2673611111111127E-2</v>
      </c>
      <c r="D13" s="86"/>
      <c r="E13" s="86"/>
      <c r="F13" s="86"/>
      <c r="G13" s="86">
        <v>4.1550925925925922E-3</v>
      </c>
      <c r="H13" s="86"/>
      <c r="I13" s="86"/>
      <c r="J13" s="86"/>
      <c r="K13" s="88">
        <f t="shared" si="0"/>
        <v>4.682870370370372E-2</v>
      </c>
    </row>
    <row r="14" spans="2:11" x14ac:dyDescent="0.25">
      <c r="B14" s="8" t="s">
        <v>2</v>
      </c>
      <c r="C14" s="86"/>
      <c r="D14" s="86"/>
      <c r="E14" s="86"/>
      <c r="F14" s="86"/>
      <c r="G14" s="86">
        <v>2.5347222222222221E-3</v>
      </c>
      <c r="H14" s="86"/>
      <c r="I14" s="86"/>
      <c r="J14" s="86"/>
      <c r="K14" s="88">
        <f t="shared" si="0"/>
        <v>2.5347222222222221E-3</v>
      </c>
    </row>
    <row r="15" spans="2:11" x14ac:dyDescent="0.25">
      <c r="B15" s="8" t="s">
        <v>9</v>
      </c>
      <c r="C15" s="86">
        <v>4.4675925925925933E-3</v>
      </c>
      <c r="D15" s="86"/>
      <c r="E15" s="86"/>
      <c r="F15" s="86"/>
      <c r="G15" s="86"/>
      <c r="H15" s="86"/>
      <c r="I15" s="86"/>
      <c r="J15" s="86"/>
      <c r="K15" s="88">
        <f t="shared" si="0"/>
        <v>4.4675925925925933E-3</v>
      </c>
    </row>
    <row r="16" spans="2:11" x14ac:dyDescent="0.25">
      <c r="B16" s="8" t="s">
        <v>1</v>
      </c>
      <c r="C16" s="86">
        <v>3.0497685185185187E-2</v>
      </c>
      <c r="D16" s="86"/>
      <c r="E16" s="86"/>
      <c r="F16" s="86"/>
      <c r="G16" s="86"/>
      <c r="H16" s="86"/>
      <c r="I16" s="86"/>
      <c r="J16" s="86"/>
      <c r="K16" s="88">
        <f t="shared" si="0"/>
        <v>3.0497685185185187E-2</v>
      </c>
    </row>
    <row r="17" spans="2:11" x14ac:dyDescent="0.25">
      <c r="B17" s="8" t="s">
        <v>27</v>
      </c>
      <c r="C17" s="86">
        <v>1.9247685185185187E-2</v>
      </c>
      <c r="D17" s="86"/>
      <c r="E17" s="86"/>
      <c r="F17" s="86"/>
      <c r="G17" s="86"/>
      <c r="H17" s="86"/>
      <c r="I17" s="86"/>
      <c r="J17" s="86"/>
      <c r="K17" s="88">
        <f t="shared" si="0"/>
        <v>1.9247685185185187E-2</v>
      </c>
    </row>
    <row r="18" spans="2:11" x14ac:dyDescent="0.25">
      <c r="B18" s="8" t="s">
        <v>16</v>
      </c>
      <c r="C18" s="86"/>
      <c r="D18" s="86"/>
      <c r="E18" s="86"/>
      <c r="F18" s="86"/>
      <c r="G18" s="86"/>
      <c r="H18" s="86"/>
      <c r="I18" s="86"/>
      <c r="J18" s="86"/>
      <c r="K18" s="88"/>
    </row>
    <row r="19" spans="2:11" x14ac:dyDescent="0.25">
      <c r="B19" s="8" t="s">
        <v>4</v>
      </c>
      <c r="C19" s="86">
        <v>2.6469907407407404E-2</v>
      </c>
      <c r="D19" s="86"/>
      <c r="E19" s="86"/>
      <c r="F19" s="86"/>
      <c r="G19" s="86"/>
      <c r="H19" s="86"/>
      <c r="I19" s="86"/>
      <c r="J19" s="86"/>
      <c r="K19" s="88">
        <f t="shared" si="0"/>
        <v>2.6469907407407404E-2</v>
      </c>
    </row>
    <row r="20" spans="2:11" x14ac:dyDescent="0.25">
      <c r="B20" s="8" t="s">
        <v>14</v>
      </c>
      <c r="C20" s="86">
        <v>1.4745370370370374E-2</v>
      </c>
      <c r="D20" s="86"/>
      <c r="E20" s="86"/>
      <c r="F20" s="86">
        <v>1.273148148148148E-3</v>
      </c>
      <c r="G20" s="86"/>
      <c r="H20" s="86"/>
      <c r="I20" s="86"/>
      <c r="J20" s="86"/>
      <c r="K20" s="88">
        <f t="shared" si="0"/>
        <v>1.6018518518518522E-2</v>
      </c>
    </row>
    <row r="21" spans="2:11" x14ac:dyDescent="0.25">
      <c r="B21" s="8" t="s">
        <v>11</v>
      </c>
      <c r="C21" s="86">
        <v>0.1160069444444445</v>
      </c>
      <c r="D21" s="86"/>
      <c r="E21" s="86">
        <v>5.6944444444444447E-3</v>
      </c>
      <c r="F21" s="86"/>
      <c r="G21" s="86"/>
      <c r="H21" s="86"/>
      <c r="I21" s="86"/>
      <c r="J21" s="86"/>
      <c r="K21" s="88">
        <f t="shared" si="0"/>
        <v>0.12170138888888894</v>
      </c>
    </row>
    <row r="22" spans="2:11" x14ac:dyDescent="0.25">
      <c r="B22" s="8" t="s">
        <v>15</v>
      </c>
      <c r="C22" s="86">
        <v>1.6747685185185188E-2</v>
      </c>
      <c r="D22" s="86">
        <v>1.3888888888888889E-3</v>
      </c>
      <c r="E22" s="86"/>
      <c r="F22" s="86"/>
      <c r="G22" s="86"/>
      <c r="H22" s="86"/>
      <c r="I22" s="86"/>
      <c r="J22" s="86"/>
      <c r="K22" s="88">
        <f t="shared" si="0"/>
        <v>1.8136574074074076E-2</v>
      </c>
    </row>
    <row r="23" spans="2:11" x14ac:dyDescent="0.25">
      <c r="B23" s="8" t="s">
        <v>92</v>
      </c>
      <c r="C23" s="86">
        <v>3.1446759259259258E-2</v>
      </c>
      <c r="D23" s="86"/>
      <c r="E23" s="86"/>
      <c r="F23" s="86"/>
      <c r="G23" s="86"/>
      <c r="H23" s="86"/>
      <c r="I23" s="86"/>
      <c r="J23" s="86"/>
      <c r="K23" s="88">
        <f t="shared" si="0"/>
        <v>3.1446759259259258E-2</v>
      </c>
    </row>
    <row r="24" spans="2:11" x14ac:dyDescent="0.25">
      <c r="B24" s="8" t="s">
        <v>12</v>
      </c>
      <c r="C24" s="86">
        <v>1.0694444444444446E-2</v>
      </c>
      <c r="D24" s="86"/>
      <c r="E24" s="86"/>
      <c r="F24" s="86"/>
      <c r="G24" s="86"/>
      <c r="H24" s="86"/>
      <c r="I24" s="86"/>
      <c r="J24" s="86"/>
      <c r="K24" s="88">
        <f t="shared" si="0"/>
        <v>1.0694444444444446E-2</v>
      </c>
    </row>
    <row r="25" spans="2:11" x14ac:dyDescent="0.25">
      <c r="B25" s="8" t="s">
        <v>5</v>
      </c>
      <c r="C25" s="86">
        <v>1.4108796296296296E-2</v>
      </c>
      <c r="D25" s="86"/>
      <c r="E25" s="86"/>
      <c r="F25" s="86"/>
      <c r="G25" s="86"/>
      <c r="H25" s="86"/>
      <c r="I25" s="86"/>
      <c r="J25" s="86"/>
      <c r="K25" s="88">
        <f t="shared" si="0"/>
        <v>1.4108796296296296E-2</v>
      </c>
    </row>
    <row r="26" spans="2:11" x14ac:dyDescent="0.25">
      <c r="B26" s="8" t="s">
        <v>6</v>
      </c>
      <c r="C26" s="86">
        <v>9.0393518518518522E-3</v>
      </c>
      <c r="D26" s="86"/>
      <c r="E26" s="86"/>
      <c r="F26" s="86"/>
      <c r="G26" s="86"/>
      <c r="H26" s="86"/>
      <c r="I26" s="86"/>
      <c r="J26" s="86"/>
      <c r="K26" s="88">
        <f t="shared" si="0"/>
        <v>9.0393518518518522E-3</v>
      </c>
    </row>
    <row r="27" spans="2:11" x14ac:dyDescent="0.25">
      <c r="B27" s="8" t="s">
        <v>103</v>
      </c>
      <c r="C27" s="86"/>
      <c r="D27" s="86"/>
      <c r="E27" s="86"/>
      <c r="F27" s="86"/>
      <c r="G27" s="86"/>
      <c r="H27" s="86"/>
      <c r="I27" s="86"/>
      <c r="J27" s="86"/>
      <c r="K27" s="88"/>
    </row>
    <row r="28" spans="2:11" x14ac:dyDescent="0.25">
      <c r="B28" s="8" t="s">
        <v>17</v>
      </c>
      <c r="C28" s="86">
        <v>7.291666666666665E-3</v>
      </c>
      <c r="D28" s="86">
        <v>1.8437499999999999E-2</v>
      </c>
      <c r="E28" s="86"/>
      <c r="F28" s="86"/>
      <c r="G28" s="86"/>
      <c r="H28" s="86"/>
      <c r="I28" s="86"/>
      <c r="J28" s="86"/>
      <c r="K28" s="88">
        <f t="shared" si="0"/>
        <v>2.5729166666666664E-2</v>
      </c>
    </row>
    <row r="29" spans="2:11" x14ac:dyDescent="0.25">
      <c r="B29" s="8"/>
      <c r="C29" s="90"/>
      <c r="D29" s="90"/>
      <c r="E29" s="91"/>
      <c r="F29" s="91"/>
      <c r="G29" s="91"/>
      <c r="H29" s="91"/>
      <c r="I29" s="90"/>
      <c r="J29" s="90"/>
      <c r="K29" s="96"/>
    </row>
    <row r="30" spans="2:11" x14ac:dyDescent="0.25">
      <c r="B30" s="53" t="s">
        <v>29</v>
      </c>
      <c r="C30" s="92">
        <f>SUM(C7:C28)</f>
        <v>0.51011574074074095</v>
      </c>
      <c r="D30" s="92">
        <f t="shared" ref="D30:G30" si="1">SUM(D7:D28)</f>
        <v>2.5057870370370369E-2</v>
      </c>
      <c r="E30" s="92">
        <f t="shared" si="1"/>
        <v>5.6944444444444447E-3</v>
      </c>
      <c r="F30" s="92">
        <f t="shared" si="1"/>
        <v>1.273148148148148E-3</v>
      </c>
      <c r="G30" s="92">
        <f t="shared" si="1"/>
        <v>6.6898148148148142E-3</v>
      </c>
      <c r="H30" s="92"/>
      <c r="I30" s="92"/>
      <c r="J30" s="92"/>
      <c r="K30" s="93">
        <f t="shared" ref="K30" si="2">SUM(K7:K28)</f>
        <v>0.54883101851851879</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115</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7"/>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c r="F22" s="86"/>
      <c r="G22" s="86"/>
      <c r="H22" s="86"/>
      <c r="I22" s="86"/>
      <c r="J22" s="86"/>
      <c r="K22" s="88"/>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c r="E25" s="86"/>
      <c r="F25" s="86"/>
      <c r="G25" s="86"/>
      <c r="H25" s="86"/>
      <c r="I25" s="86"/>
      <c r="J25" s="86"/>
      <c r="K25" s="88"/>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8"/>
      <c r="C29" s="90"/>
      <c r="D29" s="90"/>
      <c r="E29" s="91"/>
      <c r="F29" s="91"/>
      <c r="G29" s="91"/>
      <c r="H29" s="91"/>
      <c r="I29" s="90"/>
      <c r="J29" s="90"/>
      <c r="K29" s="96"/>
    </row>
    <row r="30" spans="2:11" x14ac:dyDescent="0.25">
      <c r="B30" s="53" t="s">
        <v>29</v>
      </c>
      <c r="C30" s="92"/>
      <c r="D30" s="92"/>
      <c r="E30" s="92"/>
      <c r="F30" s="92"/>
      <c r="G30" s="92"/>
      <c r="H30" s="92"/>
      <c r="I30" s="92"/>
      <c r="J30" s="86"/>
      <c r="K30" s="93"/>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5" sqref="H25:H26"/>
    </sheetView>
  </sheetViews>
  <sheetFormatPr defaultColWidth="8.85546875" defaultRowHeight="15" x14ac:dyDescent="0.25"/>
  <cols>
    <col min="1" max="1" width="6.140625" style="34" customWidth="1"/>
    <col min="2" max="2" width="51" style="34" bestFit="1" customWidth="1"/>
    <col min="3" max="10" width="13.140625" style="34" bestFit="1" customWidth="1"/>
    <col min="11" max="11" width="11.140625" style="34" customWidth="1"/>
    <col min="12" max="16384" width="8.85546875" style="34"/>
  </cols>
  <sheetData>
    <row r="2" spans="2:11" ht="15.75" thickBot="1" x14ac:dyDescent="0.3"/>
    <row r="3" spans="2:11" x14ac:dyDescent="0.25">
      <c r="B3" s="173" t="s">
        <v>116</v>
      </c>
      <c r="C3" s="174"/>
      <c r="D3" s="174"/>
      <c r="E3" s="174"/>
      <c r="F3" s="174"/>
      <c r="G3" s="174"/>
      <c r="H3" s="174"/>
      <c r="I3" s="174"/>
      <c r="J3" s="174"/>
      <c r="K3" s="175"/>
    </row>
    <row r="4" spans="2:11" x14ac:dyDescent="0.25">
      <c r="B4" s="176" t="s">
        <v>130</v>
      </c>
      <c r="C4" s="177"/>
      <c r="D4" s="177"/>
      <c r="E4" s="177"/>
      <c r="F4" s="177"/>
      <c r="G4" s="177"/>
      <c r="H4" s="177"/>
      <c r="I4" s="177"/>
      <c r="J4" s="177"/>
      <c r="K4" s="178"/>
    </row>
    <row r="5" spans="2:11" x14ac:dyDescent="0.25">
      <c r="B5" s="42"/>
      <c r="C5" s="43" t="s">
        <v>75</v>
      </c>
      <c r="D5" s="43" t="s">
        <v>76</v>
      </c>
      <c r="E5" s="43" t="s">
        <v>77</v>
      </c>
      <c r="F5" s="43" t="s">
        <v>78</v>
      </c>
      <c r="G5" s="43" t="s">
        <v>79</v>
      </c>
      <c r="H5" s="43" t="s">
        <v>80</v>
      </c>
      <c r="I5" s="43" t="s">
        <v>81</v>
      </c>
      <c r="J5" s="43" t="s">
        <v>82</v>
      </c>
      <c r="K5" s="82" t="s">
        <v>22</v>
      </c>
    </row>
    <row r="6" spans="2:11" x14ac:dyDescent="0.25">
      <c r="B6" s="3" t="s">
        <v>23</v>
      </c>
      <c r="C6" s="43" t="s">
        <v>24</v>
      </c>
      <c r="D6" s="43" t="s">
        <v>24</v>
      </c>
      <c r="E6" s="43" t="s">
        <v>24</v>
      </c>
      <c r="F6" s="43" t="s">
        <v>24</v>
      </c>
      <c r="G6" s="43" t="s">
        <v>24</v>
      </c>
      <c r="H6" s="43" t="s">
        <v>24</v>
      </c>
      <c r="I6" s="43" t="s">
        <v>24</v>
      </c>
      <c r="J6" s="43" t="s">
        <v>24</v>
      </c>
      <c r="K6" s="82" t="s">
        <v>24</v>
      </c>
    </row>
    <row r="7" spans="2:11" x14ac:dyDescent="0.25">
      <c r="B7" s="8" t="s">
        <v>10</v>
      </c>
      <c r="C7" s="86"/>
      <c r="D7" s="86"/>
      <c r="E7" s="86"/>
      <c r="F7" s="86"/>
      <c r="G7" s="86"/>
      <c r="H7" s="86"/>
      <c r="I7" s="86"/>
      <c r="J7" s="86"/>
      <c r="K7" s="88"/>
    </row>
    <row r="8" spans="2:11" x14ac:dyDescent="0.25">
      <c r="B8" s="8" t="s">
        <v>13</v>
      </c>
      <c r="C8" s="86"/>
      <c r="D8" s="86"/>
      <c r="E8" s="86"/>
      <c r="F8" s="86"/>
      <c r="G8" s="86"/>
      <c r="H8" s="86"/>
      <c r="I8" s="86"/>
      <c r="J8" s="86"/>
      <c r="K8" s="88"/>
    </row>
    <row r="9" spans="2:11" x14ac:dyDescent="0.25">
      <c r="B9" s="8" t="s">
        <v>0</v>
      </c>
      <c r="C9" s="86"/>
      <c r="D9" s="86"/>
      <c r="E9" s="86"/>
      <c r="F9" s="86"/>
      <c r="G9" s="86"/>
      <c r="H9" s="86"/>
      <c r="I9" s="86"/>
      <c r="J9" s="86"/>
      <c r="K9" s="88"/>
    </row>
    <row r="10" spans="2:11" x14ac:dyDescent="0.25">
      <c r="B10" s="8" t="s">
        <v>8</v>
      </c>
      <c r="C10" s="86"/>
      <c r="D10" s="86"/>
      <c r="E10" s="86"/>
      <c r="F10" s="86"/>
      <c r="G10" s="86"/>
      <c r="H10" s="86"/>
      <c r="I10" s="86"/>
      <c r="J10" s="86"/>
      <c r="K10" s="88"/>
    </row>
    <row r="11" spans="2:11" x14ac:dyDescent="0.25">
      <c r="B11" s="8" t="s">
        <v>26</v>
      </c>
      <c r="C11" s="86"/>
      <c r="D11" s="86"/>
      <c r="E11" s="86"/>
      <c r="F11" s="86"/>
      <c r="G11" s="86"/>
      <c r="H11" s="86"/>
      <c r="I11" s="86"/>
      <c r="J11" s="86"/>
      <c r="K11" s="88"/>
    </row>
    <row r="12" spans="2:11" x14ac:dyDescent="0.25">
      <c r="B12" s="8" t="s">
        <v>3</v>
      </c>
      <c r="C12" s="86"/>
      <c r="D12" s="86"/>
      <c r="E12" s="86"/>
      <c r="F12" s="86"/>
      <c r="G12" s="86"/>
      <c r="H12" s="86"/>
      <c r="I12" s="86"/>
      <c r="J12" s="86"/>
      <c r="K12" s="88"/>
    </row>
    <row r="13" spans="2:11" x14ac:dyDescent="0.25">
      <c r="B13" s="8" t="s">
        <v>7</v>
      </c>
      <c r="C13" s="86"/>
      <c r="D13" s="86"/>
      <c r="E13" s="86"/>
      <c r="F13" s="86"/>
      <c r="G13" s="86"/>
      <c r="H13" s="86"/>
      <c r="I13" s="86"/>
      <c r="J13" s="86"/>
      <c r="K13" s="88"/>
    </row>
    <row r="14" spans="2:11" x14ac:dyDescent="0.25">
      <c r="B14" s="8" t="s">
        <v>2</v>
      </c>
      <c r="C14" s="86"/>
      <c r="D14" s="86"/>
      <c r="E14" s="86"/>
      <c r="F14" s="86"/>
      <c r="G14" s="86"/>
      <c r="H14" s="86"/>
      <c r="I14" s="86"/>
      <c r="J14" s="86"/>
      <c r="K14" s="88"/>
    </row>
    <row r="15" spans="2:11" x14ac:dyDescent="0.25">
      <c r="B15" s="8" t="s">
        <v>9</v>
      </c>
      <c r="C15" s="86"/>
      <c r="D15" s="86"/>
      <c r="E15" s="86"/>
      <c r="F15" s="86"/>
      <c r="G15" s="86"/>
      <c r="H15" s="86"/>
      <c r="I15" s="86"/>
      <c r="J15" s="86"/>
      <c r="K15" s="88"/>
    </row>
    <row r="16" spans="2:11" x14ac:dyDescent="0.25">
      <c r="B16" s="8" t="s">
        <v>1</v>
      </c>
      <c r="C16" s="86"/>
      <c r="D16" s="86"/>
      <c r="E16" s="86"/>
      <c r="F16" s="86"/>
      <c r="G16" s="86"/>
      <c r="H16" s="86"/>
      <c r="I16" s="86"/>
      <c r="J16" s="86"/>
      <c r="K16" s="88"/>
    </row>
    <row r="17" spans="2:11" x14ac:dyDescent="0.25">
      <c r="B17" s="8" t="s">
        <v>27</v>
      </c>
      <c r="C17" s="86"/>
      <c r="D17" s="86"/>
      <c r="E17" s="86"/>
      <c r="F17" s="86"/>
      <c r="G17" s="86"/>
      <c r="H17" s="86"/>
      <c r="I17" s="86"/>
      <c r="J17" s="86"/>
      <c r="K17" s="88"/>
    </row>
    <row r="18" spans="2:11" x14ac:dyDescent="0.25">
      <c r="B18" s="8" t="s">
        <v>16</v>
      </c>
      <c r="C18" s="86"/>
      <c r="D18" s="86"/>
      <c r="E18" s="86"/>
      <c r="F18" s="86"/>
      <c r="G18" s="86"/>
      <c r="H18" s="86"/>
      <c r="I18" s="86"/>
      <c r="J18" s="86"/>
      <c r="K18" s="88"/>
    </row>
    <row r="19" spans="2:11" x14ac:dyDescent="0.25">
      <c r="B19" s="8" t="s">
        <v>4</v>
      </c>
      <c r="C19" s="86"/>
      <c r="D19" s="86"/>
      <c r="E19" s="86"/>
      <c r="F19" s="86"/>
      <c r="G19" s="86"/>
      <c r="H19" s="86"/>
      <c r="I19" s="86"/>
      <c r="J19" s="86"/>
      <c r="K19" s="88"/>
    </row>
    <row r="20" spans="2:11" x14ac:dyDescent="0.25">
      <c r="B20" s="8" t="s">
        <v>14</v>
      </c>
      <c r="C20" s="86"/>
      <c r="D20" s="86"/>
      <c r="E20" s="86"/>
      <c r="F20" s="86"/>
      <c r="G20" s="86"/>
      <c r="H20" s="86"/>
      <c r="I20" s="86"/>
      <c r="J20" s="86"/>
      <c r="K20" s="88"/>
    </row>
    <row r="21" spans="2:11" x14ac:dyDescent="0.25">
      <c r="B21" s="8" t="s">
        <v>11</v>
      </c>
      <c r="C21" s="86"/>
      <c r="D21" s="86"/>
      <c r="E21" s="86"/>
      <c r="F21" s="86"/>
      <c r="G21" s="86"/>
      <c r="H21" s="86"/>
      <c r="I21" s="86"/>
      <c r="J21" s="86"/>
      <c r="K21" s="88"/>
    </row>
    <row r="22" spans="2:11" x14ac:dyDescent="0.25">
      <c r="B22" s="8" t="s">
        <v>15</v>
      </c>
      <c r="C22" s="86"/>
      <c r="D22" s="86"/>
      <c r="E22" s="86">
        <v>8.7962962962962962E-4</v>
      </c>
      <c r="F22" s="86"/>
      <c r="G22" s="86">
        <v>8.9120370370370384E-4</v>
      </c>
      <c r="H22" s="86"/>
      <c r="I22" s="86"/>
      <c r="J22" s="86"/>
      <c r="K22" s="88">
        <f t="shared" ref="K22:K25" si="0">J22+I22+H22+G22+F22+E22+D22+C22</f>
        <v>1.7708333333333335E-3</v>
      </c>
    </row>
    <row r="23" spans="2:11" x14ac:dyDescent="0.25">
      <c r="B23" s="8" t="s">
        <v>92</v>
      </c>
      <c r="C23" s="86"/>
      <c r="D23" s="86"/>
      <c r="E23" s="86"/>
      <c r="F23" s="86"/>
      <c r="G23" s="86"/>
      <c r="H23" s="86"/>
      <c r="I23" s="86"/>
      <c r="J23" s="86"/>
      <c r="K23" s="88"/>
    </row>
    <row r="24" spans="2:11" x14ac:dyDescent="0.25">
      <c r="B24" s="8" t="s">
        <v>12</v>
      </c>
      <c r="C24" s="86"/>
      <c r="D24" s="86"/>
      <c r="E24" s="86"/>
      <c r="F24" s="86"/>
      <c r="G24" s="86"/>
      <c r="H24" s="86"/>
      <c r="I24" s="86"/>
      <c r="J24" s="86"/>
      <c r="K24" s="88"/>
    </row>
    <row r="25" spans="2:11" x14ac:dyDescent="0.25">
      <c r="B25" s="8" t="s">
        <v>5</v>
      </c>
      <c r="C25" s="86"/>
      <c r="D25" s="86">
        <v>4.5370370370370365E-3</v>
      </c>
      <c r="E25" s="86">
        <v>6.5509259259259253E-3</v>
      </c>
      <c r="F25" s="86">
        <v>3.8009259259259284E-2</v>
      </c>
      <c r="G25" s="86">
        <v>8.2986111111111108E-3</v>
      </c>
      <c r="H25" s="86">
        <v>2.9861111111111113E-3</v>
      </c>
      <c r="I25" s="86"/>
      <c r="J25" s="86"/>
      <c r="K25" s="88">
        <f t="shared" si="0"/>
        <v>6.0381944444444467E-2</v>
      </c>
    </row>
    <row r="26" spans="2:11" x14ac:dyDescent="0.25">
      <c r="B26" s="8" t="s">
        <v>6</v>
      </c>
      <c r="C26" s="86"/>
      <c r="D26" s="86"/>
      <c r="E26" s="86"/>
      <c r="F26" s="86"/>
      <c r="G26" s="86"/>
      <c r="H26" s="86"/>
      <c r="I26" s="86"/>
      <c r="J26" s="86"/>
      <c r="K26" s="88"/>
    </row>
    <row r="27" spans="2:11" x14ac:dyDescent="0.25">
      <c r="B27" s="8" t="s">
        <v>103</v>
      </c>
      <c r="C27" s="86"/>
      <c r="D27" s="86"/>
      <c r="E27" s="86"/>
      <c r="F27" s="86"/>
      <c r="G27" s="86"/>
      <c r="H27" s="86"/>
      <c r="I27" s="86"/>
      <c r="J27" s="86"/>
      <c r="K27" s="88"/>
    </row>
    <row r="28" spans="2:11" x14ac:dyDescent="0.25">
      <c r="B28" s="8" t="s">
        <v>17</v>
      </c>
      <c r="C28" s="86"/>
      <c r="D28" s="86"/>
      <c r="E28" s="86"/>
      <c r="F28" s="86"/>
      <c r="G28" s="86"/>
      <c r="H28" s="86"/>
      <c r="I28" s="86"/>
      <c r="J28" s="86"/>
      <c r="K28" s="88"/>
    </row>
    <row r="29" spans="2:11" x14ac:dyDescent="0.25">
      <c r="B29" s="53"/>
      <c r="C29" s="90"/>
      <c r="D29" s="90"/>
      <c r="E29" s="91"/>
      <c r="F29" s="91"/>
      <c r="G29" s="90"/>
      <c r="H29" s="90"/>
      <c r="I29" s="90"/>
      <c r="J29" s="90"/>
      <c r="K29" s="88"/>
    </row>
    <row r="30" spans="2:11" x14ac:dyDescent="0.25">
      <c r="B30" s="53" t="s">
        <v>29</v>
      </c>
      <c r="C30" s="92"/>
      <c r="D30" s="92">
        <f t="shared" ref="D30:H30" si="1">SUM(D7:D28)</f>
        <v>4.5370370370370365E-3</v>
      </c>
      <c r="E30" s="92">
        <f t="shared" si="1"/>
        <v>7.4305555555555548E-3</v>
      </c>
      <c r="F30" s="92">
        <f t="shared" si="1"/>
        <v>3.8009259259259284E-2</v>
      </c>
      <c r="G30" s="92">
        <f t="shared" si="1"/>
        <v>9.1898148148148139E-3</v>
      </c>
      <c r="H30" s="92">
        <f t="shared" si="1"/>
        <v>2.9861111111111113E-3</v>
      </c>
      <c r="I30" s="92"/>
      <c r="J30" s="86"/>
      <c r="K30" s="93">
        <f t="shared" ref="K30" si="2">SUM(K7:K28)</f>
        <v>6.21527777777778E-2</v>
      </c>
    </row>
    <row r="31" spans="2:11" x14ac:dyDescent="0.25">
      <c r="B31" s="53"/>
      <c r="C31" s="52"/>
      <c r="D31" s="52"/>
      <c r="E31" s="51"/>
      <c r="F31" s="51"/>
      <c r="G31" s="51"/>
      <c r="H31" s="51"/>
      <c r="I31" s="52"/>
      <c r="J31" s="52"/>
      <c r="K31" s="48"/>
    </row>
    <row r="32" spans="2:11" ht="66" customHeight="1" thickBot="1" x14ac:dyDescent="0.3">
      <c r="B32" s="208" t="s">
        <v>83</v>
      </c>
      <c r="C32" s="209"/>
      <c r="D32" s="209"/>
      <c r="E32" s="209"/>
      <c r="F32" s="209"/>
      <c r="G32" s="209"/>
      <c r="H32" s="209"/>
      <c r="I32" s="209"/>
      <c r="J32" s="209"/>
      <c r="K32" s="21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5"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48"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85</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1.6319444444444445E-3</v>
      </c>
      <c r="D7" s="98">
        <f>C7/$C$30</f>
        <v>1.5009580583351083E-2</v>
      </c>
      <c r="E7" s="100"/>
      <c r="F7" s="98"/>
      <c r="G7" s="100">
        <f>E7+C7</f>
        <v>1.6319444444444445E-3</v>
      </c>
      <c r="H7" s="99">
        <f>G7/$G$30</f>
        <v>1.5009580583351083E-2</v>
      </c>
    </row>
    <row r="8" spans="2:8" s="1" customFormat="1" x14ac:dyDescent="0.25">
      <c r="B8" s="8" t="s">
        <v>13</v>
      </c>
      <c r="C8" s="100">
        <v>5.1157407407407393E-3</v>
      </c>
      <c r="D8" s="98">
        <f t="shared" ref="D8:D28" si="0">C8/$C$30</f>
        <v>4.7051309346391318E-2</v>
      </c>
      <c r="E8" s="100"/>
      <c r="F8" s="98"/>
      <c r="G8" s="100">
        <f t="shared" ref="G8:G27" si="1">E8+C8</f>
        <v>5.1157407407407393E-3</v>
      </c>
      <c r="H8" s="99">
        <f t="shared" ref="H8:H9" si="2">G8/$G$30</f>
        <v>4.7051309346391318E-2</v>
      </c>
    </row>
    <row r="9" spans="2:8" s="1" customFormat="1" x14ac:dyDescent="0.25">
      <c r="B9" s="8" t="s">
        <v>0</v>
      </c>
      <c r="C9" s="100">
        <v>2.1157407407407399E-2</v>
      </c>
      <c r="D9" s="98">
        <f t="shared" si="0"/>
        <v>0.19459229295294869</v>
      </c>
      <c r="E9" s="100"/>
      <c r="F9" s="98"/>
      <c r="G9" s="100">
        <f t="shared" si="1"/>
        <v>2.1157407407407399E-2</v>
      </c>
      <c r="H9" s="99">
        <f t="shared" si="2"/>
        <v>0.19459229295294869</v>
      </c>
    </row>
    <row r="10" spans="2:8" s="1" customFormat="1" x14ac:dyDescent="0.25">
      <c r="B10" s="8" t="s">
        <v>8</v>
      </c>
      <c r="C10" s="100">
        <v>4.5486111111111109E-3</v>
      </c>
      <c r="D10" s="98">
        <f t="shared" si="0"/>
        <v>4.1835213966361522E-2</v>
      </c>
      <c r="E10" s="100"/>
      <c r="F10" s="98"/>
      <c r="G10" s="100">
        <f t="shared" si="1"/>
        <v>4.5486111111111109E-3</v>
      </c>
      <c r="H10" s="99">
        <f>G10/$G$30</f>
        <v>4.1835213966361522E-2</v>
      </c>
    </row>
    <row r="11" spans="2:8" s="1" customFormat="1" x14ac:dyDescent="0.25">
      <c r="B11" s="8" t="s">
        <v>26</v>
      </c>
      <c r="C11" s="100">
        <v>2.3148148148148146E-4</v>
      </c>
      <c r="D11" s="98">
        <f t="shared" si="0"/>
        <v>2.1290185224611458E-3</v>
      </c>
      <c r="E11" s="100"/>
      <c r="F11" s="98"/>
      <c r="G11" s="100">
        <f t="shared" si="1"/>
        <v>2.3148148148148146E-4</v>
      </c>
      <c r="H11" s="99">
        <f>G11/$G$30</f>
        <v>2.1290185224611458E-3</v>
      </c>
    </row>
    <row r="12" spans="2:8" s="1" customFormat="1" x14ac:dyDescent="0.25">
      <c r="B12" s="8" t="s">
        <v>3</v>
      </c>
      <c r="C12" s="100">
        <v>9.9189814814814817E-3</v>
      </c>
      <c r="D12" s="98">
        <f t="shared" si="0"/>
        <v>9.1228443687460123E-2</v>
      </c>
      <c r="E12" s="100"/>
      <c r="F12" s="98"/>
      <c r="G12" s="100">
        <f t="shared" si="1"/>
        <v>9.9189814814814817E-3</v>
      </c>
      <c r="H12" s="99">
        <f t="shared" ref="H12:H27" si="3">G12/$G$30</f>
        <v>9.1228443687460123E-2</v>
      </c>
    </row>
    <row r="13" spans="2:8" s="1" customFormat="1" x14ac:dyDescent="0.25">
      <c r="B13" s="8" t="s">
        <v>7</v>
      </c>
      <c r="C13" s="100">
        <v>2.3611111111111111E-3</v>
      </c>
      <c r="D13" s="98">
        <f t="shared" si="0"/>
        <v>2.1715988929103692E-2</v>
      </c>
      <c r="E13" s="100"/>
      <c r="F13" s="98"/>
      <c r="G13" s="100">
        <f t="shared" si="1"/>
        <v>2.3611111111111111E-3</v>
      </c>
      <c r="H13" s="99">
        <f t="shared" si="3"/>
        <v>2.1715988929103692E-2</v>
      </c>
    </row>
    <row r="14" spans="2:8" s="1" customFormat="1" x14ac:dyDescent="0.25">
      <c r="B14" s="8" t="s">
        <v>2</v>
      </c>
      <c r="C14" s="100">
        <v>4.6990740740740743E-3</v>
      </c>
      <c r="D14" s="98">
        <f t="shared" si="0"/>
        <v>4.3219076005961268E-2</v>
      </c>
      <c r="E14" s="100"/>
      <c r="F14" s="98"/>
      <c r="G14" s="100">
        <f t="shared" si="1"/>
        <v>4.6990740740740743E-3</v>
      </c>
      <c r="H14" s="99">
        <f t="shared" si="3"/>
        <v>4.3219076005961268E-2</v>
      </c>
    </row>
    <row r="15" spans="2:8" s="1" customFormat="1" x14ac:dyDescent="0.25">
      <c r="B15" s="8" t="s">
        <v>9</v>
      </c>
      <c r="C15" s="100">
        <v>5.9375000000000018E-3</v>
      </c>
      <c r="D15" s="98">
        <f t="shared" si="0"/>
        <v>5.4609325101128418E-2</v>
      </c>
      <c r="E15" s="100"/>
      <c r="F15" s="98"/>
      <c r="G15" s="100">
        <f t="shared" si="1"/>
        <v>5.9375000000000018E-3</v>
      </c>
      <c r="H15" s="99">
        <f t="shared" si="3"/>
        <v>5.4609325101128418E-2</v>
      </c>
    </row>
    <row r="16" spans="2:8" s="1" customFormat="1" x14ac:dyDescent="0.25">
      <c r="B16" s="8" t="s">
        <v>1</v>
      </c>
      <c r="C16" s="100">
        <v>4.2939814814814811E-3</v>
      </c>
      <c r="D16" s="98">
        <f t="shared" si="0"/>
        <v>3.9493293591654259E-2</v>
      </c>
      <c r="E16" s="100"/>
      <c r="F16" s="98"/>
      <c r="G16" s="100">
        <f t="shared" si="1"/>
        <v>4.2939814814814811E-3</v>
      </c>
      <c r="H16" s="99">
        <f t="shared" si="3"/>
        <v>3.9493293591654259E-2</v>
      </c>
    </row>
    <row r="17" spans="2:8" s="1" customFormat="1" x14ac:dyDescent="0.25">
      <c r="B17" s="8" t="s">
        <v>27</v>
      </c>
      <c r="C17" s="100">
        <v>7.8703703703703694E-4</v>
      </c>
      <c r="D17" s="98">
        <f t="shared" si="0"/>
        <v>7.2386629763678961E-3</v>
      </c>
      <c r="E17" s="100"/>
      <c r="F17" s="98"/>
      <c r="G17" s="100">
        <f t="shared" si="1"/>
        <v>7.8703703703703694E-4</v>
      </c>
      <c r="H17" s="99">
        <f t="shared" si="3"/>
        <v>7.2386629763678961E-3</v>
      </c>
    </row>
    <row r="18" spans="2:8" s="1" customFormat="1" x14ac:dyDescent="0.25">
      <c r="B18" s="8" t="s">
        <v>16</v>
      </c>
      <c r="C18" s="100">
        <v>7.5231481481481482E-4</v>
      </c>
      <c r="D18" s="98">
        <f t="shared" si="0"/>
        <v>6.9193101979987256E-3</v>
      </c>
      <c r="E18" s="100"/>
      <c r="F18" s="98"/>
      <c r="G18" s="100">
        <f t="shared" si="1"/>
        <v>7.5231481481481482E-4</v>
      </c>
      <c r="H18" s="99">
        <f t="shared" si="3"/>
        <v>6.9193101979987256E-3</v>
      </c>
    </row>
    <row r="19" spans="2:8" s="1" customFormat="1" x14ac:dyDescent="0.25">
      <c r="B19" s="8" t="s">
        <v>4</v>
      </c>
      <c r="C19" s="100">
        <v>2.6041666666666665E-3</v>
      </c>
      <c r="D19" s="98">
        <f t="shared" si="0"/>
        <v>2.3951458377687893E-2</v>
      </c>
      <c r="E19" s="100"/>
      <c r="F19" s="98"/>
      <c r="G19" s="100">
        <f t="shared" si="1"/>
        <v>2.6041666666666665E-3</v>
      </c>
      <c r="H19" s="99">
        <f t="shared" si="3"/>
        <v>2.3951458377687893E-2</v>
      </c>
    </row>
    <row r="20" spans="2:8" s="1" customFormat="1" x14ac:dyDescent="0.25">
      <c r="B20" s="8" t="s">
        <v>14</v>
      </c>
      <c r="C20" s="100">
        <v>2.2453703703703707E-3</v>
      </c>
      <c r="D20" s="98">
        <f t="shared" si="0"/>
        <v>2.0651479667873122E-2</v>
      </c>
      <c r="E20" s="100"/>
      <c r="F20" s="98"/>
      <c r="G20" s="100">
        <f t="shared" si="1"/>
        <v>2.2453703703703707E-3</v>
      </c>
      <c r="H20" s="99">
        <f t="shared" si="3"/>
        <v>2.0651479667873122E-2</v>
      </c>
    </row>
    <row r="21" spans="2:8" s="1" customFormat="1" x14ac:dyDescent="0.25">
      <c r="B21" s="8" t="s">
        <v>11</v>
      </c>
      <c r="C21" s="100">
        <v>6.134259259259259E-4</v>
      </c>
      <c r="D21" s="98">
        <f t="shared" si="0"/>
        <v>5.6418990845220375E-3</v>
      </c>
      <c r="E21" s="100"/>
      <c r="F21" s="98"/>
      <c r="G21" s="100">
        <f t="shared" si="1"/>
        <v>6.134259259259259E-4</v>
      </c>
      <c r="H21" s="99">
        <f t="shared" si="3"/>
        <v>5.6418990845220375E-3</v>
      </c>
    </row>
    <row r="22" spans="2:8" s="1" customFormat="1" x14ac:dyDescent="0.25">
      <c r="B22" s="8" t="s">
        <v>15</v>
      </c>
      <c r="C22" s="100">
        <v>1.1574074074074073E-3</v>
      </c>
      <c r="D22" s="98">
        <f t="shared" si="0"/>
        <v>1.0645092612305731E-2</v>
      </c>
      <c r="E22" s="100"/>
      <c r="F22" s="98"/>
      <c r="G22" s="100">
        <f t="shared" ref="G22" si="4">E22+C22</f>
        <v>1.1574074074074073E-3</v>
      </c>
      <c r="H22" s="99">
        <f t="shared" ref="H22" si="5">G22/$G$30</f>
        <v>1.0645092612305731E-2</v>
      </c>
    </row>
    <row r="23" spans="2:8" s="1" customFormat="1" x14ac:dyDescent="0.25">
      <c r="B23" s="8" t="s">
        <v>92</v>
      </c>
      <c r="C23" s="100">
        <v>1.3888888888888889E-4</v>
      </c>
      <c r="D23" s="98">
        <f t="shared" si="0"/>
        <v>1.2774111134766877E-3</v>
      </c>
      <c r="E23" s="100"/>
      <c r="F23" s="98"/>
      <c r="G23" s="100">
        <f t="shared" si="1"/>
        <v>1.3888888888888889E-4</v>
      </c>
      <c r="H23" s="99">
        <f t="shared" si="3"/>
        <v>1.2774111134766877E-3</v>
      </c>
    </row>
    <row r="24" spans="2:8" s="1" customFormat="1" x14ac:dyDescent="0.25">
      <c r="B24" s="8" t="s">
        <v>12</v>
      </c>
      <c r="C24" s="100"/>
      <c r="D24" s="98"/>
      <c r="E24" s="100"/>
      <c r="F24" s="98"/>
      <c r="G24" s="100"/>
      <c r="H24" s="99"/>
    </row>
    <row r="25" spans="2:8" s="1" customFormat="1" x14ac:dyDescent="0.25">
      <c r="B25" s="8" t="s">
        <v>5</v>
      </c>
      <c r="C25" s="100"/>
      <c r="D25" s="98"/>
      <c r="E25" s="100"/>
      <c r="F25" s="98"/>
      <c r="G25" s="100"/>
      <c r="H25" s="99"/>
    </row>
    <row r="26" spans="2:8" s="1" customFormat="1" x14ac:dyDescent="0.25">
      <c r="B26" s="8" t="s">
        <v>6</v>
      </c>
      <c r="C26" s="100">
        <v>2.3541666666666662E-2</v>
      </c>
      <c r="D26" s="98">
        <f t="shared" si="0"/>
        <v>0.21652118373429852</v>
      </c>
      <c r="E26" s="100"/>
      <c r="F26" s="98"/>
      <c r="G26" s="100">
        <f t="shared" si="1"/>
        <v>2.3541666666666662E-2</v>
      </c>
      <c r="H26" s="99">
        <f t="shared" si="3"/>
        <v>0.21652118373429852</v>
      </c>
    </row>
    <row r="27" spans="2:8" s="1" customFormat="1" x14ac:dyDescent="0.25">
      <c r="B27" s="8" t="s">
        <v>103</v>
      </c>
      <c r="C27" s="100">
        <v>1.6886574074074061E-2</v>
      </c>
      <c r="D27" s="98">
        <f t="shared" si="0"/>
        <v>0.15531190121354049</v>
      </c>
      <c r="E27" s="100"/>
      <c r="F27" s="98"/>
      <c r="G27" s="100">
        <f t="shared" si="1"/>
        <v>1.6886574074074061E-2</v>
      </c>
      <c r="H27" s="99">
        <f t="shared" si="3"/>
        <v>0.15531190121354049</v>
      </c>
    </row>
    <row r="28" spans="2:8" s="1" customFormat="1" x14ac:dyDescent="0.25">
      <c r="B28" s="36" t="s">
        <v>17</v>
      </c>
      <c r="C28" s="110">
        <v>1.0416666666666667E-4</v>
      </c>
      <c r="D28" s="98">
        <f t="shared" si="0"/>
        <v>9.5805833510751587E-4</v>
      </c>
      <c r="E28" s="110"/>
      <c r="F28" s="98"/>
      <c r="G28" s="100">
        <f t="shared" ref="G28" si="6">E28+C28</f>
        <v>1.0416666666666667E-4</v>
      </c>
      <c r="H28" s="99">
        <f t="shared" ref="H28" si="7">G28/$G$30</f>
        <v>9.5805833510751587E-4</v>
      </c>
    </row>
    <row r="29" spans="2:8" s="1" customFormat="1" x14ac:dyDescent="0.25">
      <c r="B29" s="8"/>
      <c r="C29" s="101"/>
      <c r="D29" s="112"/>
      <c r="E29" s="101"/>
      <c r="F29" s="101"/>
      <c r="G29" s="101"/>
      <c r="H29" s="99"/>
    </row>
    <row r="30" spans="2:8" s="1" customFormat="1" x14ac:dyDescent="0.25">
      <c r="B30" s="37" t="s">
        <v>29</v>
      </c>
      <c r="C30" s="113">
        <f>SUM(C7:C28)</f>
        <v>0.10872685185185181</v>
      </c>
      <c r="D30" s="114">
        <f t="shared" ref="D30:H30" si="8">SUM(D7:D28)</f>
        <v>1</v>
      </c>
      <c r="E30" s="113"/>
      <c r="F30" s="114"/>
      <c r="G30" s="113">
        <f>SUM(G7:G28)</f>
        <v>0.10872685185185181</v>
      </c>
      <c r="H30" s="117">
        <f t="shared" si="8"/>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42"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123</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1.5625000000000001E-3</v>
      </c>
      <c r="D7" s="98">
        <f>C7/$C$30</f>
        <v>1.722597932882481E-2</v>
      </c>
      <c r="E7" s="100"/>
      <c r="F7" s="98"/>
      <c r="G7" s="100">
        <f>C7+E7</f>
        <v>1.5625000000000001E-3</v>
      </c>
      <c r="H7" s="99">
        <f>G7/$G$30</f>
        <v>1.722597932882481E-2</v>
      </c>
    </row>
    <row r="8" spans="2:8" s="1" customFormat="1" x14ac:dyDescent="0.25">
      <c r="B8" s="8" t="s">
        <v>13</v>
      </c>
      <c r="C8" s="100">
        <v>3.796296296296295E-3</v>
      </c>
      <c r="D8" s="98">
        <f t="shared" ref="D8:D27" si="0">C8/$C$30</f>
        <v>4.1852749776700268E-2</v>
      </c>
      <c r="E8" s="100"/>
      <c r="F8" s="98"/>
      <c r="G8" s="100">
        <f t="shared" ref="G8:G27" si="1">C8+E8</f>
        <v>3.796296296296295E-3</v>
      </c>
      <c r="H8" s="99">
        <f t="shared" ref="H8:H27" si="2">G8/$G$30</f>
        <v>4.1852749776700268E-2</v>
      </c>
    </row>
    <row r="9" spans="2:8" s="1" customFormat="1" x14ac:dyDescent="0.25">
      <c r="B9" s="8" t="s">
        <v>0</v>
      </c>
      <c r="C9" s="100">
        <v>1.7569444444444429E-2</v>
      </c>
      <c r="D9" s="98">
        <f t="shared" si="0"/>
        <v>0.19369656756411882</v>
      </c>
      <c r="E9" s="100"/>
      <c r="F9" s="98"/>
      <c r="G9" s="100">
        <f t="shared" si="1"/>
        <v>1.7569444444444429E-2</v>
      </c>
      <c r="H9" s="99">
        <f t="shared" si="2"/>
        <v>0.19369656756411882</v>
      </c>
    </row>
    <row r="10" spans="2:8" s="1" customFormat="1" x14ac:dyDescent="0.25">
      <c r="B10" s="8" t="s">
        <v>8</v>
      </c>
      <c r="C10" s="100">
        <v>2.7777777777777775E-3</v>
      </c>
      <c r="D10" s="98">
        <f t="shared" si="0"/>
        <v>3.0623963251244102E-2</v>
      </c>
      <c r="E10" s="100"/>
      <c r="F10" s="98"/>
      <c r="G10" s="100">
        <f t="shared" si="1"/>
        <v>2.7777777777777775E-3</v>
      </c>
      <c r="H10" s="99">
        <f t="shared" si="2"/>
        <v>3.0623963251244102E-2</v>
      </c>
    </row>
    <row r="11" spans="2:8" s="1" customFormat="1" x14ac:dyDescent="0.25">
      <c r="B11" s="8" t="s">
        <v>26</v>
      </c>
      <c r="C11" s="100">
        <v>2.0370370370370373E-3</v>
      </c>
      <c r="D11" s="98">
        <f t="shared" si="0"/>
        <v>2.2457573050912349E-2</v>
      </c>
      <c r="E11" s="100"/>
      <c r="F11" s="98"/>
      <c r="G11" s="100">
        <f t="shared" si="1"/>
        <v>2.0370370370370373E-3</v>
      </c>
      <c r="H11" s="99">
        <f t="shared" si="2"/>
        <v>2.2457573050912349E-2</v>
      </c>
    </row>
    <row r="12" spans="2:8" s="1" customFormat="1" x14ac:dyDescent="0.25">
      <c r="B12" s="8" t="s">
        <v>3</v>
      </c>
      <c r="C12" s="100">
        <v>9.7337962962962959E-3</v>
      </c>
      <c r="D12" s="98">
        <f t="shared" si="0"/>
        <v>0.10731147122623455</v>
      </c>
      <c r="E12" s="100"/>
      <c r="F12" s="98"/>
      <c r="G12" s="100">
        <f t="shared" si="1"/>
        <v>9.7337962962962959E-3</v>
      </c>
      <c r="H12" s="99">
        <f t="shared" si="2"/>
        <v>0.10731147122623455</v>
      </c>
    </row>
    <row r="13" spans="2:8" s="1" customFormat="1" x14ac:dyDescent="0.25">
      <c r="B13" s="8" t="s">
        <v>7</v>
      </c>
      <c r="C13" s="100">
        <v>2.5115740740740741E-3</v>
      </c>
      <c r="D13" s="98">
        <f t="shared" si="0"/>
        <v>2.7689166772999881E-2</v>
      </c>
      <c r="E13" s="100"/>
      <c r="F13" s="98"/>
      <c r="G13" s="100">
        <f t="shared" si="1"/>
        <v>2.5115740740740741E-3</v>
      </c>
      <c r="H13" s="99">
        <f t="shared" si="2"/>
        <v>2.7689166772999881E-2</v>
      </c>
    </row>
    <row r="14" spans="2:8" s="1" customFormat="1" x14ac:dyDescent="0.25">
      <c r="B14" s="8" t="s">
        <v>2</v>
      </c>
      <c r="C14" s="100">
        <v>4.3634259259259268E-3</v>
      </c>
      <c r="D14" s="98">
        <f t="shared" si="0"/>
        <v>4.8105142273829296E-2</v>
      </c>
      <c r="E14" s="100"/>
      <c r="F14" s="98"/>
      <c r="G14" s="100">
        <f t="shared" si="1"/>
        <v>4.3634259259259268E-3</v>
      </c>
      <c r="H14" s="99">
        <f t="shared" si="2"/>
        <v>4.8105142273829296E-2</v>
      </c>
    </row>
    <row r="15" spans="2:8" s="1" customFormat="1" x14ac:dyDescent="0.25">
      <c r="B15" s="8" t="s">
        <v>9</v>
      </c>
      <c r="C15" s="100">
        <v>2.4074074074074076E-3</v>
      </c>
      <c r="D15" s="98">
        <f t="shared" si="0"/>
        <v>2.6540768151078229E-2</v>
      </c>
      <c r="E15" s="100"/>
      <c r="F15" s="98"/>
      <c r="G15" s="100">
        <f t="shared" si="1"/>
        <v>2.4074074074074076E-3</v>
      </c>
      <c r="H15" s="99">
        <f t="shared" si="2"/>
        <v>2.6540768151078229E-2</v>
      </c>
    </row>
    <row r="16" spans="2:8" s="1" customFormat="1" x14ac:dyDescent="0.25">
      <c r="B16" s="8" t="s">
        <v>1</v>
      </c>
      <c r="C16" s="100">
        <v>3.6111111111111114E-3</v>
      </c>
      <c r="D16" s="98">
        <f t="shared" si="0"/>
        <v>3.9811152226617345E-2</v>
      </c>
      <c r="E16" s="100"/>
      <c r="F16" s="98"/>
      <c r="G16" s="100">
        <f t="shared" si="1"/>
        <v>3.6111111111111114E-3</v>
      </c>
      <c r="H16" s="99">
        <f t="shared" si="2"/>
        <v>3.9811152226617345E-2</v>
      </c>
    </row>
    <row r="17" spans="2:8" s="1" customFormat="1" x14ac:dyDescent="0.25">
      <c r="B17" s="8" t="s">
        <v>27</v>
      </c>
      <c r="C17" s="100">
        <v>9.953703703703702E-4</v>
      </c>
      <c r="D17" s="98">
        <f t="shared" si="0"/>
        <v>1.0973586831695803E-2</v>
      </c>
      <c r="E17" s="100"/>
      <c r="F17" s="98"/>
      <c r="G17" s="100">
        <f t="shared" ref="G17" si="3">C17+E17</f>
        <v>9.953703703703702E-4</v>
      </c>
      <c r="H17" s="99">
        <f t="shared" ref="H17" si="4">G17/$G$30</f>
        <v>1.0973586831695803E-2</v>
      </c>
    </row>
    <row r="18" spans="2:8" s="1" customFormat="1" x14ac:dyDescent="0.25">
      <c r="B18" s="8" t="s">
        <v>16</v>
      </c>
      <c r="C18" s="100">
        <v>2.1759259259259258E-3</v>
      </c>
      <c r="D18" s="98">
        <f t="shared" si="0"/>
        <v>2.398877121347455E-2</v>
      </c>
      <c r="E18" s="100"/>
      <c r="F18" s="98"/>
      <c r="G18" s="100">
        <f t="shared" si="1"/>
        <v>2.1759259259259258E-3</v>
      </c>
      <c r="H18" s="99">
        <f t="shared" si="2"/>
        <v>2.398877121347455E-2</v>
      </c>
    </row>
    <row r="19" spans="2:8" s="1" customFormat="1" x14ac:dyDescent="0.25">
      <c r="B19" s="8" t="s">
        <v>4</v>
      </c>
      <c r="C19" s="100">
        <v>2.7314814814814814E-3</v>
      </c>
      <c r="D19" s="98">
        <f t="shared" si="0"/>
        <v>3.0113563863723374E-2</v>
      </c>
      <c r="E19" s="100"/>
      <c r="F19" s="98"/>
      <c r="G19" s="100">
        <f t="shared" si="1"/>
        <v>2.7314814814814814E-3</v>
      </c>
      <c r="H19" s="99">
        <f t="shared" si="2"/>
        <v>3.0113563863723374E-2</v>
      </c>
    </row>
    <row r="20" spans="2:8" s="1" customFormat="1" x14ac:dyDescent="0.25">
      <c r="B20" s="8" t="s">
        <v>14</v>
      </c>
      <c r="C20" s="100">
        <v>1.6898148148148148E-3</v>
      </c>
      <c r="D20" s="98">
        <f t="shared" si="0"/>
        <v>1.8629577644506831E-2</v>
      </c>
      <c r="E20" s="100"/>
      <c r="F20" s="98"/>
      <c r="G20" s="100">
        <f t="shared" si="1"/>
        <v>1.6898148148148148E-3</v>
      </c>
      <c r="H20" s="99">
        <f t="shared" si="2"/>
        <v>1.8629577644506831E-2</v>
      </c>
    </row>
    <row r="21" spans="2:8" s="1" customFormat="1" x14ac:dyDescent="0.25">
      <c r="B21" s="8" t="s">
        <v>11</v>
      </c>
      <c r="C21" s="100">
        <v>3.9351851851851852E-4</v>
      </c>
      <c r="D21" s="98">
        <f t="shared" si="0"/>
        <v>4.3383947939262483E-3</v>
      </c>
      <c r="E21" s="100"/>
      <c r="F21" s="98"/>
      <c r="G21" s="100">
        <f t="shared" si="1"/>
        <v>3.9351851851851852E-4</v>
      </c>
      <c r="H21" s="99">
        <f t="shared" si="2"/>
        <v>4.3383947939262483E-3</v>
      </c>
    </row>
    <row r="22" spans="2:8" s="1" customFormat="1" x14ac:dyDescent="0.25">
      <c r="B22" s="8" t="s">
        <v>15</v>
      </c>
      <c r="C22" s="100">
        <v>1.2847222222222223E-3</v>
      </c>
      <c r="D22" s="98">
        <f t="shared" si="0"/>
        <v>1.41635830037004E-2</v>
      </c>
      <c r="E22" s="100"/>
      <c r="F22" s="98"/>
      <c r="G22" s="100">
        <f t="shared" si="1"/>
        <v>1.2847222222222223E-3</v>
      </c>
      <c r="H22" s="99">
        <f t="shared" si="2"/>
        <v>1.41635830037004E-2</v>
      </c>
    </row>
    <row r="23" spans="2:8" s="1" customFormat="1" x14ac:dyDescent="0.25">
      <c r="B23" s="8" t="s">
        <v>92</v>
      </c>
      <c r="C23" s="100">
        <v>3.0092592592592595E-4</v>
      </c>
      <c r="D23" s="98">
        <f t="shared" si="0"/>
        <v>3.3175960188847786E-3</v>
      </c>
      <c r="E23" s="100"/>
      <c r="F23" s="98"/>
      <c r="G23" s="100">
        <f t="shared" si="1"/>
        <v>3.0092592592592595E-4</v>
      </c>
      <c r="H23" s="99">
        <f t="shared" si="2"/>
        <v>3.3175960188847786E-3</v>
      </c>
    </row>
    <row r="24" spans="2:8" s="1" customFormat="1" x14ac:dyDescent="0.25">
      <c r="B24" s="8" t="s">
        <v>12</v>
      </c>
      <c r="C24" s="100"/>
      <c r="D24" s="98"/>
      <c r="E24" s="100"/>
      <c r="F24" s="98"/>
      <c r="G24" s="100"/>
      <c r="H24" s="99"/>
    </row>
    <row r="25" spans="2:8" s="1" customFormat="1" x14ac:dyDescent="0.25">
      <c r="B25" s="8" t="s">
        <v>5</v>
      </c>
      <c r="C25" s="100">
        <v>7.0601851851851847E-4</v>
      </c>
      <c r="D25" s="98">
        <f t="shared" si="0"/>
        <v>7.7835906596912105E-3</v>
      </c>
      <c r="E25" s="100"/>
      <c r="F25" s="98"/>
      <c r="G25" s="100">
        <f t="shared" si="1"/>
        <v>7.0601851851851847E-4</v>
      </c>
      <c r="H25" s="99">
        <f t="shared" si="2"/>
        <v>7.7835906596912105E-3</v>
      </c>
    </row>
    <row r="26" spans="2:8" s="1" customFormat="1" x14ac:dyDescent="0.25">
      <c r="B26" s="8" t="s">
        <v>6</v>
      </c>
      <c r="C26" s="100">
        <v>1.4444444444444447E-2</v>
      </c>
      <c r="D26" s="98">
        <f t="shared" si="0"/>
        <v>0.15924460890646938</v>
      </c>
      <c r="E26" s="100"/>
      <c r="F26" s="98"/>
      <c r="G26" s="100">
        <f t="shared" si="1"/>
        <v>1.4444444444444447E-2</v>
      </c>
      <c r="H26" s="99">
        <f t="shared" si="2"/>
        <v>0.15924460890646938</v>
      </c>
    </row>
    <row r="27" spans="2:8" s="1" customFormat="1" x14ac:dyDescent="0.25">
      <c r="B27" s="8" t="s">
        <v>103</v>
      </c>
      <c r="C27" s="100">
        <v>1.5613425925925919E-2</v>
      </c>
      <c r="D27" s="98">
        <f t="shared" si="0"/>
        <v>0.17213219344136785</v>
      </c>
      <c r="E27" s="100"/>
      <c r="F27" s="98"/>
      <c r="G27" s="100">
        <f t="shared" si="1"/>
        <v>1.5613425925925919E-2</v>
      </c>
      <c r="H27" s="99">
        <f t="shared" si="2"/>
        <v>0.17213219344136785</v>
      </c>
    </row>
    <row r="28" spans="2:8" s="1" customFormat="1" x14ac:dyDescent="0.25">
      <c r="B28" s="36" t="s">
        <v>17</v>
      </c>
      <c r="C28" s="110"/>
      <c r="D28" s="116"/>
      <c r="E28" s="110"/>
      <c r="F28" s="116"/>
      <c r="G28" s="110"/>
      <c r="H28" s="111"/>
    </row>
    <row r="29" spans="2:8" s="1" customFormat="1" x14ac:dyDescent="0.25">
      <c r="B29" s="8"/>
      <c r="C29" s="101"/>
      <c r="D29" s="112"/>
      <c r="E29" s="101"/>
      <c r="F29" s="101"/>
      <c r="G29" s="101"/>
      <c r="H29" s="102"/>
    </row>
    <row r="30" spans="2:8" s="1" customFormat="1" x14ac:dyDescent="0.25">
      <c r="B30" s="37" t="s">
        <v>29</v>
      </c>
      <c r="C30" s="113">
        <f t="shared" ref="C30:H30" si="5">SUM(C7:C28)</f>
        <v>9.0706018518518491E-2</v>
      </c>
      <c r="D30" s="114">
        <f t="shared" si="5"/>
        <v>1</v>
      </c>
      <c r="E30" s="113"/>
      <c r="F30" s="114"/>
      <c r="G30" s="113">
        <f t="shared" si="5"/>
        <v>9.0706018518518491E-2</v>
      </c>
      <c r="H30" s="117">
        <f t="shared" si="5"/>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38"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129</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49"/>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7.8472222222222207E-3</v>
      </c>
      <c r="D7" s="98">
        <f>C7/$C$30</f>
        <v>1.4072521222939446E-2</v>
      </c>
      <c r="E7" s="100">
        <v>2.1412037037037038E-3</v>
      </c>
      <c r="F7" s="98">
        <f>E7/$E$30</f>
        <v>1.7851973366785678E-2</v>
      </c>
      <c r="G7" s="100">
        <f>C7+E7</f>
        <v>9.9884259259259249E-3</v>
      </c>
      <c r="H7" s="99">
        <f>G7/$G$30</f>
        <v>1.4741553073007407E-2</v>
      </c>
    </row>
    <row r="8" spans="2:8" s="1" customFormat="1" x14ac:dyDescent="0.25">
      <c r="B8" s="8" t="s">
        <v>13</v>
      </c>
      <c r="C8" s="100">
        <v>2.1898148148148139E-2</v>
      </c>
      <c r="D8" s="98">
        <f t="shared" ref="D8:D28" si="0">C8/$C$30</f>
        <v>3.9270221465783808E-2</v>
      </c>
      <c r="E8" s="100">
        <v>9.3749999999999986E-4</v>
      </c>
      <c r="F8" s="98">
        <f>E8/$E$30</f>
        <v>7.8162694200521066E-3</v>
      </c>
      <c r="G8" s="100">
        <f t="shared" ref="G8:G28" si="1">C8+E8</f>
        <v>2.283564814814814E-2</v>
      </c>
      <c r="H8" s="99">
        <f t="shared" ref="H8:H28" si="2">G8/$G$30</f>
        <v>3.3702299203990274E-2</v>
      </c>
    </row>
    <row r="9" spans="2:8" s="1" customFormat="1" x14ac:dyDescent="0.25">
      <c r="B9" s="8" t="s">
        <v>0</v>
      </c>
      <c r="C9" s="100">
        <v>0.11075231481481504</v>
      </c>
      <c r="D9" s="98">
        <f t="shared" si="0"/>
        <v>0.19861350380871365</v>
      </c>
      <c r="E9" s="100">
        <v>2.8263888888888884E-2</v>
      </c>
      <c r="F9" s="98">
        <f>E9/$E$30</f>
        <v>0.23564604844157092</v>
      </c>
      <c r="G9" s="100">
        <f t="shared" si="1"/>
        <v>0.13901620370370393</v>
      </c>
      <c r="H9" s="99">
        <f t="shared" si="2"/>
        <v>0.20516893853985199</v>
      </c>
    </row>
    <row r="10" spans="2:8" s="1" customFormat="1" x14ac:dyDescent="0.25">
      <c r="B10" s="8" t="s">
        <v>8</v>
      </c>
      <c r="C10" s="100">
        <v>2.0532407407407409E-2</v>
      </c>
      <c r="D10" s="98">
        <f t="shared" si="0"/>
        <v>3.6821021606924166E-2</v>
      </c>
      <c r="E10" s="100">
        <v>3.460648148148148E-3</v>
      </c>
      <c r="F10" s="98">
        <f t="shared" ref="F10:F16" si="3">E10/$E$30</f>
        <v>2.8852648846859015E-2</v>
      </c>
      <c r="G10" s="100">
        <f t="shared" si="1"/>
        <v>2.3993055555555556E-2</v>
      </c>
      <c r="H10" s="99">
        <f t="shared" si="2"/>
        <v>3.5410474531105858E-2</v>
      </c>
    </row>
    <row r="11" spans="2:8" s="1" customFormat="1" x14ac:dyDescent="0.25">
      <c r="B11" s="8" t="s">
        <v>26</v>
      </c>
      <c r="C11" s="100">
        <v>1.9224537037037037E-2</v>
      </c>
      <c r="D11" s="98">
        <f t="shared" si="0"/>
        <v>3.4475601403100915E-2</v>
      </c>
      <c r="E11" s="100">
        <v>2.4305555555555552E-4</v>
      </c>
      <c r="F11" s="98">
        <f t="shared" si="3"/>
        <v>2.0264402200135092E-3</v>
      </c>
      <c r="G11" s="100">
        <f t="shared" si="1"/>
        <v>1.9467592592592592E-2</v>
      </c>
      <c r="H11" s="99">
        <f t="shared" si="2"/>
        <v>2.8731509002083964E-2</v>
      </c>
    </row>
    <row r="12" spans="2:8" s="1" customFormat="1" x14ac:dyDescent="0.25">
      <c r="B12" s="8" t="s">
        <v>3</v>
      </c>
      <c r="C12" s="100">
        <v>4.510416666666666E-2</v>
      </c>
      <c r="D12" s="98">
        <f t="shared" si="0"/>
        <v>8.0885863135390881E-2</v>
      </c>
      <c r="E12" s="100">
        <v>1.6863425925925921E-2</v>
      </c>
      <c r="F12" s="98">
        <f t="shared" si="3"/>
        <v>0.14059635240760393</v>
      </c>
      <c r="G12" s="100">
        <f t="shared" si="1"/>
        <v>6.1967592592592581E-2</v>
      </c>
      <c r="H12" s="99">
        <f t="shared" si="2"/>
        <v>9.1455707013767845E-2</v>
      </c>
    </row>
    <row r="13" spans="2:8" s="1" customFormat="1" x14ac:dyDescent="0.25">
      <c r="B13" s="8" t="s">
        <v>7</v>
      </c>
      <c r="C13" s="100">
        <v>1.8483796296296297E-2</v>
      </c>
      <c r="D13" s="98">
        <f t="shared" si="0"/>
        <v>3.3147221818634658E-2</v>
      </c>
      <c r="E13" s="100">
        <v>1.4479166666666664E-2</v>
      </c>
      <c r="F13" s="98">
        <f t="shared" si="3"/>
        <v>0.12071793882080477</v>
      </c>
      <c r="G13" s="100">
        <f t="shared" si="1"/>
        <v>3.2962962962962958E-2</v>
      </c>
      <c r="H13" s="99">
        <f t="shared" si="2"/>
        <v>4.8648833316251555E-2</v>
      </c>
    </row>
    <row r="14" spans="2:8" s="1" customFormat="1" x14ac:dyDescent="0.25">
      <c r="B14" s="8" t="s">
        <v>2</v>
      </c>
      <c r="C14" s="100">
        <v>3.3171296296296289E-2</v>
      </c>
      <c r="D14" s="98">
        <f t="shared" si="0"/>
        <v>5.9486498266879718E-2</v>
      </c>
      <c r="E14" s="100">
        <v>1.5740740740740741E-3</v>
      </c>
      <c r="F14" s="98">
        <f t="shared" si="3"/>
        <v>1.3123612853420823E-2</v>
      </c>
      <c r="G14" s="100">
        <f t="shared" si="1"/>
        <v>3.4745370370370364E-2</v>
      </c>
      <c r="H14" s="99">
        <f t="shared" si="2"/>
        <v>5.1279423320009537E-2</v>
      </c>
    </row>
    <row r="15" spans="2:8" s="1" customFormat="1" x14ac:dyDescent="0.25">
      <c r="B15" s="8" t="s">
        <v>9</v>
      </c>
      <c r="C15" s="100">
        <v>6.8368055555555571E-2</v>
      </c>
      <c r="D15" s="98">
        <f t="shared" si="0"/>
        <v>0.12260528446003442</v>
      </c>
      <c r="E15" s="100">
        <v>9.6064814814814815E-3</v>
      </c>
      <c r="F15" s="98">
        <f t="shared" si="3"/>
        <v>8.0092637267200617E-2</v>
      </c>
      <c r="G15" s="100">
        <f t="shared" si="1"/>
        <v>7.7974537037037051E-2</v>
      </c>
      <c r="H15" s="99">
        <f t="shared" si="2"/>
        <v>0.11507977178777629</v>
      </c>
    </row>
    <row r="16" spans="2:8" s="1" customFormat="1" x14ac:dyDescent="0.25">
      <c r="B16" s="8" t="s">
        <v>1</v>
      </c>
      <c r="C16" s="100">
        <v>1.7766203703703701E-2</v>
      </c>
      <c r="D16" s="98">
        <f t="shared" si="0"/>
        <v>3.1860354096182965E-2</v>
      </c>
      <c r="E16" s="100">
        <v>5.1620370370370353E-3</v>
      </c>
      <c r="F16" s="98">
        <f t="shared" si="3"/>
        <v>4.303773038695357E-2</v>
      </c>
      <c r="G16" s="100">
        <f t="shared" si="1"/>
        <v>2.2928240740740735E-2</v>
      </c>
      <c r="H16" s="99">
        <f t="shared" si="2"/>
        <v>3.3838953230159521E-2</v>
      </c>
    </row>
    <row r="17" spans="2:8" s="1" customFormat="1" x14ac:dyDescent="0.25">
      <c r="B17" s="8" t="s">
        <v>27</v>
      </c>
      <c r="C17" s="100">
        <v>7.8240740740740701E-3</v>
      </c>
      <c r="D17" s="98">
        <f t="shared" si="0"/>
        <v>1.403100936092487E-2</v>
      </c>
      <c r="E17" s="100">
        <v>9.0740740740740729E-3</v>
      </c>
      <c r="F17" s="98">
        <f>E17/$E$30</f>
        <v>7.565376821383768E-2</v>
      </c>
      <c r="G17" s="100">
        <f t="shared" si="1"/>
        <v>1.6898148148148141E-2</v>
      </c>
      <c r="H17" s="99">
        <f t="shared" si="2"/>
        <v>2.493935977588738E-2</v>
      </c>
    </row>
    <row r="18" spans="2:8" s="1" customFormat="1" x14ac:dyDescent="0.25">
      <c r="B18" s="8" t="s">
        <v>16</v>
      </c>
      <c r="C18" s="100">
        <v>3.7847222222222214E-3</v>
      </c>
      <c r="D18" s="98">
        <f t="shared" si="0"/>
        <v>6.7871894393822987E-3</v>
      </c>
      <c r="E18" s="100">
        <v>1.8518518518518518E-4</v>
      </c>
      <c r="F18" s="98">
        <f>E18/$E$30</f>
        <v>1.5439544533436263E-3</v>
      </c>
      <c r="G18" s="100">
        <f t="shared" si="1"/>
        <v>3.9699074074074064E-3</v>
      </c>
      <c r="H18" s="99">
        <f t="shared" si="2"/>
        <v>5.8590413720064193E-3</v>
      </c>
    </row>
    <row r="19" spans="2:8" s="1" customFormat="1" x14ac:dyDescent="0.25">
      <c r="B19" s="8" t="s">
        <v>4</v>
      </c>
      <c r="C19" s="100">
        <v>2.7395833333333331E-2</v>
      </c>
      <c r="D19" s="98">
        <f t="shared" si="0"/>
        <v>4.912928869424435E-2</v>
      </c>
      <c r="E19" s="100">
        <v>2.638888888888889E-3</v>
      </c>
      <c r="F19" s="98">
        <f>E19/$E$30</f>
        <v>2.2001350960146677E-2</v>
      </c>
      <c r="G19" s="100">
        <f t="shared" si="1"/>
        <v>3.003472222222222E-2</v>
      </c>
      <c r="H19" s="99">
        <f t="shared" si="2"/>
        <v>4.4327149738649159E-2</v>
      </c>
    </row>
    <row r="20" spans="2:8" s="1" customFormat="1" x14ac:dyDescent="0.25">
      <c r="B20" s="8" t="s">
        <v>14</v>
      </c>
      <c r="C20" s="100">
        <v>1.0219907407407408E-2</v>
      </c>
      <c r="D20" s="98">
        <f t="shared" si="0"/>
        <v>1.8327487079432939E-2</v>
      </c>
      <c r="E20" s="100">
        <v>4.1782407407407402E-3</v>
      </c>
      <c r="F20" s="98">
        <f t="shared" ref="F20:F24" si="4">E20/$E$30</f>
        <v>3.4835472353565565E-2</v>
      </c>
      <c r="G20" s="100">
        <f t="shared" si="1"/>
        <v>1.4398148148148149E-2</v>
      </c>
      <c r="H20" s="99">
        <f t="shared" si="2"/>
        <v>2.1249701069317749E-2</v>
      </c>
    </row>
    <row r="21" spans="2:8" s="1" customFormat="1" x14ac:dyDescent="0.25">
      <c r="B21" s="8" t="s">
        <v>11</v>
      </c>
      <c r="C21" s="100">
        <v>2.6504629629629625E-3</v>
      </c>
      <c r="D21" s="98">
        <f t="shared" si="0"/>
        <v>4.7531082006683377E-3</v>
      </c>
      <c r="E21" s="100">
        <v>1.5393518518518519E-3</v>
      </c>
      <c r="F21" s="98">
        <f t="shared" si="4"/>
        <v>1.2834121393418893E-2</v>
      </c>
      <c r="G21" s="100">
        <f t="shared" si="1"/>
        <v>4.1898148148148146E-3</v>
      </c>
      <c r="H21" s="99">
        <f t="shared" si="2"/>
        <v>6.1835946841583798E-3</v>
      </c>
    </row>
    <row r="22" spans="2:8" s="1" customFormat="1" x14ac:dyDescent="0.25">
      <c r="B22" s="8" t="s">
        <v>15</v>
      </c>
      <c r="C22" s="100">
        <v>6.0185185185185177E-3</v>
      </c>
      <c r="D22" s="98">
        <f t="shared" si="0"/>
        <v>1.0793084123788366E-2</v>
      </c>
      <c r="E22" s="100">
        <v>5.4861111111111109E-3</v>
      </c>
      <c r="F22" s="98">
        <f t="shared" si="4"/>
        <v>4.573965068030493E-2</v>
      </c>
      <c r="G22" s="100">
        <f t="shared" si="1"/>
        <v>1.1504629629629629E-2</v>
      </c>
      <c r="H22" s="99">
        <f t="shared" ref="H22" si="5">G22/$G$30</f>
        <v>1.697926275152881E-2</v>
      </c>
    </row>
    <row r="23" spans="2:8" s="1" customFormat="1" x14ac:dyDescent="0.25">
      <c r="B23" s="8" t="s">
        <v>92</v>
      </c>
      <c r="C23" s="100">
        <v>6.2847222222222202E-3</v>
      </c>
      <c r="D23" s="98">
        <f t="shared" si="0"/>
        <v>1.1270470536955925E-2</v>
      </c>
      <c r="E23" s="100">
        <v>6.053240740740741E-3</v>
      </c>
      <c r="F23" s="98">
        <f t="shared" si="4"/>
        <v>5.0468011193669789E-2</v>
      </c>
      <c r="G23" s="100">
        <f t="shared" si="1"/>
        <v>1.233796296296296E-2</v>
      </c>
      <c r="H23" s="99">
        <f t="shared" si="2"/>
        <v>1.8209148987052021E-2</v>
      </c>
    </row>
    <row r="24" spans="2:8" s="1" customFormat="1" x14ac:dyDescent="0.25">
      <c r="B24" s="8" t="s">
        <v>12</v>
      </c>
      <c r="C24" s="100">
        <v>2.3495370370370371E-3</v>
      </c>
      <c r="D24" s="98">
        <f t="shared" si="0"/>
        <v>4.21345399447892E-3</v>
      </c>
      <c r="E24" s="100">
        <v>1.25E-3</v>
      </c>
      <c r="F24" s="98">
        <f t="shared" si="4"/>
        <v>1.0421692560069478E-2</v>
      </c>
      <c r="G24" s="100">
        <f t="shared" si="1"/>
        <v>3.5995370370370374E-3</v>
      </c>
      <c r="H24" s="99">
        <f t="shared" si="2"/>
        <v>5.3124252673294372E-3</v>
      </c>
    </row>
    <row r="25" spans="2:8" s="1" customFormat="1" x14ac:dyDescent="0.25">
      <c r="B25" s="8" t="s">
        <v>5</v>
      </c>
      <c r="C25" s="100">
        <v>5.5092592592592589E-3</v>
      </c>
      <c r="D25" s="98">
        <f t="shared" si="0"/>
        <v>9.8798231594678116E-3</v>
      </c>
      <c r="E25" s="100">
        <v>3.2060185185185182E-3</v>
      </c>
      <c r="F25" s="98">
        <f>E25/$E$30</f>
        <v>2.6729711473511528E-2</v>
      </c>
      <c r="G25" s="100">
        <f t="shared" si="1"/>
        <v>8.7152777777777767E-3</v>
      </c>
      <c r="H25" s="99">
        <f t="shared" si="2"/>
        <v>1.2862560213180274E-2</v>
      </c>
    </row>
    <row r="26" spans="2:8" s="1" customFormat="1" x14ac:dyDescent="0.25">
      <c r="B26" s="8" t="s">
        <v>6</v>
      </c>
      <c r="C26" s="100">
        <v>7.6180555555555529E-2</v>
      </c>
      <c r="D26" s="98">
        <f t="shared" si="0"/>
        <v>0.13661553788995193</v>
      </c>
      <c r="E26" s="100">
        <v>2.0717592592592593E-3</v>
      </c>
      <c r="F26" s="98">
        <f>E26/$E$30</f>
        <v>1.7272990446781818E-2</v>
      </c>
      <c r="G26" s="100">
        <f t="shared" si="1"/>
        <v>7.8252314814814788E-2</v>
      </c>
      <c r="H26" s="99">
        <f t="shared" si="2"/>
        <v>0.11548973386628396</v>
      </c>
    </row>
    <row r="27" spans="2:8" s="1" customFormat="1" x14ac:dyDescent="0.25">
      <c r="B27" s="8" t="s">
        <v>103</v>
      </c>
      <c r="C27" s="100">
        <v>4.5555555555555557E-2</v>
      </c>
      <c r="D27" s="98">
        <f t="shared" si="0"/>
        <v>8.1695344444675036E-2</v>
      </c>
      <c r="E27" s="100">
        <v>7.1759259259259259E-4</v>
      </c>
      <c r="F27" s="98">
        <f>E27/$E$30</f>
        <v>5.9828235067065517E-3</v>
      </c>
      <c r="G27" s="100">
        <f t="shared" si="1"/>
        <v>4.6273148148148147E-2</v>
      </c>
      <c r="H27" s="99">
        <f t="shared" si="2"/>
        <v>6.8292849578080669E-2</v>
      </c>
    </row>
    <row r="28" spans="2:8" s="1" customFormat="1" x14ac:dyDescent="0.25">
      <c r="B28" s="36" t="s">
        <v>17</v>
      </c>
      <c r="C28" s="110">
        <v>7.0601851851851847E-4</v>
      </c>
      <c r="D28" s="98">
        <f t="shared" si="0"/>
        <v>1.2661117914444045E-3</v>
      </c>
      <c r="E28" s="110">
        <v>8.1018518518518516E-4</v>
      </c>
      <c r="F28" s="98">
        <f>E28/$E$30</f>
        <v>6.754800733378365E-3</v>
      </c>
      <c r="G28" s="100">
        <f t="shared" si="1"/>
        <v>1.5162037037037036E-3</v>
      </c>
      <c r="H28" s="99">
        <f t="shared" si="2"/>
        <v>2.2377096785214027E-3</v>
      </c>
    </row>
    <row r="29" spans="2:8" s="1" customFormat="1" x14ac:dyDescent="0.25">
      <c r="B29" s="8"/>
      <c r="C29" s="101"/>
      <c r="D29" s="112"/>
      <c r="E29" s="101"/>
      <c r="F29" s="101"/>
      <c r="G29" s="101"/>
      <c r="H29" s="102"/>
    </row>
    <row r="30" spans="2:8" s="1" customFormat="1" x14ac:dyDescent="0.25">
      <c r="B30" s="37" t="s">
        <v>29</v>
      </c>
      <c r="C30" s="113">
        <f t="shared" ref="C30:H30" si="6">SUM(C7:C28)</f>
        <v>0.55762731481481509</v>
      </c>
      <c r="D30" s="114">
        <f t="shared" si="6"/>
        <v>0.99999999999999989</v>
      </c>
      <c r="E30" s="113">
        <f t="shared" si="6"/>
        <v>0.11994212962962963</v>
      </c>
      <c r="F30" s="114">
        <f t="shared" si="6"/>
        <v>1</v>
      </c>
      <c r="G30" s="113">
        <f t="shared" si="6"/>
        <v>0.67756944444444467</v>
      </c>
      <c r="H30" s="117">
        <f t="shared" si="6"/>
        <v>1</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Normal="100" zoomScaleSheetLayoutView="100" zoomScalePageLayoutView="138" workbookViewId="0">
      <selection activeCell="H25" sqref="H25:H2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45" t="s">
        <v>86</v>
      </c>
      <c r="C3" s="146"/>
      <c r="D3" s="146"/>
      <c r="E3" s="146"/>
      <c r="F3" s="147"/>
      <c r="G3" s="146"/>
      <c r="H3" s="147"/>
    </row>
    <row r="4" spans="2:8" s="1" customFormat="1" x14ac:dyDescent="0.25">
      <c r="B4" s="148" t="s">
        <v>130</v>
      </c>
      <c r="C4" s="149"/>
      <c r="D4" s="149"/>
      <c r="E4" s="149"/>
      <c r="F4" s="149"/>
      <c r="G4" s="149"/>
      <c r="H4" s="150"/>
    </row>
    <row r="5" spans="2:8" s="1" customFormat="1" x14ac:dyDescent="0.25">
      <c r="B5" s="2"/>
      <c r="C5" s="151" t="s">
        <v>36</v>
      </c>
      <c r="D5" s="166"/>
      <c r="E5" s="151" t="s">
        <v>37</v>
      </c>
      <c r="F5" s="166"/>
      <c r="G5" s="149" t="s">
        <v>38</v>
      </c>
      <c r="H5" s="150"/>
    </row>
    <row r="6" spans="2:8" s="1" customFormat="1" x14ac:dyDescent="0.25">
      <c r="B6" s="3" t="s">
        <v>23</v>
      </c>
      <c r="C6" s="5" t="s">
        <v>24</v>
      </c>
      <c r="D6" s="5" t="s">
        <v>25</v>
      </c>
      <c r="E6" s="5" t="s">
        <v>24</v>
      </c>
      <c r="F6" s="5" t="s">
        <v>25</v>
      </c>
      <c r="G6" s="5" t="s">
        <v>24</v>
      </c>
      <c r="H6" s="39" t="s">
        <v>25</v>
      </c>
    </row>
    <row r="7" spans="2:8" s="1" customFormat="1" x14ac:dyDescent="0.25">
      <c r="B7" s="8" t="s">
        <v>10</v>
      </c>
      <c r="C7" s="100">
        <v>3.4722222222222224E-4</v>
      </c>
      <c r="D7" s="98">
        <f t="shared" ref="D7:D27" si="0">C7/$C$30</f>
        <v>1.6251354279523296E-2</v>
      </c>
      <c r="E7" s="100"/>
      <c r="F7" s="98"/>
      <c r="G7" s="100">
        <f t="shared" ref="G7:G27" si="1">C7+E7</f>
        <v>3.4722222222222224E-4</v>
      </c>
      <c r="H7" s="99">
        <f t="shared" ref="H7:H27" si="2">G7/$G$30</f>
        <v>1.6181229773462785E-2</v>
      </c>
    </row>
    <row r="8" spans="2:8" s="1" customFormat="1" x14ac:dyDescent="0.25">
      <c r="B8" s="8" t="s">
        <v>13</v>
      </c>
      <c r="C8" s="100">
        <v>1.0995370370370371E-3</v>
      </c>
      <c r="D8" s="98">
        <f t="shared" si="0"/>
        <v>5.1462621885157107E-2</v>
      </c>
      <c r="E8" s="100"/>
      <c r="F8" s="98"/>
      <c r="G8" s="100">
        <f t="shared" ref="G8" si="3">C8+E8</f>
        <v>1.0995370370370371E-3</v>
      </c>
      <c r="H8" s="99">
        <f t="shared" ref="H8" si="4">G8/$G$30</f>
        <v>5.1240560949298825E-2</v>
      </c>
    </row>
    <row r="9" spans="2:8" s="1" customFormat="1" x14ac:dyDescent="0.25">
      <c r="B9" s="8" t="s">
        <v>0</v>
      </c>
      <c r="C9" s="100">
        <v>5.2546296296296291E-3</v>
      </c>
      <c r="D9" s="98">
        <f t="shared" si="0"/>
        <v>0.24593716143011918</v>
      </c>
      <c r="E9" s="100"/>
      <c r="F9" s="98"/>
      <c r="G9" s="100">
        <f t="shared" si="1"/>
        <v>5.2546296296296291E-3</v>
      </c>
      <c r="H9" s="99">
        <f t="shared" si="2"/>
        <v>0.24487594390507014</v>
      </c>
    </row>
    <row r="10" spans="2:8" s="1" customFormat="1" x14ac:dyDescent="0.25">
      <c r="B10" s="8" t="s">
        <v>8</v>
      </c>
      <c r="C10" s="100">
        <v>1.1574074074074073E-5</v>
      </c>
      <c r="D10" s="98">
        <f t="shared" si="0"/>
        <v>5.417118093174432E-4</v>
      </c>
      <c r="E10" s="100"/>
      <c r="F10" s="98"/>
      <c r="G10" s="100">
        <f t="shared" si="1"/>
        <v>1.1574074074074073E-5</v>
      </c>
      <c r="H10" s="99">
        <f t="shared" ref="H10:H15" si="5">G10/$G$30</f>
        <v>5.3937432578209283E-4</v>
      </c>
    </row>
    <row r="11" spans="2:8" s="1" customFormat="1" x14ac:dyDescent="0.25">
      <c r="B11" s="8" t="s">
        <v>26</v>
      </c>
      <c r="C11" s="100">
        <v>1.273148148148148E-4</v>
      </c>
      <c r="D11" s="98">
        <f t="shared" si="0"/>
        <v>5.9588299024918752E-3</v>
      </c>
      <c r="E11" s="100">
        <v>9.2592592592592588E-5</v>
      </c>
      <c r="F11" s="98">
        <f t="shared" ref="F11" si="6">E11/$C$30</f>
        <v>4.3336944745395456E-3</v>
      </c>
      <c r="G11" s="100">
        <f t="shared" si="1"/>
        <v>2.1990740740740738E-4</v>
      </c>
      <c r="H11" s="99">
        <f t="shared" si="5"/>
        <v>1.0248112189859764E-2</v>
      </c>
    </row>
    <row r="12" spans="2:8" s="1" customFormat="1" x14ac:dyDescent="0.25">
      <c r="B12" s="8" t="s">
        <v>3</v>
      </c>
      <c r="C12" s="100">
        <v>2.8819444444444448E-3</v>
      </c>
      <c r="D12" s="98">
        <f t="shared" si="0"/>
        <v>0.13488624052004339</v>
      </c>
      <c r="E12" s="100"/>
      <c r="F12" s="98"/>
      <c r="G12" s="100">
        <f t="shared" si="1"/>
        <v>2.8819444444444448E-3</v>
      </c>
      <c r="H12" s="99">
        <f t="shared" si="5"/>
        <v>0.13430420711974114</v>
      </c>
    </row>
    <row r="13" spans="2:8" s="1" customFormat="1" x14ac:dyDescent="0.25">
      <c r="B13" s="8" t="s">
        <v>7</v>
      </c>
      <c r="C13" s="100">
        <v>6.4814814814814813E-4</v>
      </c>
      <c r="D13" s="98">
        <f t="shared" si="0"/>
        <v>3.0335861321776819E-2</v>
      </c>
      <c r="E13" s="100"/>
      <c r="F13" s="98"/>
      <c r="G13" s="100">
        <f t="shared" si="1"/>
        <v>6.4814814814814813E-4</v>
      </c>
      <c r="H13" s="99">
        <f t="shared" si="5"/>
        <v>3.02049622437972E-2</v>
      </c>
    </row>
    <row r="14" spans="2:8" s="1" customFormat="1" x14ac:dyDescent="0.25">
      <c r="B14" s="8" t="s">
        <v>2</v>
      </c>
      <c r="C14" s="100">
        <v>1.273148148148148E-4</v>
      </c>
      <c r="D14" s="98">
        <f t="shared" si="0"/>
        <v>5.9588299024918752E-3</v>
      </c>
      <c r="E14" s="100"/>
      <c r="F14" s="98"/>
      <c r="G14" s="100">
        <f t="shared" si="1"/>
        <v>1.273148148148148E-4</v>
      </c>
      <c r="H14" s="99">
        <f t="shared" si="5"/>
        <v>5.9331175836030208E-3</v>
      </c>
    </row>
    <row r="15" spans="2:8" s="1" customFormat="1" x14ac:dyDescent="0.25">
      <c r="B15" s="8" t="s">
        <v>9</v>
      </c>
      <c r="C15" s="100">
        <v>8.6805555555555562E-4</v>
      </c>
      <c r="D15" s="98">
        <f t="shared" si="0"/>
        <v>4.0628385698808243E-2</v>
      </c>
      <c r="E15" s="100"/>
      <c r="F15" s="98"/>
      <c r="G15" s="100">
        <f t="shared" si="1"/>
        <v>8.6805555555555562E-4</v>
      </c>
      <c r="H15" s="99">
        <f t="shared" si="5"/>
        <v>4.045307443365697E-2</v>
      </c>
    </row>
    <row r="16" spans="2:8" s="1" customFormat="1" x14ac:dyDescent="0.25">
      <c r="B16" s="8" t="s">
        <v>1</v>
      </c>
      <c r="C16" s="100">
        <v>7.6388888888888893E-4</v>
      </c>
      <c r="D16" s="98">
        <f t="shared" si="0"/>
        <v>3.5752979414951251E-2</v>
      </c>
      <c r="E16" s="100"/>
      <c r="F16" s="98"/>
      <c r="G16" s="100">
        <f t="shared" si="1"/>
        <v>7.6388888888888893E-4</v>
      </c>
      <c r="H16" s="99">
        <f t="shared" si="2"/>
        <v>3.559870550161813E-2</v>
      </c>
    </row>
    <row r="17" spans="2:8" s="1" customFormat="1" x14ac:dyDescent="0.25">
      <c r="B17" s="8" t="s">
        <v>27</v>
      </c>
      <c r="C17" s="100"/>
      <c r="D17" s="98"/>
      <c r="E17" s="100"/>
      <c r="F17" s="98"/>
      <c r="G17" s="100"/>
      <c r="H17" s="99"/>
    </row>
    <row r="18" spans="2:8" s="1" customFormat="1" x14ac:dyDescent="0.25">
      <c r="B18" s="8" t="s">
        <v>16</v>
      </c>
      <c r="C18" s="100">
        <v>2.0833333333333335E-4</v>
      </c>
      <c r="D18" s="98">
        <f t="shared" si="0"/>
        <v>9.7508125677139776E-3</v>
      </c>
      <c r="E18" s="100"/>
      <c r="F18" s="98"/>
      <c r="G18" s="100">
        <f t="shared" si="1"/>
        <v>2.0833333333333335E-4</v>
      </c>
      <c r="H18" s="99">
        <f t="shared" ref="H18" si="7">G18/$G$30</f>
        <v>9.7087378640776725E-3</v>
      </c>
    </row>
    <row r="19" spans="2:8" s="1" customFormat="1" x14ac:dyDescent="0.25">
      <c r="B19" s="8" t="s">
        <v>4</v>
      </c>
      <c r="C19" s="100">
        <v>1.284722222222222E-3</v>
      </c>
      <c r="D19" s="98">
        <f t="shared" si="0"/>
        <v>6.0130010834236185E-2</v>
      </c>
      <c r="E19" s="100"/>
      <c r="F19" s="98"/>
      <c r="G19" s="100">
        <f t="shared" si="1"/>
        <v>1.284722222222222E-3</v>
      </c>
      <c r="H19" s="99">
        <f t="shared" si="2"/>
        <v>5.9870550161812301E-2</v>
      </c>
    </row>
    <row r="20" spans="2:8" s="1" customFormat="1" x14ac:dyDescent="0.25">
      <c r="B20" s="8" t="s">
        <v>14</v>
      </c>
      <c r="C20" s="100">
        <v>3.4722222222222222E-5</v>
      </c>
      <c r="D20" s="98">
        <f t="shared" si="0"/>
        <v>1.6251354279523296E-3</v>
      </c>
      <c r="E20" s="100"/>
      <c r="F20" s="98"/>
      <c r="G20" s="100">
        <f t="shared" si="1"/>
        <v>3.4722222222222222E-5</v>
      </c>
      <c r="H20" s="99">
        <f t="shared" si="2"/>
        <v>1.6181229773462786E-3</v>
      </c>
    </row>
    <row r="21" spans="2:8" s="1" customFormat="1" x14ac:dyDescent="0.25">
      <c r="B21" s="8" t="s">
        <v>11</v>
      </c>
      <c r="C21" s="100">
        <v>1.6203703703703703E-4</v>
      </c>
      <c r="D21" s="98">
        <f t="shared" si="0"/>
        <v>7.5839653304442048E-3</v>
      </c>
      <c r="E21" s="100"/>
      <c r="F21" s="98"/>
      <c r="G21" s="100">
        <f t="shared" si="1"/>
        <v>1.6203703703703703E-4</v>
      </c>
      <c r="H21" s="99">
        <f t="shared" si="2"/>
        <v>7.5512405609492999E-3</v>
      </c>
    </row>
    <row r="22" spans="2:8" s="1" customFormat="1" x14ac:dyDescent="0.25">
      <c r="B22" s="8" t="s">
        <v>15</v>
      </c>
      <c r="C22" s="100">
        <v>6.3657407407407402E-4</v>
      </c>
      <c r="D22" s="98">
        <f t="shared" si="0"/>
        <v>2.9794149512459372E-2</v>
      </c>
      <c r="E22" s="100"/>
      <c r="F22" s="98"/>
      <c r="G22" s="100">
        <f t="shared" ref="G22" si="8">C22+E22</f>
        <v>6.3657407407407402E-4</v>
      </c>
      <c r="H22" s="99">
        <f t="shared" ref="H22" si="9">G22/$G$30</f>
        <v>2.9665587918015105E-2</v>
      </c>
    </row>
    <row r="23" spans="2:8" s="1" customFormat="1" x14ac:dyDescent="0.25">
      <c r="B23" s="8" t="s">
        <v>92</v>
      </c>
      <c r="C23" s="100"/>
      <c r="D23" s="98"/>
      <c r="E23" s="100"/>
      <c r="F23" s="98"/>
      <c r="G23" s="100"/>
      <c r="H23" s="99"/>
    </row>
    <row r="24" spans="2:8" s="1" customFormat="1" x14ac:dyDescent="0.25">
      <c r="B24" s="8" t="s">
        <v>12</v>
      </c>
      <c r="C24" s="100"/>
      <c r="D24" s="98"/>
      <c r="E24" s="100"/>
      <c r="F24" s="98"/>
      <c r="G24" s="100"/>
      <c r="H24" s="99"/>
    </row>
    <row r="25" spans="2:8" s="1" customFormat="1" x14ac:dyDescent="0.25">
      <c r="B25" s="8" t="s">
        <v>5</v>
      </c>
      <c r="C25" s="100">
        <v>4.3981481481481486E-4</v>
      </c>
      <c r="D25" s="98">
        <f t="shared" si="0"/>
        <v>2.0585048754062845E-2</v>
      </c>
      <c r="E25" s="100"/>
      <c r="F25" s="98"/>
      <c r="G25" s="100">
        <f t="shared" si="1"/>
        <v>4.3981481481481486E-4</v>
      </c>
      <c r="H25" s="99">
        <f t="shared" si="2"/>
        <v>2.0496224379719531E-2</v>
      </c>
    </row>
    <row r="26" spans="2:8" s="1" customFormat="1" x14ac:dyDescent="0.25">
      <c r="B26" s="8" t="s">
        <v>6</v>
      </c>
      <c r="C26" s="100">
        <v>2.5462962962962966E-4</v>
      </c>
      <c r="D26" s="98">
        <f t="shared" si="0"/>
        <v>1.1917659804983752E-2</v>
      </c>
      <c r="E26" s="100"/>
      <c r="F26" s="98"/>
      <c r="G26" s="100">
        <f t="shared" si="1"/>
        <v>2.5462962962962966E-4</v>
      </c>
      <c r="H26" s="99">
        <f t="shared" si="2"/>
        <v>1.1866235167206045E-2</v>
      </c>
    </row>
    <row r="27" spans="2:8" s="1" customFormat="1" x14ac:dyDescent="0.25">
      <c r="B27" s="8" t="s">
        <v>103</v>
      </c>
      <c r="C27" s="100">
        <v>6.215277777777777E-3</v>
      </c>
      <c r="D27" s="98">
        <f t="shared" si="0"/>
        <v>0.29089924160346697</v>
      </c>
      <c r="E27" s="100"/>
      <c r="F27" s="98"/>
      <c r="G27" s="100">
        <f t="shared" si="1"/>
        <v>6.215277777777777E-3</v>
      </c>
      <c r="H27" s="99">
        <f t="shared" si="2"/>
        <v>0.28964401294498382</v>
      </c>
    </row>
    <row r="28" spans="2:8" s="1" customFormat="1" x14ac:dyDescent="0.25">
      <c r="B28" s="36" t="s">
        <v>17</v>
      </c>
      <c r="C28" s="110"/>
      <c r="D28" s="98"/>
      <c r="E28" s="110"/>
      <c r="F28" s="98"/>
      <c r="G28" s="100"/>
      <c r="H28" s="99"/>
    </row>
    <row r="29" spans="2:8" s="1" customFormat="1" x14ac:dyDescent="0.25">
      <c r="B29" s="8"/>
      <c r="C29" s="101"/>
      <c r="D29" s="112"/>
      <c r="E29" s="101"/>
      <c r="F29" s="112"/>
      <c r="G29" s="100"/>
      <c r="H29" s="99"/>
    </row>
    <row r="30" spans="2:8" s="1" customFormat="1" x14ac:dyDescent="0.25">
      <c r="B30" s="37" t="s">
        <v>29</v>
      </c>
      <c r="C30" s="113">
        <f>SUM(C7:C28)</f>
        <v>2.1365740740740737E-2</v>
      </c>
      <c r="D30" s="114">
        <f>SUM(D7:D28)</f>
        <v>1</v>
      </c>
      <c r="E30" s="113">
        <f>SUM(E7:E28)</f>
        <v>9.2592592592592588E-5</v>
      </c>
      <c r="F30" s="114">
        <f>SUM(F7:F28)</f>
        <v>4.3336944745395456E-3</v>
      </c>
      <c r="G30" s="113">
        <f>SUM(G7:G28)</f>
        <v>2.1458333333333329E-2</v>
      </c>
      <c r="H30" s="115">
        <f t="shared" ref="H30" si="10">SUM(H7:H28)</f>
        <v>1.0000000000000002</v>
      </c>
    </row>
    <row r="31" spans="2:8" s="1" customFormat="1" ht="66" customHeight="1" thickBot="1" x14ac:dyDescent="0.3">
      <c r="B31" s="142" t="s">
        <v>39</v>
      </c>
      <c r="C31" s="143"/>
      <c r="D31" s="143"/>
      <c r="E31" s="143"/>
      <c r="F31" s="144"/>
      <c r="G31" s="143"/>
      <c r="H31" s="14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2017-02-09T18:10:11Z</cp:lastPrinted>
  <dcterms:created xsi:type="dcterms:W3CDTF">2016-01-08T16:06:43Z</dcterms:created>
  <dcterms:modified xsi:type="dcterms:W3CDTF">2017-02-09T18:10:35Z</dcterms:modified>
</cp:coreProperties>
</file>