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autoCompressPictures="0"/>
  <bookViews>
    <workbookView xWindow="8805" yWindow="2745" windowWidth="21840" windowHeight="1374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4" r:id="rId20"/>
    <sheet name="E21" sheetId="25" r:id="rId21"/>
    <sheet name="E22" sheetId="22" r:id="rId22"/>
    <sheet name="E23" sheetId="23" r:id="rId23"/>
    <sheet name="E24" sheetId="26" r:id="rId24"/>
    <sheet name="F1" sheetId="27" r:id="rId25"/>
    <sheet name="F2" sheetId="28" r:id="rId26"/>
    <sheet name="F3" sheetId="29" r:id="rId27"/>
    <sheet name="F4" sheetId="32" r:id="rId28"/>
    <sheet name="F5" sheetId="36" r:id="rId29"/>
    <sheet name="F6" sheetId="39" r:id="rId30"/>
    <sheet name="F7" sheetId="37" r:id="rId31"/>
    <sheet name="F8" sheetId="30" r:id="rId32"/>
    <sheet name="F9" sheetId="34" r:id="rId33"/>
    <sheet name="F10" sheetId="38" r:id="rId34"/>
    <sheet name="F11" sheetId="31" r:id="rId35"/>
    <sheet name="F12" sheetId="33" r:id="rId36"/>
    <sheet name="F13" sheetId="35" r:id="rId37"/>
    <sheet name="F14" sheetId="40" r:id="rId38"/>
    <sheet name="G1" sheetId="41" r:id="rId39"/>
    <sheet name="G2" sheetId="42" r:id="rId40"/>
    <sheet name="G3" sheetId="43" r:id="rId41"/>
    <sheet name="G4" sheetId="44" r:id="rId42"/>
    <sheet name="G5" sheetId="47" r:id="rId43"/>
    <sheet name="G6" sheetId="51" r:id="rId44"/>
    <sheet name="G7" sheetId="54" r:id="rId45"/>
    <sheet name="G8" sheetId="52" r:id="rId46"/>
    <sheet name="G9" sheetId="45" r:id="rId47"/>
    <sheet name="G10" sheetId="49" r:id="rId48"/>
    <sheet name="G11" sheetId="53" r:id="rId49"/>
    <sheet name="G12" sheetId="46" r:id="rId50"/>
    <sheet name="G13" sheetId="48" r:id="rId51"/>
    <sheet name="G14" sheetId="50" r:id="rId52"/>
    <sheet name="G15" sheetId="55" r:id="rId5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55" l="1"/>
  <c r="K22" i="55"/>
  <c r="K25" i="55"/>
  <c r="K26" i="55"/>
  <c r="C30" i="55"/>
  <c r="K10" i="48"/>
  <c r="K12" i="48"/>
  <c r="K13" i="48"/>
  <c r="K14" i="48"/>
  <c r="K15" i="48"/>
  <c r="K16" i="48"/>
  <c r="K17" i="48"/>
  <c r="K19" i="48"/>
  <c r="K20" i="48"/>
  <c r="K21" i="48"/>
  <c r="K22" i="48"/>
  <c r="K23" i="48"/>
  <c r="K24" i="48"/>
  <c r="K25" i="48"/>
  <c r="K26" i="48"/>
  <c r="K28" i="48"/>
  <c r="K10" i="53"/>
  <c r="K11" i="53"/>
  <c r="K12" i="53"/>
  <c r="K13" i="53"/>
  <c r="K15" i="53"/>
  <c r="K17" i="53"/>
  <c r="K19" i="53"/>
  <c r="K20" i="53"/>
  <c r="K21" i="53"/>
  <c r="K22" i="53"/>
  <c r="K23" i="53"/>
  <c r="K24" i="53"/>
  <c r="K25" i="53"/>
  <c r="K26" i="53"/>
  <c r="K28" i="53"/>
  <c r="K8" i="52"/>
  <c r="K9" i="52"/>
  <c r="K10" i="52"/>
  <c r="K11" i="52"/>
  <c r="K12" i="52"/>
  <c r="K13" i="52"/>
  <c r="K14" i="52"/>
  <c r="K15" i="52"/>
  <c r="K16" i="52"/>
  <c r="K17" i="52"/>
  <c r="K19" i="52"/>
  <c r="K20" i="52"/>
  <c r="K21" i="52"/>
  <c r="K22" i="52"/>
  <c r="K23" i="52"/>
  <c r="K24" i="52"/>
  <c r="K25" i="52"/>
  <c r="K26" i="52"/>
  <c r="K7" i="52"/>
  <c r="K10" i="54"/>
  <c r="K12" i="54"/>
  <c r="K13" i="54"/>
  <c r="K14" i="54"/>
  <c r="K17" i="54"/>
  <c r="K20" i="54"/>
  <c r="K21" i="54"/>
  <c r="K22" i="54"/>
  <c r="K23" i="54"/>
  <c r="K24" i="54"/>
  <c r="I30" i="54"/>
  <c r="C30" i="54"/>
  <c r="E30" i="54"/>
  <c r="K30" i="51"/>
  <c r="K11" i="51"/>
  <c r="C30" i="51"/>
  <c r="K30" i="47"/>
  <c r="K17" i="47"/>
  <c r="F30" i="47"/>
  <c r="K11" i="43"/>
  <c r="K12" i="43"/>
  <c r="K13" i="43"/>
  <c r="K14" i="43"/>
  <c r="K16" i="43"/>
  <c r="K17" i="43"/>
  <c r="K19" i="43"/>
  <c r="K20" i="43"/>
  <c r="K21" i="43"/>
  <c r="K22" i="43"/>
  <c r="K23" i="43"/>
  <c r="K24" i="43"/>
  <c r="K25" i="43"/>
  <c r="K28" i="43"/>
  <c r="K9" i="43"/>
  <c r="K10" i="43"/>
  <c r="I30" i="43"/>
  <c r="J30" i="43"/>
  <c r="K8" i="42"/>
  <c r="K10" i="42"/>
  <c r="K12" i="42"/>
  <c r="K13" i="42"/>
  <c r="K14" i="42"/>
  <c r="K15" i="42"/>
  <c r="K17" i="42"/>
  <c r="K18" i="42"/>
  <c r="K19" i="42"/>
  <c r="K20" i="42"/>
  <c r="K21" i="42"/>
  <c r="K22" i="42"/>
  <c r="K23" i="42"/>
  <c r="K24" i="42"/>
  <c r="K25" i="42"/>
  <c r="K26" i="42"/>
  <c r="K28" i="42"/>
  <c r="J30" i="42"/>
  <c r="F28" i="33"/>
  <c r="F10" i="33"/>
  <c r="D28" i="33"/>
  <c r="D24" i="33"/>
  <c r="E30" i="38"/>
  <c r="F24" i="38"/>
  <c r="F19" i="38"/>
  <c r="F15" i="38"/>
  <c r="C30" i="38"/>
  <c r="D19" i="38"/>
  <c r="D10" i="38"/>
  <c r="F15" i="37"/>
  <c r="F16" i="37"/>
  <c r="F10" i="39"/>
  <c r="D10" i="39"/>
  <c r="D17" i="39"/>
  <c r="D21" i="39"/>
  <c r="D25" i="39"/>
  <c r="D30" i="36"/>
  <c r="D11" i="36"/>
  <c r="C30" i="36"/>
  <c r="D30" i="32"/>
  <c r="C30" i="32"/>
  <c r="D17" i="32"/>
  <c r="D23" i="29"/>
  <c r="H28" i="28"/>
  <c r="H25" i="28"/>
  <c r="H24" i="28"/>
  <c r="H20" i="28"/>
  <c r="H19" i="28"/>
  <c r="H16" i="28"/>
  <c r="H14" i="28"/>
  <c r="H13" i="28"/>
  <c r="H10" i="28"/>
  <c r="H9" i="28"/>
  <c r="F28" i="28"/>
  <c r="F26" i="28"/>
  <c r="F19" i="28"/>
  <c r="F18" i="28"/>
  <c r="F14" i="28"/>
  <c r="F12" i="28"/>
  <c r="F10" i="28"/>
  <c r="F8" i="28"/>
  <c r="F7" i="28"/>
  <c r="H11" i="27"/>
  <c r="H12" i="27"/>
  <c r="H13" i="27"/>
  <c r="H14" i="27"/>
  <c r="F20" i="27"/>
  <c r="F21" i="27"/>
  <c r="F10" i="27"/>
  <c r="D24" i="23"/>
  <c r="F27" i="23"/>
  <c r="E30" i="23"/>
  <c r="F22" i="23"/>
  <c r="F23" i="23"/>
  <c r="F24" i="23"/>
  <c r="F8" i="24"/>
  <c r="F7" i="21"/>
  <c r="F28" i="19"/>
  <c r="F21" i="12"/>
  <c r="F27" i="10"/>
  <c r="F24" i="10"/>
  <c r="F25" i="11"/>
  <c r="E30" i="11"/>
  <c r="F21" i="11"/>
  <c r="F22" i="11"/>
  <c r="F16" i="11"/>
  <c r="F17" i="11"/>
  <c r="G23" i="7"/>
  <c r="G24" i="7"/>
  <c r="G30" i="7"/>
  <c r="H23" i="7"/>
  <c r="H24" i="7"/>
  <c r="D23" i="7"/>
  <c r="D24" i="7"/>
  <c r="F27" i="14"/>
  <c r="G17" i="16"/>
  <c r="G30" i="16"/>
  <c r="H17" i="16"/>
  <c r="D17" i="16"/>
  <c r="F24" i="9"/>
  <c r="F7" i="6"/>
  <c r="F28" i="38"/>
  <c r="C30" i="10"/>
  <c r="D7" i="10"/>
  <c r="K21" i="55"/>
  <c r="K30" i="55"/>
  <c r="G30" i="55"/>
  <c r="F30" i="55"/>
  <c r="K9" i="53"/>
  <c r="K9" i="54"/>
  <c r="K25" i="54"/>
  <c r="K27" i="54"/>
  <c r="K28" i="54"/>
  <c r="G30" i="54"/>
  <c r="K30" i="52"/>
  <c r="C30" i="52"/>
  <c r="K8" i="44"/>
  <c r="K9" i="44"/>
  <c r="K10" i="44"/>
  <c r="K11" i="44"/>
  <c r="K12" i="44"/>
  <c r="K13" i="44"/>
  <c r="K14" i="44"/>
  <c r="K15" i="44"/>
  <c r="K16" i="44"/>
  <c r="K17" i="44"/>
  <c r="K19" i="44"/>
  <c r="K20" i="44"/>
  <c r="K21" i="44"/>
  <c r="K22" i="44"/>
  <c r="K23" i="44"/>
  <c r="K24" i="44"/>
  <c r="K25" i="44"/>
  <c r="K26" i="44"/>
  <c r="K27" i="44"/>
  <c r="K28" i="44"/>
  <c r="K7" i="44"/>
  <c r="H30" i="44"/>
  <c r="K7" i="42"/>
  <c r="I30" i="42"/>
  <c r="H30" i="42"/>
  <c r="K8" i="41"/>
  <c r="K9" i="41"/>
  <c r="K10" i="41"/>
  <c r="K11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K28" i="41"/>
  <c r="K7" i="41"/>
  <c r="I30" i="41"/>
  <c r="H30" i="41"/>
  <c r="F9" i="38"/>
  <c r="F23" i="38"/>
  <c r="E30" i="37"/>
  <c r="F25" i="37"/>
  <c r="I8" i="28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7" i="28"/>
  <c r="G30" i="28"/>
  <c r="H23" i="28"/>
  <c r="E30" i="28"/>
  <c r="F23" i="28"/>
  <c r="F13" i="28"/>
  <c r="F24" i="28"/>
  <c r="I8" i="27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G23" i="23"/>
  <c r="G18" i="23"/>
  <c r="G22" i="23"/>
  <c r="G7" i="23"/>
  <c r="G8" i="23"/>
  <c r="G9" i="23"/>
  <c r="G10" i="23"/>
  <c r="G11" i="23"/>
  <c r="G12" i="23"/>
  <c r="G13" i="23"/>
  <c r="G14" i="23"/>
  <c r="G15" i="23"/>
  <c r="G16" i="23"/>
  <c r="G17" i="23"/>
  <c r="G19" i="23"/>
  <c r="G20" i="23"/>
  <c r="G21" i="23"/>
  <c r="G24" i="23"/>
  <c r="G25" i="23"/>
  <c r="G26" i="23"/>
  <c r="G27" i="23"/>
  <c r="G30" i="23"/>
  <c r="H7" i="23"/>
  <c r="F13" i="23"/>
  <c r="F14" i="23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E30" i="21"/>
  <c r="F8" i="21"/>
  <c r="F10" i="21"/>
  <c r="F12" i="21"/>
  <c r="F14" i="21"/>
  <c r="F16" i="21"/>
  <c r="F19" i="21"/>
  <c r="F20" i="21"/>
  <c r="F21" i="21"/>
  <c r="F22" i="21"/>
  <c r="F23" i="21"/>
  <c r="F24" i="21"/>
  <c r="F26" i="21"/>
  <c r="F27" i="21"/>
  <c r="F28" i="21"/>
  <c r="E30" i="12"/>
  <c r="F8" i="12"/>
  <c r="F11" i="12"/>
  <c r="F15" i="12"/>
  <c r="F16" i="12"/>
  <c r="F17" i="12"/>
  <c r="F19" i="12"/>
  <c r="F20" i="12"/>
  <c r="F22" i="12"/>
  <c r="F23" i="12"/>
  <c r="F24" i="12"/>
  <c r="F25" i="12"/>
  <c r="F26" i="12"/>
  <c r="F27" i="12"/>
  <c r="F28" i="12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30" i="10"/>
  <c r="H7" i="10"/>
  <c r="E30" i="10"/>
  <c r="F12" i="10"/>
  <c r="F14" i="10"/>
  <c r="F19" i="10"/>
  <c r="F20" i="10"/>
  <c r="F21" i="10"/>
  <c r="F22" i="10"/>
  <c r="F23" i="10"/>
  <c r="F25" i="10"/>
  <c r="F26" i="10"/>
  <c r="F8" i="10"/>
  <c r="G28" i="7"/>
  <c r="C30" i="7"/>
  <c r="D11" i="7"/>
  <c r="G8" i="7"/>
  <c r="D9" i="7"/>
  <c r="D13" i="7"/>
  <c r="D14" i="7"/>
  <c r="D15" i="7"/>
  <c r="D16" i="7"/>
  <c r="D18" i="7"/>
  <c r="D19" i="7"/>
  <c r="D20" i="7"/>
  <c r="D21" i="7"/>
  <c r="D25" i="7"/>
  <c r="D26" i="7"/>
  <c r="D27" i="7"/>
  <c r="D28" i="7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3" i="13"/>
  <c r="G7" i="13"/>
  <c r="G24" i="13"/>
  <c r="G26" i="13"/>
  <c r="G27" i="13"/>
  <c r="G30" i="13"/>
  <c r="H23" i="13"/>
  <c r="H24" i="13"/>
  <c r="H27" i="13"/>
  <c r="E30" i="9"/>
  <c r="F9" i="9"/>
  <c r="F11" i="9"/>
  <c r="F12" i="9"/>
  <c r="F13" i="9"/>
  <c r="F14" i="9"/>
  <c r="F15" i="9"/>
  <c r="F16" i="9"/>
  <c r="F17" i="9"/>
  <c r="F18" i="9"/>
  <c r="F19" i="9"/>
  <c r="F20" i="9"/>
  <c r="E30" i="6"/>
  <c r="F8" i="6"/>
  <c r="F13" i="6"/>
  <c r="F17" i="6"/>
  <c r="F19" i="6"/>
  <c r="F20" i="6"/>
  <c r="F21" i="6"/>
  <c r="F22" i="6"/>
  <c r="F23" i="6"/>
  <c r="F24" i="6"/>
  <c r="F25" i="6"/>
  <c r="F26" i="6"/>
  <c r="F27" i="6"/>
  <c r="F28" i="6"/>
  <c r="C30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E30" i="48"/>
  <c r="F30" i="53"/>
  <c r="K8" i="43"/>
  <c r="C30" i="43"/>
  <c r="H23" i="23"/>
  <c r="C30" i="23"/>
  <c r="D18" i="23"/>
  <c r="D10" i="23"/>
  <c r="D12" i="23"/>
  <c r="D14" i="23"/>
  <c r="D15" i="23"/>
  <c r="D16" i="23"/>
  <c r="D19" i="23"/>
  <c r="D20" i="23"/>
  <c r="D21" i="23"/>
  <c r="D25" i="23"/>
  <c r="D26" i="23"/>
  <c r="D27" i="23"/>
  <c r="E30" i="25"/>
  <c r="E30" i="24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7" i="18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7" i="12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7" i="15"/>
  <c r="E30" i="15"/>
  <c r="F9" i="15"/>
  <c r="F10" i="15"/>
  <c r="F11" i="15"/>
  <c r="F14" i="15"/>
  <c r="F15" i="15"/>
  <c r="F16" i="15"/>
  <c r="F17" i="15"/>
  <c r="F19" i="15"/>
  <c r="F20" i="15"/>
  <c r="F21" i="15"/>
  <c r="F22" i="15"/>
  <c r="F23" i="15"/>
  <c r="F25" i="15"/>
  <c r="F26" i="15"/>
  <c r="F27" i="15"/>
  <c r="F28" i="15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F20" i="11"/>
  <c r="G9" i="7"/>
  <c r="G10" i="7"/>
  <c r="G11" i="7"/>
  <c r="G12" i="7"/>
  <c r="G13" i="7"/>
  <c r="G14" i="7"/>
  <c r="G15" i="7"/>
  <c r="G16" i="7"/>
  <c r="G18" i="7"/>
  <c r="G19" i="7"/>
  <c r="G20" i="7"/>
  <c r="G21" i="7"/>
  <c r="G25" i="7"/>
  <c r="G26" i="7"/>
  <c r="G27" i="7"/>
  <c r="G8" i="16"/>
  <c r="G9" i="16"/>
  <c r="G10" i="16"/>
  <c r="G11" i="16"/>
  <c r="G12" i="16"/>
  <c r="G13" i="16"/>
  <c r="G14" i="16"/>
  <c r="G15" i="16"/>
  <c r="G16" i="16"/>
  <c r="G18" i="16"/>
  <c r="G19" i="16"/>
  <c r="G20" i="16"/>
  <c r="G21" i="16"/>
  <c r="G22" i="16"/>
  <c r="G23" i="16"/>
  <c r="G24" i="16"/>
  <c r="G25" i="16"/>
  <c r="G26" i="16"/>
  <c r="G27" i="16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C30" i="13"/>
  <c r="D23" i="13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I18" i="3"/>
  <c r="G30" i="48"/>
  <c r="E30" i="33"/>
  <c r="F26" i="33"/>
  <c r="C30" i="33"/>
  <c r="D23" i="38"/>
  <c r="D25" i="38"/>
  <c r="E30" i="39"/>
  <c r="F24" i="39"/>
  <c r="C30" i="39"/>
  <c r="C30" i="29"/>
  <c r="G30" i="27"/>
  <c r="E30" i="27"/>
  <c r="F14" i="27"/>
  <c r="G21" i="26"/>
  <c r="G22" i="22"/>
  <c r="G23" i="22"/>
  <c r="G24" i="22"/>
  <c r="G28" i="25"/>
  <c r="G27" i="24"/>
  <c r="G28" i="24"/>
  <c r="G24" i="8"/>
  <c r="G24" i="25"/>
  <c r="G25" i="25"/>
  <c r="G23" i="24"/>
  <c r="G24" i="24"/>
  <c r="G25" i="24"/>
  <c r="G7" i="6"/>
  <c r="I19" i="3"/>
  <c r="K9" i="48"/>
  <c r="F30" i="48"/>
  <c r="I28" i="19"/>
  <c r="I28" i="4"/>
  <c r="F13" i="39"/>
  <c r="F20" i="39"/>
  <c r="D9" i="29"/>
  <c r="C30" i="28"/>
  <c r="D7" i="28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6" i="25"/>
  <c r="G27" i="25"/>
  <c r="G7" i="25"/>
  <c r="G8" i="24"/>
  <c r="G7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6" i="24"/>
  <c r="C30" i="24"/>
  <c r="D8" i="24"/>
  <c r="D7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30" i="24"/>
  <c r="C30" i="21"/>
  <c r="D8" i="21"/>
  <c r="D9" i="21"/>
  <c r="D12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E30" i="19"/>
  <c r="E30" i="18"/>
  <c r="F18" i="18"/>
  <c r="F8" i="18"/>
  <c r="F9" i="18"/>
  <c r="F11" i="18"/>
  <c r="F12" i="18"/>
  <c r="F13" i="18"/>
  <c r="F14" i="18"/>
  <c r="F15" i="18"/>
  <c r="F16" i="18"/>
  <c r="F17" i="18"/>
  <c r="F19" i="18"/>
  <c r="F20" i="18"/>
  <c r="F21" i="18"/>
  <c r="F22" i="18"/>
  <c r="F23" i="18"/>
  <c r="F24" i="18"/>
  <c r="F25" i="18"/>
  <c r="F26" i="18"/>
  <c r="F27" i="18"/>
  <c r="F28" i="18"/>
  <c r="C30" i="18"/>
  <c r="D9" i="18"/>
  <c r="D10" i="18"/>
  <c r="D13" i="18"/>
  <c r="D14" i="18"/>
  <c r="D17" i="18"/>
  <c r="D19" i="18"/>
  <c r="D21" i="18"/>
  <c r="D22" i="18"/>
  <c r="D23" i="18"/>
  <c r="D24" i="18"/>
  <c r="D25" i="18"/>
  <c r="D26" i="18"/>
  <c r="D27" i="18"/>
  <c r="D28" i="18"/>
  <c r="E30" i="14"/>
  <c r="F7" i="14"/>
  <c r="F11" i="14"/>
  <c r="F15" i="14"/>
  <c r="F20" i="14"/>
  <c r="F21" i="14"/>
  <c r="F24" i="14"/>
  <c r="F25" i="14"/>
  <c r="G7" i="11"/>
  <c r="C30" i="11"/>
  <c r="D20" i="11"/>
  <c r="G7" i="7"/>
  <c r="I7" i="4"/>
  <c r="I7" i="3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E30" i="3"/>
  <c r="F8" i="3"/>
  <c r="F7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30" i="3"/>
  <c r="C30" i="3"/>
  <c r="D18" i="3"/>
  <c r="I11" i="19"/>
  <c r="I7" i="19"/>
  <c r="I8" i="19"/>
  <c r="I9" i="19"/>
  <c r="I10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C30" i="19"/>
  <c r="D28" i="19"/>
  <c r="G30" i="18"/>
  <c r="H10" i="18"/>
  <c r="H11" i="18"/>
  <c r="H12" i="18"/>
  <c r="H13" i="18"/>
  <c r="H14" i="18"/>
  <c r="H15" i="18"/>
  <c r="H16" i="18"/>
  <c r="H17" i="18"/>
  <c r="H19" i="18"/>
  <c r="H20" i="18"/>
  <c r="H21" i="18"/>
  <c r="H22" i="18"/>
  <c r="H23" i="18"/>
  <c r="H24" i="18"/>
  <c r="H25" i="18"/>
  <c r="H27" i="18"/>
  <c r="G7" i="14"/>
  <c r="C30" i="14"/>
  <c r="D28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30" i="14"/>
  <c r="F9" i="10"/>
  <c r="F10" i="10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5" i="8"/>
  <c r="G26" i="8"/>
  <c r="G27" i="8"/>
  <c r="G28" i="8"/>
  <c r="G7" i="8"/>
  <c r="I28" i="5"/>
  <c r="E30" i="4"/>
  <c r="C30" i="4"/>
  <c r="G30" i="3"/>
  <c r="H8" i="3"/>
  <c r="D30" i="48"/>
  <c r="C30" i="48"/>
  <c r="G28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5" i="22"/>
  <c r="G26" i="22"/>
  <c r="G27" i="22"/>
  <c r="C30" i="22"/>
  <c r="F21" i="19"/>
  <c r="C30" i="8"/>
  <c r="C30" i="40"/>
  <c r="D25" i="40"/>
  <c r="G7" i="16"/>
  <c r="D30" i="55"/>
  <c r="D30" i="54"/>
  <c r="G30" i="53"/>
  <c r="E30" i="53"/>
  <c r="D30" i="53"/>
  <c r="C30" i="53"/>
  <c r="G30" i="44"/>
  <c r="F30" i="44"/>
  <c r="E30" i="44"/>
  <c r="D30" i="44"/>
  <c r="C30" i="44"/>
  <c r="H30" i="43"/>
  <c r="G30" i="43"/>
  <c r="F30" i="43"/>
  <c r="D30" i="43"/>
  <c r="G30" i="42"/>
  <c r="F30" i="42"/>
  <c r="E30" i="42"/>
  <c r="D30" i="42"/>
  <c r="C30" i="42"/>
  <c r="G30" i="41"/>
  <c r="F30" i="41"/>
  <c r="E30" i="41"/>
  <c r="D30" i="41"/>
  <c r="C30" i="41"/>
  <c r="F9" i="39"/>
  <c r="E30" i="29"/>
  <c r="F12" i="29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2" i="26"/>
  <c r="G23" i="26"/>
  <c r="G24" i="26"/>
  <c r="G25" i="26"/>
  <c r="G26" i="26"/>
  <c r="G27" i="26"/>
  <c r="G28" i="26"/>
  <c r="C30" i="26"/>
  <c r="C30" i="25"/>
  <c r="D27" i="25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G30" i="20"/>
  <c r="E30" i="20"/>
  <c r="F9" i="20"/>
  <c r="C30" i="20"/>
  <c r="D18" i="20"/>
  <c r="G30" i="19"/>
  <c r="H7" i="19"/>
  <c r="F9" i="19"/>
  <c r="D7" i="19"/>
  <c r="D8" i="19"/>
  <c r="D9" i="19"/>
  <c r="D12" i="19"/>
  <c r="D13" i="19"/>
  <c r="D14" i="19"/>
  <c r="D17" i="19"/>
  <c r="D18" i="19"/>
  <c r="D20" i="19"/>
  <c r="D22" i="19"/>
  <c r="D23" i="19"/>
  <c r="D24" i="19"/>
  <c r="D25" i="19"/>
  <c r="D26" i="19"/>
  <c r="D27" i="19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C30" i="17"/>
  <c r="D7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C30" i="16"/>
  <c r="D10" i="16"/>
  <c r="D9" i="16"/>
  <c r="D13" i="16"/>
  <c r="D14" i="16"/>
  <c r="D18" i="16"/>
  <c r="D19" i="16"/>
  <c r="D22" i="16"/>
  <c r="D23" i="16"/>
  <c r="D26" i="16"/>
  <c r="D27" i="16"/>
  <c r="C30" i="15"/>
  <c r="D16" i="15"/>
  <c r="C30" i="12"/>
  <c r="D7" i="12"/>
  <c r="D7" i="11"/>
  <c r="D11" i="11"/>
  <c r="D15" i="11"/>
  <c r="D26" i="11"/>
  <c r="D17" i="10"/>
  <c r="D18" i="10"/>
  <c r="G7" i="9"/>
  <c r="C30" i="9"/>
  <c r="D22" i="9"/>
  <c r="D8" i="6"/>
  <c r="D9" i="6"/>
  <c r="D11" i="6"/>
  <c r="D13" i="6"/>
  <c r="D14" i="6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G30" i="5"/>
  <c r="H19" i="5"/>
  <c r="E30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30" i="5"/>
  <c r="C30" i="5"/>
  <c r="D11" i="5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G30" i="4"/>
  <c r="H16" i="4"/>
  <c r="H7" i="4"/>
  <c r="H8" i="4"/>
  <c r="H9" i="4"/>
  <c r="H11" i="4"/>
  <c r="H12" i="4"/>
  <c r="H13" i="4"/>
  <c r="H15" i="4"/>
  <c r="H17" i="4"/>
  <c r="H18" i="4"/>
  <c r="H20" i="4"/>
  <c r="H21" i="4"/>
  <c r="H22" i="4"/>
  <c r="H24" i="4"/>
  <c r="H25" i="4"/>
  <c r="H26" i="4"/>
  <c r="F8" i="4"/>
  <c r="F12" i="4"/>
  <c r="F16" i="4"/>
  <c r="F20" i="4"/>
  <c r="F26" i="4"/>
  <c r="D9" i="4"/>
  <c r="D12" i="4"/>
  <c r="D17" i="4"/>
  <c r="D18" i="4"/>
  <c r="D24" i="4"/>
  <c r="D25" i="4"/>
  <c r="F25" i="4"/>
  <c r="F19" i="4"/>
  <c r="F15" i="4"/>
  <c r="F11" i="4"/>
  <c r="F7" i="4"/>
  <c r="D18" i="9"/>
  <c r="D26" i="10"/>
  <c r="D10" i="10"/>
  <c r="D25" i="11"/>
  <c r="D14" i="11"/>
  <c r="D10" i="11"/>
  <c r="D21" i="15"/>
  <c r="D10" i="15"/>
  <c r="H22" i="19"/>
  <c r="F28" i="20"/>
  <c r="F7" i="20"/>
  <c r="D9" i="28"/>
  <c r="D22" i="20"/>
  <c r="F24" i="4"/>
  <c r="F18" i="4"/>
  <c r="F14" i="4"/>
  <c r="F10" i="4"/>
  <c r="D9" i="10"/>
  <c r="D13" i="11"/>
  <c r="D9" i="11"/>
  <c r="D7" i="7"/>
  <c r="K30" i="43"/>
  <c r="D22" i="3"/>
  <c r="F27" i="4"/>
  <c r="F23" i="4"/>
  <c r="F17" i="4"/>
  <c r="F13" i="4"/>
  <c r="F9" i="4"/>
  <c r="D26" i="9"/>
  <c r="D27" i="11"/>
  <c r="D16" i="11"/>
  <c r="D12" i="11"/>
  <c r="D8" i="11"/>
  <c r="D22" i="11"/>
  <c r="D17" i="29"/>
  <c r="D9" i="13"/>
  <c r="K30" i="48"/>
  <c r="K30" i="42"/>
  <c r="K30" i="41"/>
  <c r="D17" i="38"/>
  <c r="F8" i="29"/>
  <c r="D27" i="26"/>
  <c r="D23" i="26"/>
  <c r="D19" i="26"/>
  <c r="D15" i="26"/>
  <c r="D11" i="26"/>
  <c r="D7" i="26"/>
  <c r="D28" i="26"/>
  <c r="D24" i="26"/>
  <c r="D20" i="26"/>
  <c r="D16" i="26"/>
  <c r="D12" i="26"/>
  <c r="F17" i="25"/>
  <c r="F21" i="25"/>
  <c r="F15" i="25"/>
  <c r="D11" i="25"/>
  <c r="D7" i="25"/>
  <c r="G30" i="25"/>
  <c r="H18" i="25"/>
  <c r="D25" i="25"/>
  <c r="D19" i="22"/>
  <c r="D9" i="22"/>
  <c r="D13" i="22"/>
  <c r="D14" i="8"/>
  <c r="D9" i="8"/>
  <c r="D27" i="8"/>
  <c r="D11" i="8"/>
  <c r="D26" i="8"/>
  <c r="D10" i="8"/>
  <c r="F26" i="23"/>
  <c r="D14" i="22"/>
  <c r="D10" i="22"/>
  <c r="D20" i="22"/>
  <c r="D28" i="22"/>
  <c r="G30" i="22"/>
  <c r="H14" i="22"/>
  <c r="H7" i="22"/>
  <c r="H8" i="22"/>
  <c r="H9" i="22"/>
  <c r="H11" i="22"/>
  <c r="H12" i="22"/>
  <c r="H13" i="22"/>
  <c r="H16" i="22"/>
  <c r="H17" i="22"/>
  <c r="H18" i="22"/>
  <c r="H20" i="22"/>
  <c r="H21" i="22"/>
  <c r="H22" i="22"/>
  <c r="H24" i="22"/>
  <c r="H25" i="22"/>
  <c r="H26" i="22"/>
  <c r="H28" i="22"/>
  <c r="D27" i="22"/>
  <c r="D16" i="22"/>
  <c r="D12" i="22"/>
  <c r="D8" i="22"/>
  <c r="D25" i="22"/>
  <c r="D18" i="22"/>
  <c r="D26" i="22"/>
  <c r="D15" i="22"/>
  <c r="D11" i="22"/>
  <c r="D7" i="22"/>
  <c r="D21" i="22"/>
  <c r="G30" i="21"/>
  <c r="H22" i="2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3" i="21"/>
  <c r="H24" i="21"/>
  <c r="H25" i="21"/>
  <c r="H26" i="21"/>
  <c r="H27" i="21"/>
  <c r="H28" i="21"/>
  <c r="H30" i="21"/>
  <c r="H14" i="20"/>
  <c r="H19" i="20"/>
  <c r="H24" i="20"/>
  <c r="F17" i="20"/>
  <c r="D27" i="20"/>
  <c r="D23" i="20"/>
  <c r="D11" i="20"/>
  <c r="D7" i="20"/>
  <c r="D24" i="20"/>
  <c r="D20" i="20"/>
  <c r="D16" i="20"/>
  <c r="D8" i="20"/>
  <c r="D19" i="20"/>
  <c r="D25" i="20"/>
  <c r="D17" i="20"/>
  <c r="D13" i="20"/>
  <c r="F17" i="19"/>
  <c r="F26" i="19"/>
  <c r="D21" i="19"/>
  <c r="D16" i="19"/>
  <c r="D10" i="19"/>
  <c r="F27" i="19"/>
  <c r="F18" i="19"/>
  <c r="F10" i="19"/>
  <c r="F23" i="19"/>
  <c r="F14" i="19"/>
  <c r="F13" i="19"/>
  <c r="H25" i="19"/>
  <c r="H20" i="19"/>
  <c r="H16" i="19"/>
  <c r="H12" i="19"/>
  <c r="H8" i="19"/>
  <c r="H24" i="19"/>
  <c r="H19" i="19"/>
  <c r="H15" i="19"/>
  <c r="H11" i="19"/>
  <c r="F24" i="19"/>
  <c r="F19" i="19"/>
  <c r="F15" i="19"/>
  <c r="F7" i="19"/>
  <c r="F25" i="19"/>
  <c r="F20" i="19"/>
  <c r="F16" i="19"/>
  <c r="F12" i="19"/>
  <c r="F8" i="19"/>
  <c r="D19" i="19"/>
  <c r="D15" i="19"/>
  <c r="D11" i="19"/>
  <c r="D30" i="19"/>
  <c r="H24" i="16"/>
  <c r="H7" i="16"/>
  <c r="H8" i="16"/>
  <c r="H9" i="16"/>
  <c r="H10" i="16"/>
  <c r="H11" i="16"/>
  <c r="H12" i="16"/>
  <c r="H13" i="16"/>
  <c r="H14" i="16"/>
  <c r="H15" i="16"/>
  <c r="H16" i="16"/>
  <c r="H18" i="16"/>
  <c r="H19" i="16"/>
  <c r="H20" i="16"/>
  <c r="H21" i="16"/>
  <c r="H22" i="16"/>
  <c r="H23" i="16"/>
  <c r="H25" i="16"/>
  <c r="H26" i="16"/>
  <c r="H27" i="16"/>
  <c r="H30" i="16"/>
  <c r="D19" i="15"/>
  <c r="D11" i="15"/>
  <c r="D8" i="13"/>
  <c r="D27" i="13"/>
  <c r="D10" i="13"/>
  <c r="D26" i="13"/>
  <c r="F12" i="11"/>
  <c r="F9" i="11"/>
  <c r="D25" i="10"/>
  <c r="D14" i="10"/>
  <c r="D21" i="10"/>
  <c r="D13" i="10"/>
  <c r="D20" i="10"/>
  <c r="D16" i="10"/>
  <c r="D12" i="10"/>
  <c r="D8" i="10"/>
  <c r="D27" i="10"/>
  <c r="D23" i="10"/>
  <c r="D19" i="10"/>
  <c r="D15" i="10"/>
  <c r="D11" i="10"/>
  <c r="F22" i="9"/>
  <c r="F27" i="9"/>
  <c r="G30" i="9"/>
  <c r="H10" i="9"/>
  <c r="D23" i="9"/>
  <c r="D19" i="9"/>
  <c r="D11" i="9"/>
  <c r="D28" i="9"/>
  <c r="D24" i="9"/>
  <c r="D20" i="9"/>
  <c r="D12" i="9"/>
  <c r="D8" i="9"/>
  <c r="D14" i="9"/>
  <c r="D15" i="9"/>
  <c r="D25" i="9"/>
  <c r="D21" i="9"/>
  <c r="D13" i="9"/>
  <c r="D28" i="8"/>
  <c r="D12" i="8"/>
  <c r="D10" i="6"/>
  <c r="F9" i="6"/>
  <c r="F10" i="6"/>
  <c r="G30" i="6"/>
  <c r="H12" i="6"/>
  <c r="H7" i="6"/>
  <c r="H8" i="6"/>
  <c r="H9" i="6"/>
  <c r="H10" i="6"/>
  <c r="H11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30" i="6"/>
  <c r="H15" i="5"/>
  <c r="H25" i="5"/>
  <c r="H21" i="5"/>
  <c r="H9" i="5"/>
  <c r="H24" i="5"/>
  <c r="H16" i="5"/>
  <c r="H12" i="5"/>
  <c r="D28" i="5"/>
  <c r="D24" i="5"/>
  <c r="D20" i="5"/>
  <c r="D16" i="5"/>
  <c r="D12" i="5"/>
  <c r="D26" i="4"/>
  <c r="D21" i="4"/>
  <c r="D16" i="4"/>
  <c r="D10" i="4"/>
  <c r="D27" i="4"/>
  <c r="D23" i="4"/>
  <c r="D19" i="4"/>
  <c r="D15" i="4"/>
  <c r="D11" i="4"/>
  <c r="H23" i="3"/>
  <c r="H27" i="3"/>
  <c r="D26" i="3"/>
  <c r="D14" i="3"/>
  <c r="D10" i="3"/>
  <c r="D24" i="3"/>
  <c r="D12" i="3"/>
  <c r="D27" i="3"/>
  <c r="D23" i="3"/>
  <c r="D11" i="3"/>
  <c r="D7" i="3"/>
  <c r="D28" i="3"/>
  <c r="D20" i="3"/>
  <c r="D8" i="3"/>
  <c r="D25" i="3"/>
  <c r="D21" i="3"/>
  <c r="D13" i="3"/>
  <c r="H28" i="9"/>
  <c r="K30" i="53"/>
  <c r="K30" i="54"/>
  <c r="F9" i="33"/>
  <c r="F9" i="29"/>
  <c r="D18" i="15"/>
  <c r="D20" i="15"/>
  <c r="H10" i="5"/>
  <c r="H28" i="5"/>
  <c r="F28" i="25"/>
  <c r="F16" i="25"/>
  <c r="D8" i="26"/>
  <c r="D21" i="26"/>
  <c r="G30" i="12"/>
  <c r="H9" i="12"/>
  <c r="D17" i="22"/>
  <c r="D22" i="22"/>
  <c r="D23" i="22"/>
  <c r="D24" i="22"/>
  <c r="D30" i="22"/>
  <c r="H8" i="20"/>
  <c r="F22" i="4"/>
  <c r="F28" i="4"/>
  <c r="D17" i="11"/>
  <c r="D18" i="11"/>
  <c r="D28" i="11"/>
  <c r="F11" i="19"/>
  <c r="D8" i="12"/>
  <c r="H9" i="19"/>
  <c r="G30" i="26"/>
  <c r="H16" i="26"/>
  <c r="H21" i="26"/>
  <c r="D8" i="8"/>
  <c r="D16" i="8"/>
  <c r="D20" i="8"/>
  <c r="D24" i="8"/>
  <c r="D17" i="8"/>
  <c r="D21" i="8"/>
  <c r="D25" i="8"/>
  <c r="D18" i="8"/>
  <c r="D22" i="8"/>
  <c r="D15" i="8"/>
  <c r="D19" i="8"/>
  <c r="D23" i="8"/>
  <c r="F26" i="9"/>
  <c r="H17" i="26"/>
  <c r="H25" i="26"/>
  <c r="H9" i="26"/>
  <c r="F10" i="23"/>
  <c r="F9" i="23"/>
  <c r="H15" i="25"/>
  <c r="H28" i="25"/>
  <c r="H16" i="25"/>
  <c r="D13" i="25"/>
  <c r="D12" i="25"/>
  <c r="D8" i="25"/>
  <c r="H11" i="20"/>
  <c r="H22" i="20"/>
  <c r="H16" i="20"/>
  <c r="H27" i="20"/>
  <c r="H10" i="12"/>
  <c r="H26" i="12"/>
  <c r="H12" i="12"/>
  <c r="H22" i="12"/>
  <c r="H19" i="12"/>
  <c r="H14" i="12"/>
  <c r="H8" i="12"/>
  <c r="H16" i="12"/>
  <c r="D27" i="15"/>
  <c r="D13" i="15"/>
  <c r="D12" i="15"/>
  <c r="D9" i="15"/>
  <c r="D15" i="15"/>
  <c r="D24" i="15"/>
  <c r="D25" i="15"/>
  <c r="D7" i="13"/>
  <c r="H8" i="9"/>
  <c r="F21" i="9"/>
  <c r="F28" i="9"/>
  <c r="F23" i="9"/>
  <c r="H20" i="5"/>
  <c r="H17" i="5"/>
  <c r="H11" i="5"/>
  <c r="H27" i="5"/>
  <c r="H14" i="5"/>
  <c r="H7" i="5"/>
  <c r="H23" i="5"/>
  <c r="D7" i="5"/>
  <c r="D9" i="5"/>
  <c r="D14" i="25"/>
  <c r="D18" i="25"/>
  <c r="D22" i="25"/>
  <c r="D15" i="25"/>
  <c r="D16" i="25"/>
  <c r="D21" i="25"/>
  <c r="D19" i="25"/>
  <c r="D23" i="25"/>
  <c r="D24" i="25"/>
  <c r="D17" i="25"/>
  <c r="D20" i="25"/>
  <c r="F25" i="25"/>
  <c r="D16" i="3"/>
  <c r="D17" i="3"/>
  <c r="D19" i="3"/>
  <c r="D15" i="3"/>
  <c r="D22" i="10"/>
  <c r="D24" i="10"/>
  <c r="H23" i="19"/>
  <c r="H26" i="20"/>
  <c r="D26" i="25"/>
  <c r="K30" i="44"/>
  <c r="H10" i="27"/>
  <c r="H22" i="27"/>
  <c r="H9" i="27"/>
  <c r="H17" i="27"/>
  <c r="H21" i="27"/>
  <c r="H25" i="27"/>
  <c r="H8" i="27"/>
  <c r="H16" i="27"/>
  <c r="H20" i="27"/>
  <c r="H24" i="27"/>
  <c r="H23" i="27"/>
  <c r="H26" i="26"/>
  <c r="H10" i="26"/>
  <c r="H13" i="26"/>
  <c r="H7" i="26"/>
  <c r="H12" i="26"/>
  <c r="H19" i="25"/>
  <c r="H25" i="25"/>
  <c r="H24" i="25"/>
  <c r="F13" i="25"/>
  <c r="F12" i="25"/>
  <c r="F11" i="25"/>
  <c r="F14" i="25"/>
  <c r="H21" i="25"/>
  <c r="H10" i="25"/>
  <c r="H8" i="25"/>
  <c r="H22" i="25"/>
  <c r="H11" i="25"/>
  <c r="D10" i="25"/>
  <c r="F9" i="21"/>
  <c r="H12" i="20"/>
  <c r="H7" i="20"/>
  <c r="H23" i="20"/>
  <c r="H18" i="20"/>
  <c r="H17" i="20"/>
  <c r="H21" i="20"/>
  <c r="H20" i="20"/>
  <c r="H15" i="20"/>
  <c r="H10" i="20"/>
  <c r="H25" i="20"/>
  <c r="H14" i="19"/>
  <c r="H21" i="19"/>
  <c r="H27" i="19"/>
  <c r="H13" i="19"/>
  <c r="F22" i="19"/>
  <c r="F26" i="11"/>
  <c r="F13" i="11"/>
  <c r="F7" i="9"/>
  <c r="D14" i="5"/>
  <c r="D13" i="5"/>
  <c r="D21" i="5"/>
  <c r="D27" i="5"/>
  <c r="H11" i="3"/>
  <c r="H14" i="3"/>
  <c r="H17" i="3"/>
  <c r="H8" i="5"/>
  <c r="G30" i="17"/>
  <c r="H7" i="17"/>
  <c r="H13" i="17"/>
  <c r="H9" i="17"/>
  <c r="H10" i="17"/>
  <c r="H14" i="17"/>
  <c r="H15" i="17"/>
  <c r="H18" i="17"/>
  <c r="H19" i="17"/>
  <c r="H20" i="17"/>
  <c r="H22" i="17"/>
  <c r="H23" i="17"/>
  <c r="H24" i="17"/>
  <c r="H26" i="17"/>
  <c r="H27" i="17"/>
  <c r="H28" i="17"/>
  <c r="D7" i="6"/>
  <c r="D17" i="6"/>
  <c r="D23" i="6"/>
  <c r="D18" i="6"/>
  <c r="D19" i="6"/>
  <c r="D15" i="6"/>
  <c r="D16" i="6"/>
  <c r="D20" i="6"/>
  <c r="D24" i="6"/>
  <c r="D21" i="6"/>
  <c r="D25" i="6"/>
  <c r="D22" i="6"/>
  <c r="D26" i="6"/>
  <c r="D27" i="6"/>
  <c r="G30" i="8"/>
  <c r="H27" i="8"/>
  <c r="D24" i="11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3" i="12"/>
  <c r="D24" i="12"/>
  <c r="D25" i="12"/>
  <c r="D26" i="12"/>
  <c r="D27" i="12"/>
  <c r="H18" i="19"/>
  <c r="H10" i="19"/>
  <c r="F26" i="20"/>
  <c r="H13" i="20"/>
  <c r="D8" i="4"/>
  <c r="D28" i="4"/>
  <c r="D23" i="11"/>
  <c r="F17" i="27"/>
  <c r="F26" i="27"/>
  <c r="F19" i="27"/>
  <c r="F23" i="27"/>
  <c r="F24" i="27"/>
  <c r="F25" i="27"/>
  <c r="F22" i="27"/>
  <c r="F12" i="33"/>
  <c r="F17" i="33"/>
  <c r="F22" i="33"/>
  <c r="F21" i="33"/>
  <c r="F13" i="33"/>
  <c r="F19" i="33"/>
  <c r="F16" i="33"/>
  <c r="F15" i="33"/>
  <c r="H26" i="5"/>
  <c r="H26" i="19"/>
  <c r="H17" i="19"/>
  <c r="F19" i="20"/>
  <c r="H9" i="20"/>
  <c r="D13" i="26"/>
  <c r="D11" i="13"/>
  <c r="D16" i="13"/>
  <c r="D17" i="13"/>
  <c r="D13" i="13"/>
  <c r="D14" i="13"/>
  <c r="D18" i="13"/>
  <c r="D15" i="13"/>
  <c r="D19" i="13"/>
  <c r="D12" i="13"/>
  <c r="D20" i="13"/>
  <c r="D21" i="13"/>
  <c r="F10" i="25"/>
  <c r="H22" i="5"/>
  <c r="D7" i="15"/>
  <c r="F11" i="20"/>
  <c r="F25" i="9"/>
  <c r="F12" i="39"/>
  <c r="F21" i="39"/>
  <c r="I30" i="28"/>
  <c r="J28" i="28"/>
  <c r="I30" i="27"/>
  <c r="J18" i="27"/>
  <c r="D26" i="26"/>
  <c r="D18" i="26"/>
  <c r="D10" i="26"/>
  <c r="D25" i="26"/>
  <c r="D17" i="26"/>
  <c r="D9" i="26"/>
  <c r="D22" i="26"/>
  <c r="D14" i="26"/>
  <c r="H17" i="23"/>
  <c r="H7" i="25"/>
  <c r="F20" i="25"/>
  <c r="H20" i="25"/>
  <c r="H13" i="25"/>
  <c r="H23" i="25"/>
  <c r="F26" i="25"/>
  <c r="H12" i="25"/>
  <c r="H26" i="25"/>
  <c r="H27" i="25"/>
  <c r="F23" i="25"/>
  <c r="F19" i="25"/>
  <c r="F27" i="25"/>
  <c r="H9" i="25"/>
  <c r="H14" i="25"/>
  <c r="F9" i="25"/>
  <c r="F22" i="25"/>
  <c r="D9" i="25"/>
  <c r="G30" i="24"/>
  <c r="F21" i="20"/>
  <c r="F12" i="20"/>
  <c r="F24" i="20"/>
  <c r="F16" i="20"/>
  <c r="F10" i="20"/>
  <c r="F25" i="20"/>
  <c r="F18" i="20"/>
  <c r="F22" i="20"/>
  <c r="F15" i="20"/>
  <c r="F8" i="20"/>
  <c r="I30" i="20"/>
  <c r="J19" i="20"/>
  <c r="J9" i="20"/>
  <c r="J13" i="20"/>
  <c r="J17" i="20"/>
  <c r="J22" i="20"/>
  <c r="J26" i="20"/>
  <c r="F13" i="20"/>
  <c r="F23" i="20"/>
  <c r="F27" i="20"/>
  <c r="F20" i="20"/>
  <c r="F14" i="20"/>
  <c r="D21" i="20"/>
  <c r="D12" i="20"/>
  <c r="D28" i="20"/>
  <c r="D15" i="20"/>
  <c r="D10" i="20"/>
  <c r="D26" i="20"/>
  <c r="D14" i="20"/>
  <c r="D9" i="20"/>
  <c r="D30" i="20"/>
  <c r="I30" i="19"/>
  <c r="J26" i="19"/>
  <c r="F30" i="19"/>
  <c r="I30" i="18"/>
  <c r="J18" i="18"/>
  <c r="J9" i="18"/>
  <c r="J13" i="18"/>
  <c r="J17" i="18"/>
  <c r="J22" i="18"/>
  <c r="J26" i="18"/>
  <c r="H17" i="12"/>
  <c r="H15" i="12"/>
  <c r="H7" i="12"/>
  <c r="H28" i="12"/>
  <c r="H23" i="12"/>
  <c r="H13" i="12"/>
  <c r="H24" i="12"/>
  <c r="F7" i="12"/>
  <c r="H25" i="12"/>
  <c r="H27" i="12"/>
  <c r="H11" i="12"/>
  <c r="H18" i="12"/>
  <c r="H20" i="12"/>
  <c r="H15" i="8"/>
  <c r="H7" i="8"/>
  <c r="H13" i="8"/>
  <c r="H28" i="8"/>
  <c r="D13" i="8"/>
  <c r="D7" i="8"/>
  <c r="D30" i="8"/>
  <c r="G30" i="15"/>
  <c r="H28" i="15"/>
  <c r="H9" i="15"/>
  <c r="H13" i="15"/>
  <c r="H17" i="15"/>
  <c r="H20" i="15"/>
  <c r="H21" i="15"/>
  <c r="H25" i="15"/>
  <c r="D23" i="15"/>
  <c r="D8" i="15"/>
  <c r="D14" i="15"/>
  <c r="D17" i="15"/>
  <c r="D22" i="15"/>
  <c r="D26" i="15"/>
  <c r="D30" i="15"/>
  <c r="G30" i="11"/>
  <c r="H28" i="11"/>
  <c r="G30" i="14"/>
  <c r="H22" i="14"/>
  <c r="H9" i="14"/>
  <c r="H13" i="14"/>
  <c r="H17" i="14"/>
  <c r="H21" i="14"/>
  <c r="H26" i="14"/>
  <c r="H23" i="9"/>
  <c r="H24" i="9"/>
  <c r="H15" i="9"/>
  <c r="H21" i="9"/>
  <c r="H14" i="9"/>
  <c r="H18" i="9"/>
  <c r="H22" i="9"/>
  <c r="H26" i="9"/>
  <c r="H17" i="9"/>
  <c r="H13" i="9"/>
  <c r="H9" i="9"/>
  <c r="H11" i="9"/>
  <c r="H27" i="9"/>
  <c r="H12" i="9"/>
  <c r="H19" i="9"/>
  <c r="H20" i="9"/>
  <c r="H7" i="9"/>
  <c r="D9" i="9"/>
  <c r="D12" i="6"/>
  <c r="H18" i="5"/>
  <c r="I30" i="5"/>
  <c r="J13" i="5"/>
  <c r="D19" i="5"/>
  <c r="D23" i="5"/>
  <c r="D17" i="5"/>
  <c r="D10" i="5"/>
  <c r="D25" i="5"/>
  <c r="D22" i="5"/>
  <c r="D15" i="5"/>
  <c r="D8" i="5"/>
  <c r="D26" i="5"/>
  <c r="D18" i="5"/>
  <c r="F21" i="4"/>
  <c r="F30" i="4"/>
  <c r="I30" i="4"/>
  <c r="J14" i="4"/>
  <c r="D20" i="4"/>
  <c r="D13" i="4"/>
  <c r="D7" i="4"/>
  <c r="D22" i="4"/>
  <c r="D14" i="4"/>
  <c r="H23" i="26"/>
  <c r="H24" i="26"/>
  <c r="D30" i="10"/>
  <c r="H8" i="26"/>
  <c r="H22" i="26"/>
  <c r="H27" i="26"/>
  <c r="H18" i="26"/>
  <c r="H15" i="26"/>
  <c r="H11" i="26"/>
  <c r="H14" i="26"/>
  <c r="H19" i="26"/>
  <c r="H28" i="26"/>
  <c r="H28" i="24"/>
  <c r="H27" i="24"/>
  <c r="H14" i="8"/>
  <c r="H24" i="8"/>
  <c r="H23" i="8"/>
  <c r="H19" i="8"/>
  <c r="H16" i="8"/>
  <c r="H19" i="11"/>
  <c r="H17" i="11"/>
  <c r="D30" i="6"/>
  <c r="D30" i="4"/>
  <c r="J9" i="27"/>
  <c r="J13" i="27"/>
  <c r="J15" i="27"/>
  <c r="J17" i="27"/>
  <c r="J21" i="27"/>
  <c r="J8" i="27"/>
  <c r="J10" i="27"/>
  <c r="J14" i="27"/>
  <c r="J16" i="27"/>
  <c r="J20" i="27"/>
  <c r="H30" i="27"/>
  <c r="H20" i="24"/>
  <c r="H24" i="24"/>
  <c r="H25" i="24"/>
  <c r="H23" i="24"/>
  <c r="H30" i="20"/>
  <c r="H30" i="19"/>
  <c r="J24" i="19"/>
  <c r="H10" i="8"/>
  <c r="H8" i="8"/>
  <c r="H9" i="8"/>
  <c r="H21" i="8"/>
  <c r="H18" i="8"/>
  <c r="H17" i="8"/>
  <c r="H11" i="8"/>
  <c r="H20" i="8"/>
  <c r="H26" i="8"/>
  <c r="J15" i="5"/>
  <c r="J16" i="5"/>
  <c r="J18" i="5"/>
  <c r="J26" i="5"/>
  <c r="J8" i="19"/>
  <c r="J20" i="4"/>
  <c r="J12" i="19"/>
  <c r="D30" i="26"/>
  <c r="J18" i="19"/>
  <c r="F30" i="20"/>
  <c r="J20" i="28"/>
  <c r="J25" i="28"/>
  <c r="J26" i="28"/>
  <c r="J24" i="28"/>
  <c r="J23" i="28"/>
  <c r="J21" i="28"/>
  <c r="J9" i="28"/>
  <c r="J22" i="28"/>
  <c r="J23" i="27"/>
  <c r="J25" i="27"/>
  <c r="J26" i="27"/>
  <c r="H13" i="23"/>
  <c r="H9" i="23"/>
  <c r="H11" i="23"/>
  <c r="H12" i="23"/>
  <c r="H8" i="23"/>
  <c r="H10" i="23"/>
  <c r="H14" i="23"/>
  <c r="H15" i="23"/>
  <c r="H16" i="23"/>
  <c r="H18" i="23"/>
  <c r="H19" i="23"/>
  <c r="H20" i="23"/>
  <c r="H21" i="23"/>
  <c r="H22" i="23"/>
  <c r="H24" i="23"/>
  <c r="H25" i="23"/>
  <c r="H26" i="23"/>
  <c r="H27" i="23"/>
  <c r="H30" i="23"/>
  <c r="H15" i="24"/>
  <c r="H11" i="24"/>
  <c r="H17" i="24"/>
  <c r="H18" i="24"/>
  <c r="H21" i="24"/>
  <c r="H22" i="24"/>
  <c r="H7" i="24"/>
  <c r="H8" i="24"/>
  <c r="H12" i="24"/>
  <c r="H9" i="24"/>
  <c r="H10" i="24"/>
  <c r="H26" i="24"/>
  <c r="H19" i="24"/>
  <c r="H16" i="24"/>
  <c r="H13" i="24"/>
  <c r="H14" i="24"/>
  <c r="J27" i="19"/>
  <c r="J21" i="19"/>
  <c r="J22" i="19"/>
  <c r="J16" i="19"/>
  <c r="J9" i="19"/>
  <c r="J14" i="19"/>
  <c r="J13" i="19"/>
  <c r="J25" i="19"/>
  <c r="J20" i="19"/>
  <c r="J10" i="19"/>
  <c r="H25" i="11"/>
  <c r="H12" i="11"/>
  <c r="H23" i="11"/>
  <c r="H20" i="11"/>
  <c r="H7" i="11"/>
  <c r="H8" i="11"/>
  <c r="H9" i="11"/>
  <c r="H10" i="11"/>
  <c r="H11" i="11"/>
  <c r="H13" i="11"/>
  <c r="H14" i="11"/>
  <c r="H15" i="11"/>
  <c r="H16" i="11"/>
  <c r="H18" i="11"/>
  <c r="H21" i="11"/>
  <c r="H22" i="11"/>
  <c r="H24" i="11"/>
  <c r="H26" i="11"/>
  <c r="H27" i="11"/>
  <c r="H30" i="11"/>
  <c r="J20" i="5"/>
  <c r="J23" i="5"/>
  <c r="J7" i="5"/>
  <c r="J21" i="5"/>
  <c r="J8" i="5"/>
  <c r="J17" i="5"/>
  <c r="J9" i="5"/>
  <c r="J11" i="5"/>
  <c r="J19" i="5"/>
  <c r="J12" i="5"/>
  <c r="J14" i="5"/>
  <c r="J25" i="5"/>
  <c r="J28" i="5"/>
  <c r="J27" i="5"/>
  <c r="J10" i="5"/>
  <c r="J22" i="5"/>
  <c r="J24" i="5"/>
  <c r="J9" i="4"/>
  <c r="J28" i="4"/>
  <c r="J13" i="4"/>
  <c r="J17" i="4"/>
  <c r="J10" i="4"/>
  <c r="J27" i="4"/>
  <c r="J8" i="4"/>
  <c r="J19" i="4"/>
  <c r="J24" i="4"/>
  <c r="J11" i="4"/>
  <c r="J25" i="4"/>
  <c r="J7" i="4"/>
  <c r="J15" i="4"/>
  <c r="J22" i="4"/>
  <c r="J16" i="4"/>
  <c r="H30" i="24"/>
  <c r="H25" i="7"/>
  <c r="H10" i="7"/>
  <c r="H14" i="7"/>
  <c r="H27" i="7"/>
  <c r="H16" i="7"/>
  <c r="H21" i="7"/>
  <c r="H11" i="7"/>
  <c r="H12" i="7"/>
  <c r="H18" i="7"/>
  <c r="H19" i="7"/>
  <c r="H15" i="7"/>
  <c r="H9" i="7"/>
  <c r="H26" i="7"/>
  <c r="H13" i="7"/>
  <c r="H7" i="7"/>
  <c r="H7" i="13"/>
  <c r="H19" i="13"/>
  <c r="H21" i="13"/>
  <c r="H13" i="13"/>
  <c r="H10" i="13"/>
  <c r="H18" i="13"/>
  <c r="H16" i="13"/>
  <c r="H9" i="13"/>
  <c r="H15" i="13"/>
  <c r="H14" i="13"/>
  <c r="H11" i="13"/>
  <c r="H20" i="13"/>
  <c r="H17" i="13"/>
  <c r="H12" i="13"/>
  <c r="H8" i="13"/>
  <c r="H24" i="10"/>
  <c r="H13" i="10"/>
  <c r="H14" i="10"/>
  <c r="H19" i="10"/>
  <c r="H20" i="10"/>
  <c r="H18" i="10"/>
  <c r="H8" i="10"/>
  <c r="H17" i="10"/>
  <c r="H12" i="10"/>
  <c r="H22" i="10"/>
  <c r="H21" i="10"/>
  <c r="H9" i="10"/>
  <c r="H15" i="10"/>
  <c r="H10" i="10"/>
  <c r="H23" i="10"/>
  <c r="H16" i="10"/>
  <c r="H27" i="10"/>
  <c r="H26" i="10"/>
  <c r="H11" i="10"/>
  <c r="H25" i="10"/>
  <c r="H20" i="7"/>
  <c r="D19" i="11"/>
  <c r="D21" i="11"/>
  <c r="D30" i="11"/>
  <c r="D22" i="38"/>
  <c r="F25" i="33"/>
  <c r="F13" i="27"/>
  <c r="D25" i="33"/>
  <c r="D20" i="33"/>
  <c r="D24" i="38"/>
  <c r="D30" i="5"/>
  <c r="J30" i="5"/>
  <c r="D9" i="3"/>
  <c r="D30" i="3"/>
  <c r="D22" i="29"/>
  <c r="D20" i="29"/>
  <c r="D10" i="29"/>
  <c r="D19" i="29"/>
  <c r="I30" i="3"/>
  <c r="J8" i="3"/>
  <c r="H12" i="3"/>
  <c r="H19" i="3"/>
  <c r="H15" i="3"/>
  <c r="H22" i="3"/>
  <c r="H25" i="3"/>
  <c r="H28" i="3"/>
  <c r="H16" i="3"/>
  <c r="H9" i="3"/>
  <c r="H20" i="3"/>
  <c r="H7" i="3"/>
  <c r="H21" i="3"/>
  <c r="H13" i="3"/>
  <c r="H10" i="3"/>
  <c r="D30" i="33"/>
  <c r="H30" i="10"/>
  <c r="J12" i="3"/>
  <c r="J22" i="3"/>
  <c r="J21" i="3"/>
  <c r="J17" i="3"/>
  <c r="J14" i="3"/>
  <c r="J15" i="3"/>
  <c r="J28" i="3"/>
  <c r="J27" i="3"/>
  <c r="J26" i="3"/>
  <c r="J24" i="3"/>
  <c r="J7" i="3"/>
  <c r="J19" i="3"/>
  <c r="J13" i="3"/>
  <c r="J16" i="3"/>
  <c r="J11" i="3"/>
  <c r="J18" i="3"/>
  <c r="J20" i="3"/>
  <c r="J10" i="3"/>
  <c r="J9" i="3"/>
  <c r="J23" i="3"/>
  <c r="J25" i="3"/>
  <c r="J30" i="3"/>
  <c r="J10" i="28"/>
  <c r="J27" i="28"/>
  <c r="H28" i="7"/>
  <c r="H21" i="12"/>
  <c r="H30" i="12"/>
  <c r="H25" i="14"/>
  <c r="H20" i="14"/>
  <c r="H16" i="14"/>
  <c r="H12" i="14"/>
  <c r="H8" i="14"/>
  <c r="H24" i="15"/>
  <c r="H16" i="15"/>
  <c r="H12" i="15"/>
  <c r="H8" i="15"/>
  <c r="J25" i="18"/>
  <c r="J21" i="18"/>
  <c r="J16" i="18"/>
  <c r="J12" i="18"/>
  <c r="J8" i="18"/>
  <c r="J25" i="20"/>
  <c r="J21" i="20"/>
  <c r="J16" i="20"/>
  <c r="J12" i="20"/>
  <c r="J8" i="20"/>
  <c r="D8" i="16"/>
  <c r="J12" i="4"/>
  <c r="J18" i="4"/>
  <c r="J21" i="4"/>
  <c r="J23" i="4"/>
  <c r="J26" i="4"/>
  <c r="J30" i="4"/>
  <c r="J17" i="19"/>
  <c r="J19" i="19"/>
  <c r="J23" i="19"/>
  <c r="J28" i="19"/>
  <c r="J24" i="27"/>
  <c r="J22" i="27"/>
  <c r="J15" i="19"/>
  <c r="J7" i="19"/>
  <c r="J11" i="19"/>
  <c r="J30" i="19"/>
  <c r="H22" i="8"/>
  <c r="H12" i="8"/>
  <c r="J12" i="27"/>
  <c r="J19" i="27"/>
  <c r="J11" i="27"/>
  <c r="H25" i="8"/>
  <c r="H28" i="14"/>
  <c r="H24" i="14"/>
  <c r="H19" i="14"/>
  <c r="H15" i="14"/>
  <c r="H11" i="14"/>
  <c r="H7" i="14"/>
  <c r="H27" i="15"/>
  <c r="H23" i="15"/>
  <c r="H19" i="15"/>
  <c r="H15" i="15"/>
  <c r="H11" i="15"/>
  <c r="H7" i="15"/>
  <c r="J28" i="18"/>
  <c r="J24" i="18"/>
  <c r="J20" i="18"/>
  <c r="J15" i="18"/>
  <c r="J11" i="18"/>
  <c r="J7" i="18"/>
  <c r="J28" i="20"/>
  <c r="J24" i="20"/>
  <c r="J20" i="20"/>
  <c r="J15" i="20"/>
  <c r="J11" i="20"/>
  <c r="J7" i="20"/>
  <c r="J14" i="28"/>
  <c r="J18" i="28"/>
  <c r="H25" i="17"/>
  <c r="H21" i="17"/>
  <c r="H17" i="17"/>
  <c r="H12" i="17"/>
  <c r="H8" i="17"/>
  <c r="H11" i="17"/>
  <c r="H16" i="17"/>
  <c r="H30" i="17"/>
  <c r="H20" i="26"/>
  <c r="H30" i="26"/>
  <c r="H16" i="9"/>
  <c r="H25" i="9"/>
  <c r="H30" i="9"/>
  <c r="H17" i="25"/>
  <c r="H30" i="25"/>
  <c r="H13" i="5"/>
  <c r="H30" i="5"/>
  <c r="D17" i="9"/>
  <c r="D10" i="9"/>
  <c r="D16" i="9"/>
  <c r="D7" i="9"/>
  <c r="D27" i="9"/>
  <c r="D30" i="9"/>
  <c r="H27" i="22"/>
  <c r="H23" i="22"/>
  <c r="H19" i="22"/>
  <c r="H15" i="22"/>
  <c r="H10" i="22"/>
  <c r="H27" i="4"/>
  <c r="H23" i="4"/>
  <c r="H19" i="4"/>
  <c r="H14" i="4"/>
  <c r="H10" i="4"/>
  <c r="D25" i="16"/>
  <c r="D21" i="16"/>
  <c r="D16" i="16"/>
  <c r="D12" i="16"/>
  <c r="D7" i="16"/>
  <c r="H26" i="13"/>
  <c r="H30" i="13"/>
  <c r="H8" i="7"/>
  <c r="H30" i="7"/>
  <c r="J7" i="28"/>
  <c r="J17" i="28"/>
  <c r="J13" i="28"/>
  <c r="H27" i="14"/>
  <c r="H23" i="14"/>
  <c r="H18" i="14"/>
  <c r="H14" i="14"/>
  <c r="H10" i="14"/>
  <c r="H26" i="15"/>
  <c r="H22" i="15"/>
  <c r="H18" i="15"/>
  <c r="H14" i="15"/>
  <c r="H10" i="15"/>
  <c r="J27" i="18"/>
  <c r="J23" i="18"/>
  <c r="J19" i="18"/>
  <c r="J14" i="18"/>
  <c r="J10" i="18"/>
  <c r="J27" i="20"/>
  <c r="J23" i="20"/>
  <c r="J18" i="20"/>
  <c r="J14" i="20"/>
  <c r="J10" i="20"/>
  <c r="D24" i="16"/>
  <c r="D20" i="16"/>
  <c r="D15" i="16"/>
  <c r="D11" i="16"/>
  <c r="J16" i="28"/>
  <c r="J12" i="28"/>
  <c r="J8" i="28"/>
  <c r="D22" i="12"/>
  <c r="D30" i="12"/>
  <c r="J19" i="28"/>
  <c r="J15" i="28"/>
  <c r="J11" i="28"/>
  <c r="D8" i="17"/>
  <c r="D30" i="17"/>
  <c r="H24" i="3"/>
  <c r="H30" i="3"/>
  <c r="H9" i="18"/>
  <c r="F28" i="14"/>
  <c r="F23" i="14"/>
  <c r="F19" i="14"/>
  <c r="F14" i="14"/>
  <c r="F10" i="14"/>
  <c r="D16" i="18"/>
  <c r="D12" i="18"/>
  <c r="D7" i="18"/>
  <c r="F7" i="18"/>
  <c r="D7" i="21"/>
  <c r="D20" i="38"/>
  <c r="F15" i="11"/>
  <c r="F12" i="15"/>
  <c r="F16" i="6"/>
  <c r="F12" i="6"/>
  <c r="F11" i="6"/>
  <c r="F14" i="6"/>
  <c r="F15" i="6"/>
  <c r="F30" i="6"/>
  <c r="F8" i="9"/>
  <c r="D10" i="7"/>
  <c r="F24" i="15"/>
  <c r="F15" i="10"/>
  <c r="F11" i="10"/>
  <c r="H8" i="18"/>
  <c r="F26" i="24"/>
  <c r="F22" i="24"/>
  <c r="F14" i="24"/>
  <c r="F10" i="24"/>
  <c r="F24" i="25"/>
  <c r="F21" i="23"/>
  <c r="F16" i="23"/>
  <c r="F12" i="23"/>
  <c r="D27" i="28"/>
  <c r="D23" i="28"/>
  <c r="D19" i="28"/>
  <c r="D15" i="28"/>
  <c r="D11" i="28"/>
  <c r="F21" i="28"/>
  <c r="F25" i="28"/>
  <c r="H17" i="28"/>
  <c r="F27" i="29"/>
  <c r="F23" i="29"/>
  <c r="F19" i="29"/>
  <c r="F15" i="29"/>
  <c r="F11" i="29"/>
  <c r="F8" i="37"/>
  <c r="F12" i="37"/>
  <c r="F17" i="37"/>
  <c r="F22" i="37"/>
  <c r="F26" i="37"/>
  <c r="F27" i="39"/>
  <c r="F23" i="39"/>
  <c r="F12" i="38"/>
  <c r="F20" i="38"/>
  <c r="F25" i="38"/>
  <c r="F14" i="33"/>
  <c r="D26" i="40"/>
  <c r="D21" i="40"/>
  <c r="H7" i="18"/>
  <c r="H30" i="18"/>
  <c r="F26" i="14"/>
  <c r="F22" i="14"/>
  <c r="F17" i="14"/>
  <c r="F13" i="14"/>
  <c r="F9" i="14"/>
  <c r="D20" i="18"/>
  <c r="D15" i="18"/>
  <c r="D11" i="18"/>
  <c r="D8" i="18"/>
  <c r="F10" i="18"/>
  <c r="D10" i="21"/>
  <c r="D11" i="21"/>
  <c r="F23" i="33"/>
  <c r="F9" i="24"/>
  <c r="D22" i="23"/>
  <c r="D17" i="23"/>
  <c r="D13" i="23"/>
  <c r="D9" i="23"/>
  <c r="F8" i="14"/>
  <c r="F12" i="14"/>
  <c r="F16" i="14"/>
  <c r="F30" i="14"/>
  <c r="F8" i="15"/>
  <c r="F14" i="12"/>
  <c r="F10" i="12"/>
  <c r="F15" i="21"/>
  <c r="F11" i="21"/>
  <c r="F25" i="24"/>
  <c r="F21" i="24"/>
  <c r="F17" i="24"/>
  <c r="F13" i="24"/>
  <c r="D30" i="25"/>
  <c r="D7" i="23"/>
  <c r="F20" i="23"/>
  <c r="F15" i="23"/>
  <c r="F11" i="23"/>
  <c r="D26" i="28"/>
  <c r="D22" i="28"/>
  <c r="D18" i="28"/>
  <c r="D14" i="28"/>
  <c r="D10" i="28"/>
  <c r="F22" i="28"/>
  <c r="H21" i="28"/>
  <c r="F26" i="29"/>
  <c r="F22" i="29"/>
  <c r="F14" i="29"/>
  <c r="D30" i="29"/>
  <c r="F9" i="37"/>
  <c r="F13" i="37"/>
  <c r="F19" i="37"/>
  <c r="F23" i="37"/>
  <c r="F14" i="39"/>
  <c r="F22" i="39"/>
  <c r="F13" i="38"/>
  <c r="F21" i="38"/>
  <c r="F26" i="38"/>
  <c r="F20" i="33"/>
  <c r="F10" i="29"/>
  <c r="F7" i="24"/>
  <c r="D8" i="23"/>
  <c r="F10" i="9"/>
  <c r="D24" i="13"/>
  <c r="D12" i="7"/>
  <c r="D8" i="7"/>
  <c r="D30" i="7"/>
  <c r="F13" i="10"/>
  <c r="F13" i="12"/>
  <c r="F9" i="12"/>
  <c r="F12" i="12"/>
  <c r="F30" i="12"/>
  <c r="F24" i="24"/>
  <c r="F20" i="24"/>
  <c r="F16" i="24"/>
  <c r="F12" i="24"/>
  <c r="F30" i="25"/>
  <c r="D23" i="23"/>
  <c r="F15" i="27"/>
  <c r="F18" i="27"/>
  <c r="D25" i="28"/>
  <c r="D21" i="28"/>
  <c r="D17" i="28"/>
  <c r="D13" i="28"/>
  <c r="D8" i="28"/>
  <c r="H22" i="28"/>
  <c r="F7" i="29"/>
  <c r="F25" i="29"/>
  <c r="F21" i="29"/>
  <c r="F17" i="29"/>
  <c r="F13" i="29"/>
  <c r="F10" i="37"/>
  <c r="F14" i="37"/>
  <c r="F20" i="37"/>
  <c r="F24" i="37"/>
  <c r="D30" i="39"/>
  <c r="F17" i="39"/>
  <c r="F25" i="39"/>
  <c r="D30" i="38"/>
  <c r="D22" i="40"/>
  <c r="D13" i="21"/>
  <c r="F13" i="15"/>
  <c r="D11" i="23"/>
  <c r="F16" i="10"/>
  <c r="F17" i="21"/>
  <c r="F13" i="21"/>
  <c r="F28" i="24"/>
  <c r="F23" i="24"/>
  <c r="F19" i="24"/>
  <c r="F15" i="24"/>
  <c r="D28" i="28"/>
  <c r="D24" i="28"/>
  <c r="D20" i="28"/>
  <c r="D16" i="28"/>
  <c r="D12" i="28"/>
  <c r="F17" i="28"/>
  <c r="F28" i="29"/>
  <c r="F24" i="29"/>
  <c r="F20" i="29"/>
  <c r="F16" i="29"/>
  <c r="F7" i="37"/>
  <c r="F11" i="37"/>
  <c r="F21" i="37"/>
  <c r="F28" i="39"/>
  <c r="F11" i="38"/>
  <c r="H30" i="28"/>
  <c r="F30" i="29"/>
  <c r="F30" i="23"/>
  <c r="D30" i="21"/>
  <c r="H30" i="22"/>
  <c r="J30" i="27"/>
  <c r="H30" i="8"/>
  <c r="F30" i="37"/>
  <c r="F30" i="24"/>
  <c r="F30" i="38"/>
  <c r="F30" i="39"/>
  <c r="F30" i="28"/>
  <c r="F30" i="21"/>
  <c r="F30" i="33"/>
  <c r="F30" i="18"/>
  <c r="J30" i="18"/>
  <c r="H30" i="14"/>
  <c r="D30" i="28"/>
  <c r="F30" i="11"/>
  <c r="F30" i="10"/>
  <c r="D30" i="13"/>
  <c r="F30" i="15"/>
  <c r="D30" i="18"/>
  <c r="J30" i="28"/>
  <c r="D30" i="16"/>
  <c r="D30" i="23"/>
  <c r="D30" i="40"/>
  <c r="F30" i="27"/>
  <c r="F30" i="9"/>
  <c r="H30" i="4"/>
  <c r="J30" i="20"/>
  <c r="H30" i="15"/>
</calcChain>
</file>

<file path=xl/sharedStrings.xml><?xml version="1.0" encoding="utf-8"?>
<sst xmlns="http://schemas.openxmlformats.org/spreadsheetml/2006/main" count="2031" uniqueCount="142">
  <si>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</si>
  <si>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</si>
  <si>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</si>
  <si>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</si>
  <si>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</si>
  <si>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</si>
  <si>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</si>
  <si>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</si>
  <si>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</si>
  <si>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</si>
  <si>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</si>
  <si>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</si>
  <si>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</si>
  <si>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</si>
  <si>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</si>
  <si>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</si>
  <si>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</si>
  <si>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</si>
  <si>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</si>
  <si>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</si>
  <si>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</si>
  <si>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</si>
  <si>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</si>
  <si>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</si>
  <si>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</si>
  <si>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</si>
  <si>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</si>
  <si>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</si>
  <si>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</si>
  <si>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</si>
  <si>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Tempo di parola: indica il tempo in cui il soggetto politico/istituzionale parla direttamente in voce</t>
  </si>
  <si>
    <t>Tab. E2 - Tempo di notizia dei  soggetti del pluralismo sociale nei Radiogiornali RAI - tutte le edizioni</t>
  </si>
  <si>
    <t>Tempo di notizia: indica il tempo dedicato dal giornalista all'illustrazione di un argomento/evento  in relazione ad un soggetto politico/istituzionale</t>
  </si>
  <si>
    <t>Tab. E3 - Tempo di antenna dei soggetti del pluralismo sociale nei Radiogiornali RAI - tutte le edizioni</t>
  </si>
  <si>
    <t>Tempo di antenna: indica il tempo complessivamente dedicato al soggetto politico/istituzionale ed è dato dalla somma del tempo di notizia e del tempo di parola del soggetto</t>
  </si>
  <si>
    <t>Tab. E4 - Tempo di notizia, parola e antenna  dei soggetti del pluralismo sociale nei Radiogiornali di Radio 24 - Il Sole 24 ore - tutte le edizioni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</si>
  <si>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</si>
  <si>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</si>
  <si>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</si>
  <si>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</si>
  <si>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E15 - Tempo di notizia, parola e antenna  dei soggetti del pluralismo sociale nei Radiogiornali di Radio Italia - tutte le edizioni</t>
  </si>
  <si>
    <t>Tab. E16 - Tempo di parola dei soggetti del pluralismo sociale nei Radiogiornali RAI - edizioni principali</t>
  </si>
  <si>
    <t>Tempo di Parola: indica il tempo in cui il soggetto politico/istituzionale parla direttamente in voce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</si>
  <si>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</si>
  <si>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</si>
  <si>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</si>
  <si>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</si>
  <si>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</si>
  <si>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</si>
  <si>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</si>
  <si>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</si>
  <si>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</si>
  <si>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</si>
  <si>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</si>
  <si>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</si>
  <si>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</si>
  <si>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</si>
  <si>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</si>
  <si>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</si>
  <si>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</si>
  <si>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</si>
  <si>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</si>
  <si>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</si>
  <si>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</si>
  <si>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</si>
  <si>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</si>
  <si>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</si>
  <si>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</si>
  <si>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</si>
  <si>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</si>
  <si>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</si>
  <si>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Testata Rete 105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</si>
  <si>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</si>
  <si>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</si>
  <si>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</si>
  <si>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</si>
  <si>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</si>
  <si>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</si>
  <si>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</si>
  <si>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</si>
  <si>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</si>
  <si>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</si>
  <si>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</si>
  <si>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 xml:space="preserve">Tempo di Parola: indica il tempo in cui il soggetto politico/istituzionale parla direttamente in voce
</t>
  </si>
  <si>
    <t>Tab. E5 - Tempo di notizia, parola e antenna  dei soggetti del pluralismo sociale nei Radiogiornali di Radio 101  - tutte le edizioni</t>
  </si>
  <si>
    <t>Tab. E6 - Tempo di notizia, parola e antenna  dei soggetti del pluralismo sociale nei Radiogiornali di Virgin Radio  - tutte le edizioni</t>
  </si>
  <si>
    <t>Tab. E9 - Tempo di notizia, parola e antenna  dei soggetti del pluralismo sociale nei Radiogiornali di Radio M2o - tutte le edizioni</t>
  </si>
  <si>
    <t>Tab. E10 - Tempo di notizia, parola e antenna  dei soggetti del pluralismo sociale nei Radiogiornali di Radio Deejay - tutte le edizioni</t>
  </si>
  <si>
    <t>Tab. E11 - Tempo di notizia, parola e antenna  dei soggetti del pluralismo sociale nei Radiogiornali di Radio Capital  - tutte le edizioni</t>
  </si>
  <si>
    <t>Tab. E12 - Tempo di notizia, parola e antenna  dei soggetti del pluralismo sociale nei Radiogiornali di Radio Kiss Kiss - tutte le edizioni</t>
  </si>
  <si>
    <t>Tab. E13 - Tempo di notizia, parola e antenna  dei soggetti del pluralismo sociale nei Radiogiornali di Radio RTL 102.5  - tutte le edizioni</t>
  </si>
  <si>
    <t>Tab. E14 - Tempo di notizia, parola e antenna  dei soggetti del pluralismo sociale nei Radiogiornali di Radio Dimensione Suono - tutte le edizioni</t>
  </si>
  <si>
    <t>Esperti e mondo della scienza</t>
  </si>
  <si>
    <t>Tab. F4 - Tempo di parola dei soggetti del pluralismo sociale nei programmi extra - gr di rete e di testata. Rete Radio 101 - Testata Pagina 101</t>
  </si>
  <si>
    <t>Tab. F5 - Tempo di parola dei soggetti del pluralismo sociale nei programmi extra - gr di rete e di testata. Rete Virgin Radio - Testata Virgin Radio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</si>
  <si>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</si>
  <si>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</si>
  <si>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</si>
  <si>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</si>
  <si>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</si>
  <si>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</si>
  <si>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r>
      <rPr>
        <sz val="11"/>
        <rFont val="Calibri"/>
        <family val="2"/>
      </rPr>
      <t>Tempo di Parola: indica il tempo in cui il soggetto politico/istituzionale parla direttamente in voce
Rete Radio Kiss Kiss:
Testata Radio Kiss Kiss:</t>
    </r>
    <r>
      <rPr>
        <sz val="11"/>
        <color rgb="FFFF0000"/>
        <rFont val="Calibri"/>
        <family val="2"/>
      </rPr>
      <t xml:space="preserve">
</t>
    </r>
  </si>
  <si>
    <r>
      <rPr>
        <sz val="11"/>
        <rFont val="Calibri"/>
        <family val="2"/>
      </rPr>
      <t>Tempo di Parola: indica il tempo in cui il soggetto politico/istituzionale parla direttamente in voce
Rete RDS:
Testata RDS:</t>
    </r>
    <r>
      <rPr>
        <sz val="11"/>
        <color rgb="FFFF0000"/>
        <rFont val="Calibri"/>
        <family val="2"/>
      </rPr>
      <t xml:space="preserve">
</t>
    </r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</si>
  <si>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</si>
  <si>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</si>
  <si>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</si>
  <si>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</si>
  <si>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</si>
  <si>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</si>
  <si>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</si>
  <si>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</si>
  <si>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</si>
  <si>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</si>
  <si>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</si>
  <si>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</si>
  <si>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</si>
  <si>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</si>
  <si>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</si>
  <si>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</si>
  <si>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E21 - Tempo di notizia, parola e antenna dei soggetti del pluralismo sociale nei Radiogiornali di Radio Capital - edizioni principali</t>
  </si>
  <si>
    <t>Tab. E22 - Tempo di notizia, parola e antenna dei soggetti del pluralismo sociale nei Radiogiornali di Radio Kiss Kiss - edizioni principali</t>
  </si>
  <si>
    <t>Tab. E23 - Tempo di notizia, parola e antenna dei soggetti del pluralismo sociale nei Radiogiornali di Radio RTL 102.5 - edizioni principali</t>
  </si>
  <si>
    <t>Tab. E24 - Tempo di notizia, parola e antenna dei soggetti del pluralismo sociale nei Radiogiornali di Radio Italia - edizioni principali</t>
  </si>
  <si>
    <r>
      <rPr>
        <sz val="11"/>
        <rFont val="Calibri"/>
        <family val="2"/>
      </rPr>
      <t>Tempo di Parola: indica il tempo in cui il soggetto politico/istituzionale parla direttamente in voce</t>
    </r>
    <r>
      <rPr>
        <sz val="11"/>
        <color rgb="FFFF0000"/>
        <rFont val="Calibri"/>
        <family val="2"/>
      </rPr>
      <t xml:space="preserve">
</t>
    </r>
  </si>
  <si>
    <t>Tab. E7 - Tempo di notizia, parola e antenna  dei soggetti del pluralismo sociale nei Radiogiornali di Radio 105 - tutte le edizioni</t>
  </si>
  <si>
    <t>Tab. E20 - Tempo di notizia, parola e antenna dei soggetti del pluralismo sociale nei Radiogiornali di Radio Monte Carlo - edizioni principali</t>
  </si>
  <si>
    <t>Tab. F6 - Tempo di parola dei soggetti del pluralismo sociale nei programmi extra - gr di rete e di testata. Rete Radio 105 network - Testata Rete 105</t>
  </si>
  <si>
    <t>Tab. F7 - Tempo di parola dei soggetti del pluralismo sociale nei programmi extra - gr di rete e di testata. Rete Radio Monte Carlo - Testata Radio Monte Carlo</t>
  </si>
  <si>
    <t>Tab. G7 - Tempo di parola dei soggetti del pluralismo sociale nei programmi extra-gr per fasce di programmazione. Radio 105</t>
  </si>
  <si>
    <t>Tab. G8 - Tempo di parola dei soggetti del pluralismo sociale nei programmi extra-gr per fasce di programmazione. Radio Monte Carlo</t>
  </si>
  <si>
    <t>Periodo dal 01.10.2016 al 31.10.2016</t>
  </si>
  <si>
    <t xml:space="preserve">Tempo di Parola: indica il tempo in cui il soggetto politico/istituzionale parla direttamente in voce
Rete Radio 101: Alessandro Sansone
Testata Pagina 101:
</t>
  </si>
  <si>
    <t>Tempo di Parola: indica il tempo in cui il soggetto politico/istituzionale parla direttamente in voce
Rete Virgin Radio: Rock&amp;talk
Testata Virgin Radio:</t>
  </si>
  <si>
    <t>Tab. E8 - Tempo di notizia, parola e antenna  dei soggetti del pluralismo sociale nei Radiogiornali di Radio Monte Carlo - tutte le edizioni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</si>
  <si>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 Culto evangelico, Dialogo con l'Islam, Domenica Sport, Est-Ovest, Eta Beta, Feste e celebrazioni ebraiche, Habitat, Inviato speciale, Italia sotto inchiesta, La radio ne parla, Life - obiettivo benessere, L'ora di religione, Manuale d'Europa, Radio anch'io, Radio1 news economy, Radio1 news economy magazine, Restate scomodi, Speciale GR 1 - terremoto, Tra poco in edicola, Un giorno da pecora, Voci dal mondo, Voci del mattino, Voci del mattino - speciale weekend, Zapping Radio1
Radio Due: Caterpillar, I provinciali
Radio Tre: Prima pagina, Tutta la città ne parla</t>
    </r>
  </si>
  <si>
    <t>Tempo di Parola: indica il tempo in cui il soggetto politico/istituzionale parla direttamente in voce
Rete Radio 24:  Cuori e denari, #autotrasporti
Testata Radio 24: 24 Mattino, 24 Mattino - Attenti a noi due, America 24, Effetto giorno, Effetto notte, Europa 24, EU-Zone - incontro con gli europarlamentari, Fabbrica 2.4, Focus economia, I conti della belva, La versione di Oscar, La zanzara, L'altra Europa, Melog - cronache meridiane, Mix 24, Nessuna è perfetta, Si può fare</t>
  </si>
  <si>
    <t>Tempo di Parola: indica il tempo in cui il soggetto politico/istituzionale parla direttamente in voce
Rete Radio 105 network: 105 weekend Carlotta e Dario Spada, Tutto esaurito
Testata Rete 105: 105 friends, Benvenuti nella giungla</t>
  </si>
  <si>
    <t>Tempo di Parola: indica il tempo in cui il soggetto politico/istituzionale parla direttamente in voce
Rete Radio Monte Carlo: 
Testata Radio Monte Carlo: Primo mattino</t>
  </si>
  <si>
    <t>Tempo di Parola: indica il tempo in cui il soggetto politico/istituzionale parla direttamente in voce
Rete Radio Capital: Capital weekend, Ladies &amp; Capital, Red Carpet, SuperCapital back&amp;forth
Testata Radio Capital: Bla bla Capital, Il geco e la farfalla, Lateral, Non c'è duo senza tè, Tg zero</t>
  </si>
  <si>
    <t>Tempo di Parola: indica il tempo in cui il soggetto politico/istituzionale parla direttamente in voce
Rete RTL 102.5: La famiglia giù a Nord, Miseria e nobiltà, No problem - W l'Italia, Password, The fligth
Testata RTL 102.5: L'indignato speciale, Non stop news</t>
  </si>
  <si>
    <t>Tempo di Parola: indica il tempo in cui il soggetto politico/istituzionale parla direttamente in voce
Rete Radio Italia: Buone Nuove, In compagnia di…Daniele Bossari, In compagnia di...Manola Moslehi &amp; Mauro Marino, In compagnia di…Paola Gallo, In compagnia di…Paoletta &amp; Patrik
Testata Radio Italia Notizie: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</si>
  <si>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
Radio Due: 2nigth, Caterpillar AM, Decanter, Ettore, I sociopatici, Italia nel pallone, Miracolo italiano, Non è un paese per giovani, Ovunque6, Radio2 come voi, Radio2 in un'ora, Radio2 social club, Rock and roll circus
Radio Tre: A3. Il formato dell'arte, Fahrenheit, Gli speciali di Radio3, Hollywood party, I concerti del Qruirinale, La lingua batte, Momus. Il Caffè dell'Opera, Notte classica, Pagina3, Pantheon, Piazza Verdi, Radio3 mondo, Radio3 scienza, Radio3 suite, Radio3.Rai.It, Uomini e profeti, Zazà. Arte, musica, spettacolo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</si>
</sst>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5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3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11">
    <xf numFmtId="0" fontId="0" fillId="0" borderId="0" xfId="0"/>
    <xf numFmtId="0" fontId="0" fillId="0" borderId="0" xfId="0" applyFill="1"/>
    <xf numFmtId="0" fontId="0" fillId="0" borderId="5" xfId="0" applyFill="1" applyBorder="1"/>
    <xf numFmtId="0" fontId="3" fillId="0" borderId="5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46" fontId="4" fillId="0" borderId="6" xfId="0" applyNumberFormat="1" applyFont="1" applyFill="1" applyBorder="1"/>
    <xf numFmtId="46" fontId="4" fillId="0" borderId="7" xfId="0" applyNumberFormat="1" applyFont="1" applyFill="1" applyBorder="1"/>
    <xf numFmtId="0" fontId="5" fillId="0" borderId="5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46" fontId="5" fillId="0" borderId="12" xfId="0" applyNumberFormat="1" applyFont="1" applyFill="1" applyBorder="1"/>
    <xf numFmtId="10" fontId="5" fillId="0" borderId="12" xfId="0" applyNumberFormat="1" applyFont="1" applyFill="1" applyBorder="1"/>
    <xf numFmtId="10" fontId="5" fillId="0" borderId="13" xfId="0" applyNumberFormat="1" applyFont="1" applyFill="1" applyBorder="1"/>
    <xf numFmtId="46" fontId="0" fillId="0" borderId="0" xfId="0" applyNumberFormat="1" applyFill="1"/>
    <xf numFmtId="0" fontId="1" fillId="0" borderId="0" xfId="0" applyFont="1"/>
    <xf numFmtId="0" fontId="4" fillId="0" borderId="17" xfId="0" applyFont="1" applyFill="1" applyBorder="1" applyAlignment="1">
      <alignment horizontal="left"/>
    </xf>
    <xf numFmtId="10" fontId="5" fillId="0" borderId="13" xfId="1" applyNumberFormat="1" applyFont="1" applyFill="1" applyBorder="1"/>
    <xf numFmtId="46" fontId="0" fillId="0" borderId="0" xfId="0" applyNumberFormat="1"/>
    <xf numFmtId="0" fontId="2" fillId="0" borderId="0" xfId="2" applyFill="1"/>
    <xf numFmtId="0" fontId="2" fillId="0" borderId="5" xfId="2" applyFill="1" applyBorder="1"/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10" xfId="2" applyFont="1" applyFill="1" applyBorder="1" applyAlignment="1">
      <alignment horizontal="center"/>
    </xf>
    <xf numFmtId="46" fontId="4" fillId="0" borderId="9" xfId="2" applyNumberFormat="1" applyFont="1" applyFill="1" applyBorder="1"/>
    <xf numFmtId="46" fontId="4" fillId="0" borderId="6" xfId="2" applyNumberFormat="1" applyFont="1" applyFill="1" applyBorder="1"/>
    <xf numFmtId="0" fontId="1" fillId="0" borderId="0" xfId="2" applyFont="1" applyFill="1"/>
    <xf numFmtId="0" fontId="5" fillId="0" borderId="5" xfId="2" applyFont="1" applyFill="1" applyBorder="1" applyAlignment="1">
      <alignment horizontal="left"/>
    </xf>
    <xf numFmtId="0" fontId="5" fillId="0" borderId="11" xfId="2" applyFont="1" applyFill="1" applyBorder="1" applyAlignment="1">
      <alignment horizontal="left"/>
    </xf>
    <xf numFmtId="46" fontId="5" fillId="0" borderId="12" xfId="2" applyNumberFormat="1" applyFont="1" applyFill="1" applyBorder="1"/>
    <xf numFmtId="10" fontId="5" fillId="0" borderId="12" xfId="1" applyNumberFormat="1" applyFont="1" applyFill="1" applyBorder="1"/>
    <xf numFmtId="46" fontId="2" fillId="0" borderId="0" xfId="2" applyNumberFormat="1" applyFill="1"/>
    <xf numFmtId="0" fontId="2" fillId="0" borderId="0" xfId="2"/>
    <xf numFmtId="0" fontId="0" fillId="0" borderId="0" xfId="0" applyFill="1" applyAlignment="1">
      <alignment horizontal="right"/>
    </xf>
    <xf numFmtId="0" fontId="4" fillId="0" borderId="11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1" fillId="0" borderId="7" xfId="0" applyFont="1" applyFill="1" applyBorder="1" applyAlignment="1">
      <alignment horizontal="center"/>
    </xf>
    <xf numFmtId="10" fontId="4" fillId="0" borderId="6" xfId="1" applyNumberFormat="1" applyFont="1" applyFill="1" applyBorder="1"/>
    <xf numFmtId="10" fontId="4" fillId="0" borderId="7" xfId="1" applyNumberFormat="1" applyFont="1" applyFill="1" applyBorder="1" applyAlignment="1">
      <alignment horizontal="right"/>
    </xf>
    <xf numFmtId="0" fontId="2" fillId="0" borderId="5" xfId="2" applyBorder="1"/>
    <xf numFmtId="0" fontId="1" fillId="0" borderId="9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2" fillId="0" borderId="9" xfId="2" applyBorder="1"/>
    <xf numFmtId="10" fontId="4" fillId="0" borderId="9" xfId="1" applyNumberFormat="1" applyFont="1" applyBorder="1"/>
    <xf numFmtId="46" fontId="4" fillId="0" borderId="9" xfId="2" applyNumberFormat="1" applyFont="1" applyBorder="1"/>
    <xf numFmtId="10" fontId="4" fillId="0" borderId="7" xfId="1" applyNumberFormat="1" applyFont="1" applyBorder="1"/>
    <xf numFmtId="0" fontId="1" fillId="0" borderId="0" xfId="2" applyFont="1"/>
    <xf numFmtId="0" fontId="2" fillId="0" borderId="0" xfId="2" applyFont="1"/>
    <xf numFmtId="10" fontId="4" fillId="0" borderId="6" xfId="1" applyNumberFormat="1" applyFont="1" applyBorder="1"/>
    <xf numFmtId="46" fontId="4" fillId="0" borderId="6" xfId="2" applyNumberFormat="1" applyFont="1" applyBorder="1"/>
    <xf numFmtId="0" fontId="5" fillId="0" borderId="5" xfId="2" applyFont="1" applyBorder="1" applyAlignment="1">
      <alignment horizontal="left"/>
    </xf>
    <xf numFmtId="46" fontId="5" fillId="0" borderId="9" xfId="2" applyNumberFormat="1" applyFont="1" applyBorder="1"/>
    <xf numFmtId="10" fontId="5" fillId="0" borderId="9" xfId="2" applyNumberFormat="1" applyFont="1" applyBorder="1"/>
    <xf numFmtId="46" fontId="5" fillId="0" borderId="6" xfId="2" applyNumberFormat="1" applyFont="1" applyBorder="1"/>
    <xf numFmtId="10" fontId="5" fillId="0" borderId="6" xfId="1" applyNumberFormat="1" applyFont="1" applyBorder="1"/>
    <xf numFmtId="10" fontId="5" fillId="0" borderId="7" xfId="1" applyNumberFormat="1" applyFont="1" applyBorder="1"/>
    <xf numFmtId="10" fontId="2" fillId="0" borderId="9" xfId="1" applyNumberFormat="1" applyBorder="1"/>
    <xf numFmtId="0" fontId="5" fillId="0" borderId="11" xfId="2" applyFont="1" applyBorder="1" applyAlignment="1">
      <alignment horizontal="left"/>
    </xf>
    <xf numFmtId="46" fontId="5" fillId="0" borderId="12" xfId="2" applyNumberFormat="1" applyFont="1" applyBorder="1"/>
    <xf numFmtId="10" fontId="5" fillId="0" borderId="13" xfId="1" applyNumberFormat="1" applyFont="1" applyBorder="1"/>
    <xf numFmtId="0" fontId="1" fillId="0" borderId="8" xfId="2" applyFont="1" applyBorder="1" applyAlignment="1">
      <alignment horizontal="center"/>
    </xf>
    <xf numFmtId="0" fontId="1" fillId="0" borderId="10" xfId="2" applyFont="1" applyBorder="1" applyAlignment="1">
      <alignment horizontal="center"/>
    </xf>
    <xf numFmtId="46" fontId="4" fillId="0" borderId="8" xfId="2" applyNumberFormat="1" applyFont="1" applyBorder="1"/>
    <xf numFmtId="46" fontId="5" fillId="0" borderId="9" xfId="2" applyNumberFormat="1" applyFont="1" applyFill="1" applyBorder="1"/>
    <xf numFmtId="10" fontId="5" fillId="0" borderId="9" xfId="2" applyNumberFormat="1" applyFont="1" applyFill="1" applyBorder="1"/>
    <xf numFmtId="10" fontId="5" fillId="0" borderId="10" xfId="2" applyNumberFormat="1" applyFont="1" applyFill="1" applyBorder="1"/>
    <xf numFmtId="0" fontId="4" fillId="0" borderId="5" xfId="2" applyFont="1" applyBorder="1" applyAlignment="1">
      <alignment horizontal="left"/>
    </xf>
    <xf numFmtId="10" fontId="4" fillId="0" borderId="10" xfId="1" applyNumberFormat="1" applyFont="1" applyBorder="1"/>
    <xf numFmtId="10" fontId="5" fillId="0" borderId="10" xfId="1" applyNumberFormat="1" applyFont="1" applyBorder="1"/>
    <xf numFmtId="10" fontId="0" fillId="0" borderId="7" xfId="1" applyNumberFormat="1" applyFont="1" applyBorder="1"/>
    <xf numFmtId="0" fontId="6" fillId="0" borderId="5" xfId="2" applyFont="1" applyBorder="1"/>
    <xf numFmtId="0" fontId="3" fillId="0" borderId="9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46" fontId="5" fillId="0" borderId="8" xfId="2" applyNumberFormat="1" applyFont="1" applyBorder="1"/>
    <xf numFmtId="46" fontId="4" fillId="0" borderId="12" xfId="2" applyNumberFormat="1" applyFont="1" applyFill="1" applyBorder="1"/>
    <xf numFmtId="46" fontId="4" fillId="0" borderId="12" xfId="2" applyNumberFormat="1" applyFont="1" applyBorder="1"/>
    <xf numFmtId="10" fontId="4" fillId="0" borderId="13" xfId="1" applyNumberFormat="1" applyFont="1" applyBorder="1"/>
    <xf numFmtId="0" fontId="4" fillId="0" borderId="26" xfId="0" applyFont="1" applyFill="1" applyBorder="1" applyAlignment="1">
      <alignment horizontal="left"/>
    </xf>
    <xf numFmtId="0" fontId="2" fillId="0" borderId="5" xfId="2" applyBorder="1" applyAlignment="1">
      <alignment horizontal="center"/>
    </xf>
    <xf numFmtId="20" fontId="1" fillId="0" borderId="7" xfId="2" applyNumberFormat="1" applyFont="1" applyBorder="1" applyAlignment="1">
      <alignment horizontal="center"/>
    </xf>
    <xf numFmtId="0" fontId="2" fillId="0" borderId="0" xfId="2" applyAlignment="1">
      <alignment horizontal="center"/>
    </xf>
    <xf numFmtId="46" fontId="5" fillId="0" borderId="7" xfId="2" applyNumberFormat="1" applyFont="1" applyBorder="1"/>
    <xf numFmtId="0" fontId="1" fillId="0" borderId="9" xfId="0" applyFont="1" applyFill="1" applyBorder="1" applyAlignment="1">
      <alignment horizontal="center"/>
    </xf>
    <xf numFmtId="46" fontId="4" fillId="0" borderId="9" xfId="2" applyNumberFormat="1" applyFont="1" applyBorder="1" applyAlignment="1">
      <alignment horizontal="center"/>
    </xf>
    <xf numFmtId="10" fontId="4" fillId="0" borderId="9" xfId="1" applyNumberFormat="1" applyFont="1" applyBorder="1" applyAlignment="1">
      <alignment horizontal="center"/>
    </xf>
    <xf numFmtId="46" fontId="4" fillId="0" borderId="7" xfId="1" applyNumberFormat="1" applyFont="1" applyBorder="1" applyAlignment="1">
      <alignment horizontal="center"/>
    </xf>
    <xf numFmtId="0" fontId="2" fillId="0" borderId="9" xfId="2" applyBorder="1" applyAlignment="1">
      <alignment horizontal="center"/>
    </xf>
    <xf numFmtId="46" fontId="4" fillId="0" borderId="6" xfId="2" applyNumberFormat="1" applyFont="1" applyBorder="1" applyAlignment="1">
      <alignment horizontal="center"/>
    </xf>
    <xf numFmtId="10" fontId="4" fillId="0" borderId="6" xfId="1" applyNumberFormat="1" applyFont="1" applyBorder="1" applyAlignment="1">
      <alignment horizontal="center"/>
    </xf>
    <xf numFmtId="46" fontId="5" fillId="0" borderId="9" xfId="2" applyNumberFormat="1" applyFont="1" applyBorder="1" applyAlignment="1">
      <alignment horizontal="center"/>
    </xf>
    <xf numFmtId="46" fontId="5" fillId="0" borderId="10" xfId="2" applyNumberFormat="1" applyFont="1" applyBorder="1" applyAlignment="1">
      <alignment horizontal="center"/>
    </xf>
    <xf numFmtId="46" fontId="5" fillId="0" borderId="9" xfId="2" applyNumberFormat="1" applyFont="1" applyFill="1" applyBorder="1" applyAlignment="1">
      <alignment horizontal="center"/>
    </xf>
    <xf numFmtId="46" fontId="4" fillId="0" borderId="10" xfId="2" applyNumberFormat="1" applyFont="1" applyBorder="1" applyAlignment="1">
      <alignment horizontal="center"/>
    </xf>
    <xf numFmtId="10" fontId="4" fillId="0" borderId="7" xfId="1" applyNumberFormat="1" applyFont="1" applyBorder="1" applyAlignment="1">
      <alignment horizontal="center"/>
    </xf>
    <xf numFmtId="46" fontId="4" fillId="0" borderId="8" xfId="0" applyNumberFormat="1" applyFont="1" applyFill="1" applyBorder="1" applyAlignment="1">
      <alignment horizontal="center"/>
    </xf>
    <xf numFmtId="10" fontId="4" fillId="0" borderId="9" xfId="1" applyNumberFormat="1" applyFont="1" applyFill="1" applyBorder="1" applyAlignment="1">
      <alignment horizontal="center"/>
    </xf>
    <xf numFmtId="10" fontId="4" fillId="0" borderId="10" xfId="1" applyNumberFormat="1" applyFont="1" applyFill="1" applyBorder="1" applyAlignment="1">
      <alignment horizontal="center"/>
    </xf>
    <xf numFmtId="46" fontId="4" fillId="0" borderId="9" xfId="0" applyNumberFormat="1" applyFont="1" applyFill="1" applyBorder="1" applyAlignment="1">
      <alignment horizontal="center"/>
    </xf>
    <xf numFmtId="46" fontId="4" fillId="0" borderId="6" xfId="0" applyNumberFormat="1" applyFont="1" applyFill="1" applyBorder="1" applyAlignment="1">
      <alignment horizontal="center"/>
    </xf>
    <xf numFmtId="46" fontId="4" fillId="0" borderId="7" xfId="0" applyNumberFormat="1" applyFont="1" applyFill="1" applyBorder="1" applyAlignment="1">
      <alignment horizontal="center"/>
    </xf>
    <xf numFmtId="46" fontId="5" fillId="0" borderId="9" xfId="0" applyNumberFormat="1" applyFont="1" applyFill="1" applyBorder="1" applyAlignment="1">
      <alignment horizontal="center"/>
    </xf>
    <xf numFmtId="10" fontId="5" fillId="0" borderId="6" xfId="0" applyNumberFormat="1" applyFont="1" applyFill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46" fontId="4" fillId="0" borderId="9" xfId="2" applyNumberFormat="1" applyFont="1" applyFill="1" applyBorder="1" applyAlignment="1">
      <alignment horizontal="center"/>
    </xf>
    <xf numFmtId="46" fontId="4" fillId="0" borderId="6" xfId="2" applyNumberFormat="1" applyFont="1" applyFill="1" applyBorder="1" applyAlignment="1">
      <alignment horizontal="center"/>
    </xf>
    <xf numFmtId="46" fontId="4" fillId="0" borderId="0" xfId="0" applyNumberFormat="1" applyFont="1" applyFill="1" applyBorder="1" applyAlignment="1">
      <alignment horizontal="center"/>
    </xf>
    <xf numFmtId="46" fontId="4" fillId="0" borderId="18" xfId="0" applyNumberFormat="1" applyFont="1" applyFill="1" applyBorder="1" applyAlignment="1">
      <alignment horizontal="center"/>
    </xf>
    <xf numFmtId="46" fontId="4" fillId="0" borderId="19" xfId="0" applyNumberFormat="1" applyFont="1" applyFill="1" applyBorder="1" applyAlignment="1">
      <alignment horizontal="center"/>
    </xf>
    <xf numFmtId="10" fontId="4" fillId="0" borderId="20" xfId="1" applyNumberFormat="1" applyFont="1" applyFill="1" applyBorder="1" applyAlignment="1">
      <alignment horizontal="center"/>
    </xf>
    <xf numFmtId="10" fontId="4" fillId="0" borderId="6" xfId="1" applyNumberFormat="1" applyFont="1" applyFill="1" applyBorder="1" applyAlignment="1">
      <alignment horizontal="center"/>
    </xf>
    <xf numFmtId="46" fontId="5" fillId="0" borderId="22" xfId="0" applyNumberFormat="1" applyFont="1" applyFill="1" applyBorder="1" applyAlignment="1">
      <alignment horizontal="center"/>
    </xf>
    <xf numFmtId="10" fontId="5" fillId="0" borderId="22" xfId="1" applyNumberFormat="1" applyFont="1" applyFill="1" applyBorder="1" applyAlignment="1">
      <alignment horizontal="center"/>
    </xf>
    <xf numFmtId="10" fontId="5" fillId="0" borderId="23" xfId="1" applyNumberFormat="1" applyFont="1" applyFill="1" applyBorder="1" applyAlignment="1">
      <alignment horizontal="center"/>
    </xf>
    <xf numFmtId="10" fontId="4" fillId="0" borderId="19" xfId="1" applyNumberFormat="1" applyFont="1" applyFill="1" applyBorder="1" applyAlignment="1">
      <alignment horizontal="center"/>
    </xf>
    <xf numFmtId="10" fontId="5" fillId="0" borderId="25" xfId="1" applyNumberFormat="1" applyFont="1" applyFill="1" applyBorder="1" applyAlignment="1">
      <alignment horizontal="center"/>
    </xf>
    <xf numFmtId="46" fontId="0" fillId="0" borderId="9" xfId="0" applyNumberFormat="1" applyFill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0" fontId="5" fillId="0" borderId="9" xfId="1" applyNumberFormat="1" applyFont="1" applyFill="1" applyBorder="1" applyAlignment="1">
      <alignment horizontal="center"/>
    </xf>
    <xf numFmtId="10" fontId="5" fillId="0" borderId="10" xfId="1" applyNumberFormat="1" applyFont="1" applyFill="1" applyBorder="1" applyAlignment="1">
      <alignment horizontal="center"/>
    </xf>
    <xf numFmtId="4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 applyAlignment="1">
      <alignment horizontal="center"/>
    </xf>
    <xf numFmtId="10" fontId="5" fillId="0" borderId="10" xfId="0" applyNumberFormat="1" applyFont="1" applyFill="1" applyBorder="1" applyAlignment="1">
      <alignment horizontal="center"/>
    </xf>
    <xf numFmtId="46" fontId="4" fillId="0" borderId="9" xfId="1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/>
    </xf>
    <xf numFmtId="10" fontId="5" fillId="0" borderId="9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0" fontId="5" fillId="0" borderId="9" xfId="1" applyNumberFormat="1" applyFont="1" applyBorder="1" applyAlignment="1">
      <alignment horizontal="center"/>
    </xf>
    <xf numFmtId="10" fontId="0" fillId="0" borderId="9" xfId="1" applyNumberFormat="1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6" xfId="2" applyBorder="1" applyAlignment="1">
      <alignment horizontal="center"/>
    </xf>
    <xf numFmtId="10" fontId="5" fillId="0" borderId="9" xfId="2" applyNumberFormat="1" applyFont="1" applyBorder="1" applyAlignment="1">
      <alignment horizontal="center"/>
    </xf>
    <xf numFmtId="10" fontId="5" fillId="0" borderId="10" xfId="2" applyNumberFormat="1" applyFont="1" applyBorder="1" applyAlignment="1">
      <alignment horizontal="center"/>
    </xf>
    <xf numFmtId="46" fontId="4" fillId="0" borderId="8" xfId="2" applyNumberFormat="1" applyFont="1" applyBorder="1" applyAlignment="1">
      <alignment horizontal="center"/>
    </xf>
    <xf numFmtId="10" fontId="5" fillId="0" borderId="9" xfId="2" applyNumberFormat="1" applyFont="1" applyFill="1" applyBorder="1" applyAlignment="1">
      <alignment horizontal="center"/>
    </xf>
    <xf numFmtId="10" fontId="5" fillId="0" borderId="10" xfId="2" applyNumberFormat="1" applyFont="1" applyFill="1" applyBorder="1" applyAlignment="1">
      <alignment horizontal="center"/>
    </xf>
    <xf numFmtId="10" fontId="2" fillId="0" borderId="9" xfId="1" applyNumberFormat="1" applyBorder="1" applyAlignment="1">
      <alignment horizontal="center"/>
    </xf>
    <xf numFmtId="9" fontId="4" fillId="0" borderId="9" xfId="1" applyFont="1" applyBorder="1" applyAlignment="1">
      <alignment horizontal="center"/>
    </xf>
    <xf numFmtId="10" fontId="4" fillId="0" borderId="10" xfId="1" applyNumberFormat="1" applyFont="1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4" xfId="2" applyFont="1" applyFill="1" applyBorder="1" applyAlignment="1">
      <alignment horizontal="left" vertical="top" wrapText="1"/>
    </xf>
    <xf numFmtId="0" fontId="2" fillId="0" borderId="15" xfId="2" applyFill="1" applyBorder="1" applyAlignment="1">
      <alignment horizontal="left" vertical="top" wrapText="1"/>
    </xf>
    <xf numFmtId="0" fontId="2" fillId="0" borderId="16" xfId="2" applyFill="1" applyBorder="1" applyAlignment="1">
      <alignment horizontal="left" vertical="top" wrapText="1"/>
    </xf>
    <xf numFmtId="0" fontId="1" fillId="0" borderId="2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7" xfId="2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0" fontId="0" fillId="0" borderId="16" xfId="0" applyFill="1" applyBorder="1" applyAlignment="1">
      <alignment horizontal="left" vertical="top"/>
    </xf>
    <xf numFmtId="0" fontId="0" fillId="0" borderId="14" xfId="3" applyFont="1" applyFill="1" applyBorder="1" applyAlignment="1">
      <alignment horizontal="left" vertical="top" wrapText="1"/>
    </xf>
    <xf numFmtId="0" fontId="0" fillId="0" borderId="15" xfId="3" applyFont="1" applyFill="1" applyBorder="1" applyAlignment="1">
      <alignment horizontal="left" vertical="top" wrapText="1"/>
    </xf>
    <xf numFmtId="0" fontId="0" fillId="0" borderId="16" xfId="3" applyFont="1" applyFill="1" applyBorder="1" applyAlignment="1">
      <alignment horizontal="left" vertical="top" wrapText="1"/>
    </xf>
    <xf numFmtId="0" fontId="1" fillId="0" borderId="2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24" xfId="2" applyFont="1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6" fillId="0" borderId="14" xfId="3" applyFont="1" applyFill="1" applyBorder="1" applyAlignment="1">
      <alignment horizontal="left" vertical="top" wrapText="1"/>
    </xf>
    <xf numFmtId="0" fontId="6" fillId="0" borderId="15" xfId="3" applyFont="1" applyFill="1" applyBorder="1" applyAlignment="1">
      <alignment horizontal="left" vertical="top" wrapText="1"/>
    </xf>
    <xf numFmtId="0" fontId="6" fillId="0" borderId="16" xfId="3" applyFont="1" applyFill="1" applyBorder="1" applyAlignment="1">
      <alignment horizontal="left" vertical="top" wrapText="1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6" fillId="0" borderId="14" xfId="2" applyFont="1" applyFill="1" applyBorder="1" applyAlignment="1">
      <alignment horizontal="left" vertical="top" wrapText="1"/>
    </xf>
    <xf numFmtId="0" fontId="6" fillId="0" borderId="15" xfId="2" applyFont="1" applyFill="1" applyBorder="1" applyAlignment="1">
      <alignment horizontal="left" vertical="top" wrapText="1"/>
    </xf>
    <xf numFmtId="0" fontId="6" fillId="0" borderId="16" xfId="2" applyFont="1" applyFill="1" applyBorder="1" applyAlignment="1">
      <alignment horizontal="left" vertical="top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7" fillId="0" borderId="15" xfId="2" applyFont="1" applyFill="1" applyBorder="1" applyAlignment="1">
      <alignment horizontal="left" vertical="top" wrapText="1"/>
    </xf>
    <xf numFmtId="0" fontId="7" fillId="0" borderId="16" xfId="2" applyFont="1" applyFill="1" applyBorder="1" applyAlignment="1">
      <alignment horizontal="left" vertical="top" wrapText="1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7" fillId="0" borderId="14" xfId="2" applyFont="1" applyFill="1" applyBorder="1" applyAlignment="1">
      <alignment horizontal="left" vertical="top" wrapText="1"/>
    </xf>
    <xf numFmtId="0" fontId="7" fillId="0" borderId="14" xfId="2" applyFont="1" applyBorder="1" applyAlignment="1">
      <alignment horizontal="left" vertical="top" wrapText="1"/>
    </xf>
    <xf numFmtId="0" fontId="7" fillId="0" borderId="15" xfId="2" applyFont="1" applyBorder="1" applyAlignment="1">
      <alignment horizontal="left" vertical="top" wrapText="1"/>
    </xf>
    <xf numFmtId="0" fontId="7" fillId="0" borderId="16" xfId="2" applyFont="1" applyBorder="1" applyAlignment="1">
      <alignment horizontal="left" vertical="top" wrapText="1"/>
    </xf>
    <xf numFmtId="0" fontId="0" fillId="0" borderId="14" xfId="2" applyFont="1" applyBorder="1" applyAlignment="1">
      <alignment horizontal="left" vertical="top" wrapText="1"/>
    </xf>
    <xf numFmtId="0" fontId="2" fillId="0" borderId="15" xfId="2" applyBorder="1" applyAlignment="1">
      <alignment horizontal="left" vertical="top" wrapText="1"/>
    </xf>
    <xf numFmtId="0" fontId="2" fillId="0" borderId="16" xfId="2" applyBorder="1" applyAlignment="1">
      <alignment horizontal="left" vertical="top" wrapText="1"/>
    </xf>
  </cellXfs>
  <cellStyles count="793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" xfId="735" builtinId="8" hidden="1"/>
    <cellStyle name="Collegamento ipertestuale" xfId="737" builtinId="8" hidden="1"/>
    <cellStyle name="Collegamento ipertestuale" xfId="739" builtinId="8" hidden="1"/>
    <cellStyle name="Collegamento ipertestuale" xfId="741" builtinId="8" hidden="1"/>
    <cellStyle name="Collegamento ipertestuale" xfId="743" builtinId="8" hidden="1"/>
    <cellStyle name="Collegamento ipertestuale" xfId="745" builtinId="8" hidden="1"/>
    <cellStyle name="Collegamento ipertestuale" xfId="747" builtinId="8" hidden="1"/>
    <cellStyle name="Collegamento ipertestuale" xfId="749" builtinId="8" hidden="1"/>
    <cellStyle name="Collegamento ipertestuale" xfId="751" builtinId="8" hidden="1"/>
    <cellStyle name="Collegamento ipertestuale" xfId="753" builtinId="8" hidden="1"/>
    <cellStyle name="Collegamento ipertestuale" xfId="755" builtinId="8" hidden="1"/>
    <cellStyle name="Collegamento ipertestuale" xfId="757" builtinId="8" hidden="1"/>
    <cellStyle name="Collegamento ipertestuale" xfId="759" builtinId="8" hidden="1"/>
    <cellStyle name="Collegamento ipertestuale" xfId="761" builtinId="8" hidden="1"/>
    <cellStyle name="Collegamento ipertestuale" xfId="763" builtinId="8" hidden="1"/>
    <cellStyle name="Collegamento ipertestuale" xfId="765" builtinId="8" hidden="1"/>
    <cellStyle name="Collegamento ipertestuale" xfId="767" builtinId="8" hidden="1"/>
    <cellStyle name="Collegamento ipertestuale" xfId="769" builtinId="8" hidden="1"/>
    <cellStyle name="Collegamento ipertestuale" xfId="771" builtinId="8" hidden="1"/>
    <cellStyle name="Collegamento ipertestuale" xfId="773" builtinId="8" hidden="1"/>
    <cellStyle name="Collegamento ipertestuale" xfId="775" builtinId="8" hidden="1"/>
    <cellStyle name="Collegamento ipertestuale" xfId="777" builtinId="8" hidden="1"/>
    <cellStyle name="Collegamento ipertestuale" xfId="779" builtinId="8" hidden="1"/>
    <cellStyle name="Collegamento ipertestuale" xfId="781" builtinId="8" hidden="1"/>
    <cellStyle name="Collegamento ipertestuale" xfId="783" builtinId="8" hidden="1"/>
    <cellStyle name="Collegamento ipertestuale" xfId="785" builtinId="8" hidden="1"/>
    <cellStyle name="Collegamento ipertestuale" xfId="787" builtinId="8" hidden="1"/>
    <cellStyle name="Collegamento ipertestuale" xfId="789" builtinId="8" hidden="1"/>
    <cellStyle name="Collegamento ipertestuale" xfId="791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Collegamento ipertestuale visitato" xfId="736" builtinId="9" hidden="1"/>
    <cellStyle name="Collegamento ipertestuale visitato" xfId="738" builtinId="9" hidden="1"/>
    <cellStyle name="Collegamento ipertestuale visitato" xfId="740" builtinId="9" hidden="1"/>
    <cellStyle name="Collegamento ipertestuale visitato" xfId="742" builtinId="9" hidden="1"/>
    <cellStyle name="Collegamento ipertestuale visitato" xfId="744" builtinId="9" hidden="1"/>
    <cellStyle name="Collegamento ipertestuale visitato" xfId="746" builtinId="9" hidden="1"/>
    <cellStyle name="Collegamento ipertestuale visitato" xfId="748" builtinId="9" hidden="1"/>
    <cellStyle name="Collegamento ipertestuale visitato" xfId="750" builtinId="9" hidden="1"/>
    <cellStyle name="Collegamento ipertestuale visitato" xfId="752" builtinId="9" hidden="1"/>
    <cellStyle name="Collegamento ipertestuale visitato" xfId="754" builtinId="9" hidden="1"/>
    <cellStyle name="Collegamento ipertestuale visitato" xfId="756" builtinId="9" hidden="1"/>
    <cellStyle name="Collegamento ipertestuale visitato" xfId="758" builtinId="9" hidden="1"/>
    <cellStyle name="Collegamento ipertestuale visitato" xfId="760" builtinId="9" hidden="1"/>
    <cellStyle name="Collegamento ipertestuale visitato" xfId="762" builtinId="9" hidden="1"/>
    <cellStyle name="Collegamento ipertestuale visitato" xfId="764" builtinId="9" hidden="1"/>
    <cellStyle name="Collegamento ipertestuale visitato" xfId="766" builtinId="9" hidden="1"/>
    <cellStyle name="Collegamento ipertestuale visitato" xfId="768" builtinId="9" hidden="1"/>
    <cellStyle name="Collegamento ipertestuale visitato" xfId="770" builtinId="9" hidden="1"/>
    <cellStyle name="Collegamento ipertestuale visitato" xfId="772" builtinId="9" hidden="1"/>
    <cellStyle name="Collegamento ipertestuale visitato" xfId="774" builtinId="9" hidden="1"/>
    <cellStyle name="Collegamento ipertestuale visitato" xfId="776" builtinId="9" hidden="1"/>
    <cellStyle name="Collegamento ipertestuale visitato" xfId="778" builtinId="9" hidden="1"/>
    <cellStyle name="Collegamento ipertestuale visitato" xfId="780" builtinId="9" hidden="1"/>
    <cellStyle name="Collegamento ipertestuale visitato" xfId="782" builtinId="9" hidden="1"/>
    <cellStyle name="Collegamento ipertestuale visitato" xfId="784" builtinId="9" hidden="1"/>
    <cellStyle name="Collegamento ipertestuale visitato" xfId="786" builtinId="9" hidden="1"/>
    <cellStyle name="Collegamento ipertestuale visitato" xfId="788" builtinId="9" hidden="1"/>
    <cellStyle name="Collegamento ipertestuale visitato" xfId="790" builtinId="9" hidden="1"/>
    <cellStyle name="Collegamento ipertestuale visitato" xfId="792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abSelected="1" zoomScale="124" zoomScaleNormal="124" zoomScaleSheetLayoutView="100" zoomScalePageLayoutView="124" workbookViewId="0"/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45" t="s">
        <v>18</v>
      </c>
      <c r="C3" s="146"/>
      <c r="D3" s="146"/>
      <c r="E3" s="146"/>
      <c r="F3" s="146"/>
      <c r="G3" s="146"/>
      <c r="H3" s="146"/>
      <c r="I3" s="146"/>
      <c r="J3" s="147"/>
    </row>
    <row r="4" spans="2:10" x14ac:dyDescent="0.25">
      <c r="B4" s="148" t="s">
        <v>130</v>
      </c>
      <c r="C4" s="149"/>
      <c r="D4" s="149"/>
      <c r="E4" s="149"/>
      <c r="F4" s="149"/>
      <c r="G4" s="149"/>
      <c r="H4" s="149"/>
      <c r="I4" s="149"/>
      <c r="J4" s="150"/>
    </row>
    <row r="5" spans="2:10" x14ac:dyDescent="0.25">
      <c r="B5" s="2"/>
      <c r="C5" s="151" t="s">
        <v>19</v>
      </c>
      <c r="D5" s="149"/>
      <c r="E5" s="151" t="s">
        <v>20</v>
      </c>
      <c r="F5" s="149"/>
      <c r="G5" s="149" t="s">
        <v>21</v>
      </c>
      <c r="H5" s="149"/>
      <c r="I5" s="151" t="s">
        <v>22</v>
      </c>
      <c r="J5" s="150"/>
    </row>
    <row r="6" spans="2:10" x14ac:dyDescent="0.25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25">
      <c r="B7" s="8" t="s">
        <v>10</v>
      </c>
      <c r="C7" s="97">
        <v>4.3981481481481484E-3</v>
      </c>
      <c r="D7" s="98">
        <f t="shared" ref="D7:D28" si="0">C7/$C$30</f>
        <v>6.5896715568966096E-3</v>
      </c>
      <c r="E7" s="97">
        <v>9.7222222222222219E-4</v>
      </c>
      <c r="F7" s="98">
        <f t="shared" ref="F7:F28" si="1">E7/$E$30</f>
        <v>5.6795131845841776E-3</v>
      </c>
      <c r="G7" s="97">
        <v>3.9699074074074072E-3</v>
      </c>
      <c r="H7" s="98">
        <f t="shared" ref="H7:H28" si="2">G7/$G$30</f>
        <v>1.7645848338306409E-2</v>
      </c>
      <c r="I7" s="97">
        <f>C7+E7+G7</f>
        <v>9.3402777777777772E-3</v>
      </c>
      <c r="J7" s="99">
        <f>I7/$I$30</f>
        <v>8.7818573573900331E-3</v>
      </c>
    </row>
    <row r="8" spans="2:10" x14ac:dyDescent="0.25">
      <c r="B8" s="8" t="s">
        <v>13</v>
      </c>
      <c r="C8" s="97">
        <v>2.5810185185185181E-3</v>
      </c>
      <c r="D8" s="98">
        <f t="shared" si="0"/>
        <v>3.8670967294419569E-3</v>
      </c>
      <c r="E8" s="97">
        <v>1.851851851851852E-4</v>
      </c>
      <c r="F8" s="98">
        <f t="shared" si="1"/>
        <v>1.0818120351588911E-3</v>
      </c>
      <c r="G8" s="97">
        <v>2.0601851851851853E-3</v>
      </c>
      <c r="H8" s="98">
        <f t="shared" si="2"/>
        <v>9.1573207120074097E-3</v>
      </c>
      <c r="I8" s="97">
        <f t="shared" ref="I8:I27" si="3">C8+E8+G8</f>
        <v>4.8263888888888887E-3</v>
      </c>
      <c r="J8" s="99">
        <f t="shared" ref="J8:J28" si="4">I8/$I$30</f>
        <v>4.5378370731494972E-3</v>
      </c>
    </row>
    <row r="9" spans="2:10" x14ac:dyDescent="0.25">
      <c r="B9" s="8" t="s">
        <v>0</v>
      </c>
      <c r="C9" s="97">
        <v>0.1121064814814816</v>
      </c>
      <c r="D9" s="98">
        <f t="shared" si="0"/>
        <v>0.16796725973710691</v>
      </c>
      <c r="E9" s="97">
        <v>3.1562500000000007E-2</v>
      </c>
      <c r="F9" s="98">
        <f t="shared" si="1"/>
        <v>0.18438133874239351</v>
      </c>
      <c r="G9" s="97">
        <v>2.5624999999999988E-2</v>
      </c>
      <c r="H9" s="98">
        <f t="shared" si="2"/>
        <v>0.11390060705833929</v>
      </c>
      <c r="I9" s="97">
        <f t="shared" si="3"/>
        <v>0.16929398148148159</v>
      </c>
      <c r="J9" s="99">
        <f t="shared" si="4"/>
        <v>0.1591725248656061</v>
      </c>
    </row>
    <row r="10" spans="2:10" x14ac:dyDescent="0.25">
      <c r="B10" s="8" t="s">
        <v>8</v>
      </c>
      <c r="C10" s="97">
        <v>2.6423611111111113E-2</v>
      </c>
      <c r="D10" s="98">
        <f t="shared" si="0"/>
        <v>3.9590053064197266E-2</v>
      </c>
      <c r="E10" s="97">
        <v>9.0625000000000011E-3</v>
      </c>
      <c r="F10" s="98">
        <f t="shared" si="1"/>
        <v>5.2941176470588235E-2</v>
      </c>
      <c r="G10" s="97">
        <v>1.3541666666666665E-2</v>
      </c>
      <c r="H10" s="98">
        <f t="shared" si="2"/>
        <v>6.0191377713756558E-2</v>
      </c>
      <c r="I10" s="97">
        <f t="shared" si="3"/>
        <v>4.9027777777777781E-2</v>
      </c>
      <c r="J10" s="99">
        <f t="shared" si="4"/>
        <v>4.609658954882799E-2</v>
      </c>
    </row>
    <row r="11" spans="2:10" x14ac:dyDescent="0.25">
      <c r="B11" s="8" t="s">
        <v>26</v>
      </c>
      <c r="C11" s="97">
        <v>2.9398148148148148E-3</v>
      </c>
      <c r="D11" s="98">
        <f t="shared" si="0"/>
        <v>4.4046751985572074E-3</v>
      </c>
      <c r="E11" s="97">
        <v>5.9027777777777768E-4</v>
      </c>
      <c r="F11" s="98">
        <f t="shared" si="1"/>
        <v>3.4482758620689642E-3</v>
      </c>
      <c r="G11" s="97">
        <v>1.3773148148148152E-3</v>
      </c>
      <c r="H11" s="98">
        <f t="shared" si="2"/>
        <v>6.1220290153307967E-3</v>
      </c>
      <c r="I11" s="97">
        <f t="shared" si="3"/>
        <v>4.9074074074074072E-3</v>
      </c>
      <c r="J11" s="99">
        <f t="shared" si="4"/>
        <v>4.6140117961999683E-3</v>
      </c>
    </row>
    <row r="12" spans="2:10" x14ac:dyDescent="0.25">
      <c r="B12" s="8" t="s">
        <v>3</v>
      </c>
      <c r="C12" s="97">
        <v>9.8078703703703737E-2</v>
      </c>
      <c r="D12" s="98">
        <f t="shared" si="0"/>
        <v>0.14694967571879444</v>
      </c>
      <c r="E12" s="97">
        <v>2.8854166666666674E-2</v>
      </c>
      <c r="F12" s="98">
        <f t="shared" si="1"/>
        <v>0.16855983772819474</v>
      </c>
      <c r="G12" s="97">
        <v>2.9189814814814811E-2</v>
      </c>
      <c r="H12" s="98">
        <f t="shared" si="2"/>
        <v>0.12974585862743079</v>
      </c>
      <c r="I12" s="97">
        <f t="shared" si="3"/>
        <v>0.15612268518518521</v>
      </c>
      <c r="J12" s="99">
        <f t="shared" si="4"/>
        <v>0.14678869131825797</v>
      </c>
    </row>
    <row r="13" spans="2:10" x14ac:dyDescent="0.25">
      <c r="B13" s="8" t="s">
        <v>7</v>
      </c>
      <c r="C13" s="97">
        <v>3.8391203703703719E-2</v>
      </c>
      <c r="D13" s="98">
        <f t="shared" si="0"/>
        <v>5.7520896195331746E-2</v>
      </c>
      <c r="E13" s="97">
        <v>9.3518518518518542E-3</v>
      </c>
      <c r="F13" s="98">
        <f t="shared" si="1"/>
        <v>5.4631507775524009E-2</v>
      </c>
      <c r="G13" s="97">
        <v>9.6643518518518528E-3</v>
      </c>
      <c r="H13" s="98">
        <f t="shared" si="2"/>
        <v>4.2957094351270715E-2</v>
      </c>
      <c r="I13" s="97">
        <f t="shared" si="3"/>
        <v>5.7407407407407428E-2</v>
      </c>
      <c r="J13" s="99">
        <f t="shared" si="4"/>
        <v>5.3975232332905312E-2</v>
      </c>
    </row>
    <row r="14" spans="2:10" x14ac:dyDescent="0.25">
      <c r="B14" s="8" t="s">
        <v>2</v>
      </c>
      <c r="C14" s="97">
        <v>3.3784722222222209E-2</v>
      </c>
      <c r="D14" s="98">
        <f t="shared" si="0"/>
        <v>5.0619082301529464E-2</v>
      </c>
      <c r="E14" s="97">
        <v>1.2361111111111107E-2</v>
      </c>
      <c r="F14" s="98">
        <f t="shared" si="1"/>
        <v>7.2210953346855955E-2</v>
      </c>
      <c r="G14" s="97">
        <v>6.0879629629629634E-3</v>
      </c>
      <c r="H14" s="98">
        <f t="shared" si="2"/>
        <v>2.7060397160201671E-2</v>
      </c>
      <c r="I14" s="97">
        <f t="shared" si="3"/>
        <v>5.2233796296296278E-2</v>
      </c>
      <c r="J14" s="99">
        <f t="shared" si="4"/>
        <v>4.911093216096804E-2</v>
      </c>
    </row>
    <row r="15" spans="2:10" x14ac:dyDescent="0.25">
      <c r="B15" s="8" t="s">
        <v>9</v>
      </c>
      <c r="C15" s="97">
        <v>1.9583333333333335E-2</v>
      </c>
      <c r="D15" s="98">
        <f t="shared" si="0"/>
        <v>2.9341379669129117E-2</v>
      </c>
      <c r="E15" s="97">
        <v>4.7453703703703711E-3</v>
      </c>
      <c r="F15" s="98">
        <f t="shared" si="1"/>
        <v>2.7721433400946585E-2</v>
      </c>
      <c r="G15" s="97">
        <v>4.3749999999999987E-3</v>
      </c>
      <c r="H15" s="98">
        <f t="shared" si="2"/>
        <v>1.9446445107521346E-2</v>
      </c>
      <c r="I15" s="97">
        <f t="shared" si="3"/>
        <v>2.8703703703703703E-2</v>
      </c>
      <c r="J15" s="99">
        <f t="shared" si="4"/>
        <v>2.6987616166452646E-2</v>
      </c>
    </row>
    <row r="16" spans="2:10" x14ac:dyDescent="0.25">
      <c r="B16" s="8" t="s">
        <v>1</v>
      </c>
      <c r="C16" s="97">
        <v>4.1215277777777753E-2</v>
      </c>
      <c r="D16" s="98">
        <f t="shared" si="0"/>
        <v>6.1752158984496874E-2</v>
      </c>
      <c r="E16" s="97">
        <v>1.5821759259259261E-2</v>
      </c>
      <c r="F16" s="98">
        <f t="shared" si="1"/>
        <v>9.2427315753887754E-2</v>
      </c>
      <c r="G16" s="97">
        <v>1.3020833333333334E-2</v>
      </c>
      <c r="H16" s="98">
        <f t="shared" si="2"/>
        <v>5.7876324724765928E-2</v>
      </c>
      <c r="I16" s="97">
        <f t="shared" si="3"/>
        <v>7.005787037037034E-2</v>
      </c>
      <c r="J16" s="99">
        <f t="shared" si="4"/>
        <v>6.5869371232071691E-2</v>
      </c>
    </row>
    <row r="17" spans="2:10" x14ac:dyDescent="0.25">
      <c r="B17" s="8" t="s">
        <v>27</v>
      </c>
      <c r="C17" s="97">
        <v>3.15625E-2</v>
      </c>
      <c r="D17" s="98">
        <f t="shared" si="0"/>
        <v>4.7289564041202777E-2</v>
      </c>
      <c r="E17" s="97">
        <v>5.115740740740741E-3</v>
      </c>
      <c r="F17" s="98">
        <f t="shared" si="1"/>
        <v>2.9885057471264364E-2</v>
      </c>
      <c r="G17" s="97">
        <v>1.1261574074074077E-2</v>
      </c>
      <c r="H17" s="98">
        <f t="shared" si="2"/>
        <v>5.005659018417534E-2</v>
      </c>
      <c r="I17" s="97">
        <f t="shared" si="3"/>
        <v>4.7939814814814817E-2</v>
      </c>
      <c r="J17" s="99">
        <f t="shared" si="4"/>
        <v>4.5073671839293089E-2</v>
      </c>
    </row>
    <row r="18" spans="2:10" x14ac:dyDescent="0.25">
      <c r="B18" s="8" t="s">
        <v>16</v>
      </c>
      <c r="C18" s="97">
        <v>1.5046296296296297E-4</v>
      </c>
      <c r="D18" s="98">
        <f t="shared" si="0"/>
        <v>2.2543613220962088E-4</v>
      </c>
      <c r="E18" s="97">
        <v>6.9444444444444447E-4</v>
      </c>
      <c r="F18" s="98">
        <f t="shared" si="1"/>
        <v>4.0567951318458409E-3</v>
      </c>
      <c r="G18" s="97"/>
      <c r="H18" s="98"/>
      <c r="I18" s="97">
        <f>G18+E18+C18</f>
        <v>8.449074074074075E-4</v>
      </c>
      <c r="J18" s="99">
        <f t="shared" si="4"/>
        <v>7.9439354038348526E-4</v>
      </c>
    </row>
    <row r="19" spans="2:10" x14ac:dyDescent="0.25">
      <c r="B19" s="8" t="s">
        <v>4</v>
      </c>
      <c r="C19" s="97">
        <v>1.3055555555555549E-2</v>
      </c>
      <c r="D19" s="98">
        <f t="shared" si="0"/>
        <v>1.95609197794194E-2</v>
      </c>
      <c r="E19" s="97">
        <v>1.1689814814814816E-3</v>
      </c>
      <c r="F19" s="98">
        <f t="shared" si="1"/>
        <v>6.8289384719404994E-3</v>
      </c>
      <c r="G19" s="97">
        <v>5.6828703703703702E-3</v>
      </c>
      <c r="H19" s="98">
        <f t="shared" si="2"/>
        <v>2.5259800390986728E-2</v>
      </c>
      <c r="I19" s="97">
        <f t="shared" ref="I19" si="5">C19+E19+G19</f>
        <v>1.9907407407407401E-2</v>
      </c>
      <c r="J19" s="99">
        <f t="shared" ref="J19" si="6">I19/$I$30</f>
        <v>1.8717217663830055E-2</v>
      </c>
    </row>
    <row r="20" spans="2:10" x14ac:dyDescent="0.25">
      <c r="B20" s="8" t="s">
        <v>14</v>
      </c>
      <c r="C20" s="97">
        <v>1.9965277777777766E-2</v>
      </c>
      <c r="D20" s="98">
        <f t="shared" si="0"/>
        <v>2.991364062012275E-2</v>
      </c>
      <c r="E20" s="97">
        <v>3.5185185185185176E-3</v>
      </c>
      <c r="F20" s="98">
        <f t="shared" si="1"/>
        <v>2.0554428668018924E-2</v>
      </c>
      <c r="G20" s="97">
        <v>5.7986111111111112E-3</v>
      </c>
      <c r="H20" s="98">
        <f t="shared" si="2"/>
        <v>2.5774256610762426E-2</v>
      </c>
      <c r="I20" s="97">
        <f t="shared" si="3"/>
        <v>2.9282407407407396E-2</v>
      </c>
      <c r="J20" s="99">
        <f t="shared" si="4"/>
        <v>2.7531721331098859E-2</v>
      </c>
    </row>
    <row r="21" spans="2:10" x14ac:dyDescent="0.25">
      <c r="B21" s="8" t="s">
        <v>11</v>
      </c>
      <c r="C21" s="97">
        <v>1.4085648148148153E-2</v>
      </c>
      <c r="D21" s="98">
        <f t="shared" si="0"/>
        <v>2.110429022300836E-2</v>
      </c>
      <c r="E21" s="97">
        <v>2.9282407407407408E-3</v>
      </c>
      <c r="F21" s="98">
        <f t="shared" si="1"/>
        <v>1.7106152805949962E-2</v>
      </c>
      <c r="G21" s="97">
        <v>1.3125000000000001E-2</v>
      </c>
      <c r="H21" s="98">
        <f t="shared" si="2"/>
        <v>5.8339335322564058E-2</v>
      </c>
      <c r="I21" s="97">
        <f t="shared" si="3"/>
        <v>3.0138888888888896E-2</v>
      </c>
      <c r="J21" s="99">
        <f t="shared" si="4"/>
        <v>2.8336996974775285E-2</v>
      </c>
    </row>
    <row r="22" spans="2:10" x14ac:dyDescent="0.25">
      <c r="B22" s="8" t="s">
        <v>15</v>
      </c>
      <c r="C22" s="97">
        <v>2.5868055555555564E-2</v>
      </c>
      <c r="D22" s="98">
        <f t="shared" si="0"/>
        <v>3.8757673499115596E-2</v>
      </c>
      <c r="E22" s="97">
        <v>8.9699074074074056E-3</v>
      </c>
      <c r="F22" s="98">
        <f t="shared" si="1"/>
        <v>5.2400270453008768E-2</v>
      </c>
      <c r="G22" s="97">
        <v>6.9444444444444449E-3</v>
      </c>
      <c r="H22" s="98">
        <f t="shared" si="2"/>
        <v>3.0867373186541827E-2</v>
      </c>
      <c r="I22" s="97">
        <f t="shared" si="3"/>
        <v>4.1782407407407421E-2</v>
      </c>
      <c r="J22" s="99">
        <f t="shared" si="4"/>
        <v>3.928439288745729E-2</v>
      </c>
    </row>
    <row r="23" spans="2:10" x14ac:dyDescent="0.25">
      <c r="B23" s="8" t="s">
        <v>28</v>
      </c>
      <c r="C23" s="97">
        <v>5.0254629629629635E-2</v>
      </c>
      <c r="D23" s="98">
        <f t="shared" si="0"/>
        <v>7.5295668158013376E-2</v>
      </c>
      <c r="E23" s="97">
        <v>7.6851851851851855E-3</v>
      </c>
      <c r="F23" s="98">
        <f t="shared" si="1"/>
        <v>4.4895199459093975E-2</v>
      </c>
      <c r="G23" s="97">
        <v>4.2187499999999996E-2</v>
      </c>
      <c r="H23" s="98">
        <f t="shared" si="2"/>
        <v>0.18751929210824159</v>
      </c>
      <c r="I23" s="97">
        <f t="shared" si="3"/>
        <v>0.10012731481481482</v>
      </c>
      <c r="J23" s="99">
        <f t="shared" si="4"/>
        <v>9.4141075587089451E-2</v>
      </c>
    </row>
    <row r="24" spans="2:10" x14ac:dyDescent="0.25">
      <c r="B24" s="8" t="s">
        <v>12</v>
      </c>
      <c r="C24" s="97">
        <v>4.4664351851851872E-2</v>
      </c>
      <c r="D24" s="98">
        <f t="shared" si="0"/>
        <v>6.6919848784379024E-2</v>
      </c>
      <c r="E24" s="97">
        <v>7.1643518518518506E-3</v>
      </c>
      <c r="F24" s="98">
        <f t="shared" si="1"/>
        <v>4.1852603110209587E-2</v>
      </c>
      <c r="G24" s="97">
        <v>1.9189814814814826E-2</v>
      </c>
      <c r="H24" s="98">
        <f t="shared" si="2"/>
        <v>8.5296841238810636E-2</v>
      </c>
      <c r="I24" s="97">
        <f t="shared" si="3"/>
        <v>7.101851851851855E-2</v>
      </c>
      <c r="J24" s="99">
        <f t="shared" si="4"/>
        <v>6.6772585805384477E-2</v>
      </c>
    </row>
    <row r="25" spans="2:10" x14ac:dyDescent="0.25">
      <c r="B25" s="8" t="s">
        <v>5</v>
      </c>
      <c r="C25" s="97">
        <v>2.4293981481481479E-2</v>
      </c>
      <c r="D25" s="98">
        <f t="shared" si="0"/>
        <v>3.6399264731384162E-2</v>
      </c>
      <c r="E25" s="97">
        <v>9.3402777777777755E-3</v>
      </c>
      <c r="F25" s="98">
        <f t="shared" si="1"/>
        <v>5.456389452332655E-2</v>
      </c>
      <c r="G25" s="97">
        <v>3.5879629629629629E-3</v>
      </c>
      <c r="H25" s="98">
        <f t="shared" si="2"/>
        <v>1.5948142813046611E-2</v>
      </c>
      <c r="I25" s="97">
        <f t="shared" si="3"/>
        <v>3.7222222222222212E-2</v>
      </c>
      <c r="J25" s="99">
        <f t="shared" si="4"/>
        <v>3.4996844190045034E-2</v>
      </c>
    </row>
    <row r="26" spans="2:10" x14ac:dyDescent="0.25">
      <c r="B26" s="8" t="s">
        <v>6</v>
      </c>
      <c r="C26" s="97">
        <v>2.4895833333333329E-2</v>
      </c>
      <c r="D26" s="98">
        <f t="shared" si="0"/>
        <v>3.7301009260222645E-2</v>
      </c>
      <c r="E26" s="97">
        <v>6.7129629629629635E-4</v>
      </c>
      <c r="F26" s="98">
        <f t="shared" si="1"/>
        <v>3.9215686274509803E-3</v>
      </c>
      <c r="G26" s="100"/>
      <c r="H26" s="98"/>
      <c r="I26" s="97">
        <f t="shared" si="3"/>
        <v>2.5567129629629624E-2</v>
      </c>
      <c r="J26" s="99">
        <f t="shared" si="4"/>
        <v>2.4038566174070113E-2</v>
      </c>
    </row>
    <row r="27" spans="2:10" x14ac:dyDescent="0.25">
      <c r="B27" s="8" t="s">
        <v>103</v>
      </c>
      <c r="C27" s="97">
        <v>6.4583333333333316E-3</v>
      </c>
      <c r="D27" s="98">
        <f t="shared" si="0"/>
        <v>9.676412444074493E-3</v>
      </c>
      <c r="E27" s="97">
        <v>1.8865740740740742E-3</v>
      </c>
      <c r="F27" s="98">
        <f t="shared" si="1"/>
        <v>1.1020960108181202E-2</v>
      </c>
      <c r="G27" s="100">
        <v>8.1712962962962946E-3</v>
      </c>
      <c r="H27" s="98">
        <f t="shared" si="2"/>
        <v>3.6320609116164207E-2</v>
      </c>
      <c r="I27" s="97">
        <f t="shared" si="3"/>
        <v>1.65162037037037E-2</v>
      </c>
      <c r="J27" s="99">
        <f t="shared" si="4"/>
        <v>1.5528761399003192E-2</v>
      </c>
    </row>
    <row r="28" spans="2:10" x14ac:dyDescent="0.25">
      <c r="B28" s="8" t="s">
        <v>17</v>
      </c>
      <c r="C28" s="97">
        <v>3.2673611111111084E-2</v>
      </c>
      <c r="D28" s="98">
        <f t="shared" si="0"/>
        <v>4.8954323171366089E-2</v>
      </c>
      <c r="E28" s="97">
        <v>8.5300925925925926E-3</v>
      </c>
      <c r="F28" s="98">
        <f t="shared" si="1"/>
        <v>4.9830966869506416E-2</v>
      </c>
      <c r="G28" s="100">
        <v>1.1574074074074073E-4</v>
      </c>
      <c r="H28" s="98">
        <f t="shared" si="2"/>
        <v>5.1445621977569704E-4</v>
      </c>
      <c r="I28" s="97">
        <f>C28+E28+G28</f>
        <v>4.1319444444444416E-2</v>
      </c>
      <c r="J28" s="99">
        <f t="shared" si="4"/>
        <v>3.8849108755740276E-2</v>
      </c>
    </row>
    <row r="29" spans="2:10" x14ac:dyDescent="0.25">
      <c r="B29" s="8"/>
      <c r="C29" s="101"/>
      <c r="D29" s="101"/>
      <c r="E29" s="101"/>
      <c r="F29" s="101"/>
      <c r="G29" s="101"/>
      <c r="H29" s="101"/>
      <c r="I29" s="101"/>
      <c r="J29" s="102"/>
    </row>
    <row r="30" spans="2:10" x14ac:dyDescent="0.25">
      <c r="B30" s="11" t="s">
        <v>29</v>
      </c>
      <c r="C30" s="103">
        <f t="shared" ref="C30:J30" si="7">SUM(C7:C28)</f>
        <v>0.66743055555555575</v>
      </c>
      <c r="D30" s="104">
        <f t="shared" si="7"/>
        <v>0.99999999999999956</v>
      </c>
      <c r="E30" s="103">
        <f t="shared" si="7"/>
        <v>0.17118055555555559</v>
      </c>
      <c r="F30" s="104">
        <f t="shared" si="7"/>
        <v>0.99999999999999989</v>
      </c>
      <c r="G30" s="103">
        <f t="shared" si="7"/>
        <v>0.22497685185185184</v>
      </c>
      <c r="H30" s="104">
        <f t="shared" si="7"/>
        <v>1</v>
      </c>
      <c r="I30" s="103">
        <f>SUM(I7:I28)</f>
        <v>1.0635879629629632</v>
      </c>
      <c r="J30" s="105">
        <f t="shared" si="7"/>
        <v>0.99999999999999978</v>
      </c>
    </row>
    <row r="31" spans="2:10" x14ac:dyDescent="0.25">
      <c r="B31" s="12"/>
      <c r="C31" s="13"/>
      <c r="D31" s="14"/>
      <c r="E31" s="13"/>
      <c r="F31" s="14"/>
      <c r="G31" s="13"/>
      <c r="H31" s="14"/>
      <c r="I31" s="13"/>
      <c r="J31" s="15"/>
    </row>
    <row r="32" spans="2:10" ht="66" customHeight="1" thickBot="1" x14ac:dyDescent="0.3">
      <c r="B32" s="142" t="s">
        <v>30</v>
      </c>
      <c r="C32" s="143"/>
      <c r="D32" s="143"/>
      <c r="E32" s="143"/>
      <c r="F32" s="143"/>
      <c r="G32" s="143"/>
      <c r="H32" s="143"/>
      <c r="I32" s="143"/>
      <c r="J32" s="144"/>
    </row>
    <row r="34" spans="7:7" x14ac:dyDescent="0.25">
      <c r="G34" s="16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Normal="100" zoomScaleSheetLayoutView="100" zoomScalePageLayoutView="124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45" t="s">
        <v>87</v>
      </c>
      <c r="C3" s="146"/>
      <c r="D3" s="146"/>
      <c r="E3" s="146"/>
      <c r="F3" s="147"/>
      <c r="G3" s="146"/>
      <c r="H3" s="147"/>
    </row>
    <row r="4" spans="2:8" s="1" customFormat="1" x14ac:dyDescent="0.25">
      <c r="B4" s="148" t="s">
        <v>130</v>
      </c>
      <c r="C4" s="149"/>
      <c r="D4" s="149"/>
      <c r="E4" s="149"/>
      <c r="F4" s="149"/>
      <c r="G4" s="149"/>
      <c r="H4" s="150"/>
    </row>
    <row r="5" spans="2:8" s="1" customFormat="1" x14ac:dyDescent="0.25">
      <c r="B5" s="2"/>
      <c r="C5" s="151" t="s">
        <v>36</v>
      </c>
      <c r="D5" s="149"/>
      <c r="E5" s="151" t="s">
        <v>37</v>
      </c>
      <c r="F5" s="166"/>
      <c r="G5" s="149" t="s">
        <v>38</v>
      </c>
      <c r="H5" s="15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100">
        <v>2.8240740740740739E-3</v>
      </c>
      <c r="D7" s="98">
        <f>C7/$C$30</f>
        <v>1.7083245816705173E-2</v>
      </c>
      <c r="E7" s="100"/>
      <c r="F7" s="98"/>
      <c r="G7" s="100">
        <f>C7+E7</f>
        <v>2.8240740740740739E-3</v>
      </c>
      <c r="H7" s="99">
        <f>G7/$G$30</f>
        <v>1.5910276473656754E-2</v>
      </c>
    </row>
    <row r="8" spans="2:8" s="1" customFormat="1" x14ac:dyDescent="0.25">
      <c r="B8" s="8" t="s">
        <v>13</v>
      </c>
      <c r="C8" s="100">
        <v>7.3032407407407395E-3</v>
      </c>
      <c r="D8" s="98">
        <f t="shared" ref="D8:D28" si="0">C8/$C$30</f>
        <v>4.4178393894840011E-2</v>
      </c>
      <c r="E8" s="100"/>
      <c r="F8" s="98"/>
      <c r="G8" s="100">
        <f t="shared" ref="G8:G28" si="1">C8+E8</f>
        <v>7.3032407407407395E-3</v>
      </c>
      <c r="H8" s="99">
        <f t="shared" ref="H8:H27" si="2">G8/$G$30</f>
        <v>4.1145018257694309E-2</v>
      </c>
    </row>
    <row r="9" spans="2:8" s="1" customFormat="1" x14ac:dyDescent="0.25">
      <c r="B9" s="8" t="s">
        <v>0</v>
      </c>
      <c r="C9" s="100">
        <v>3.4363425925925895E-2</v>
      </c>
      <c r="D9" s="98">
        <f t="shared" si="0"/>
        <v>0.20786949520408859</v>
      </c>
      <c r="E9" s="100">
        <v>6.689814814814816E-3</v>
      </c>
      <c r="F9" s="98">
        <f t="shared" ref="F9:F22" si="3">E9/$E$30</f>
        <v>0.54890788224121567</v>
      </c>
      <c r="G9" s="100">
        <f t="shared" si="1"/>
        <v>4.105324074074071E-2</v>
      </c>
      <c r="H9" s="99">
        <f t="shared" si="2"/>
        <v>0.23128586332811668</v>
      </c>
    </row>
    <row r="10" spans="2:8" s="1" customFormat="1" x14ac:dyDescent="0.25">
      <c r="B10" s="8" t="s">
        <v>8</v>
      </c>
      <c r="C10" s="100">
        <v>3.4953703703703705E-3</v>
      </c>
      <c r="D10" s="98">
        <f t="shared" si="0"/>
        <v>2.1144017363299027E-2</v>
      </c>
      <c r="E10" s="100"/>
      <c r="F10" s="98"/>
      <c r="G10" s="100">
        <f t="shared" si="1"/>
        <v>3.4953703703703705E-3</v>
      </c>
      <c r="H10" s="99">
        <f t="shared" si="2"/>
        <v>1.9692227438706314E-2</v>
      </c>
    </row>
    <row r="11" spans="2:8" s="1" customFormat="1" x14ac:dyDescent="0.25">
      <c r="B11" s="8" t="s">
        <v>26</v>
      </c>
      <c r="C11" s="100">
        <v>5.2314814814814828E-3</v>
      </c>
      <c r="D11" s="98">
        <f t="shared" si="0"/>
        <v>3.164601274242107E-2</v>
      </c>
      <c r="E11" s="100"/>
      <c r="F11" s="98"/>
      <c r="G11" s="100">
        <f t="shared" si="1"/>
        <v>5.2314814814814828E-3</v>
      </c>
      <c r="H11" s="99">
        <f t="shared" si="2"/>
        <v>2.9473135106937932E-2</v>
      </c>
    </row>
    <row r="12" spans="2:8" s="1" customFormat="1" x14ac:dyDescent="0.25">
      <c r="B12" s="8" t="s">
        <v>3</v>
      </c>
      <c r="C12" s="100">
        <v>1.365740740740741E-2</v>
      </c>
      <c r="D12" s="98">
        <f t="shared" si="0"/>
        <v>8.261569698242667E-2</v>
      </c>
      <c r="E12" s="100">
        <v>2.3032407407407407E-3</v>
      </c>
      <c r="F12" s="98">
        <f t="shared" si="3"/>
        <v>0.18898385565052231</v>
      </c>
      <c r="G12" s="100">
        <f t="shared" si="1"/>
        <v>1.5960648148148151E-2</v>
      </c>
      <c r="H12" s="99">
        <f t="shared" si="2"/>
        <v>8.9919144496609302E-2</v>
      </c>
    </row>
    <row r="13" spans="2:8" s="1" customFormat="1" x14ac:dyDescent="0.25">
      <c r="B13" s="8" t="s">
        <v>7</v>
      </c>
      <c r="C13" s="100">
        <v>4.3981481481481476E-3</v>
      </c>
      <c r="D13" s="98">
        <f t="shared" si="0"/>
        <v>2.6605054960442482E-2</v>
      </c>
      <c r="E13" s="100">
        <v>5.7870370370370367E-4</v>
      </c>
      <c r="F13" s="98">
        <f t="shared" si="3"/>
        <v>4.7483380816714146E-2</v>
      </c>
      <c r="G13" s="100">
        <f t="shared" si="1"/>
        <v>4.9768518518518512E-3</v>
      </c>
      <c r="H13" s="99">
        <f t="shared" si="2"/>
        <v>2.8038601982263951E-2</v>
      </c>
    </row>
    <row r="14" spans="2:8" s="1" customFormat="1" x14ac:dyDescent="0.25">
      <c r="B14" s="8" t="s">
        <v>2</v>
      </c>
      <c r="C14" s="100">
        <v>8.2754629629629636E-3</v>
      </c>
      <c r="D14" s="98">
        <f t="shared" si="0"/>
        <v>5.0059511307148363E-2</v>
      </c>
      <c r="E14" s="100"/>
      <c r="F14" s="98"/>
      <c r="G14" s="100">
        <f t="shared" si="1"/>
        <v>8.2754629629629636E-3</v>
      </c>
      <c r="H14" s="99">
        <f t="shared" si="2"/>
        <v>4.6622326551904021E-2</v>
      </c>
    </row>
    <row r="15" spans="2:8" s="1" customFormat="1" x14ac:dyDescent="0.25">
      <c r="B15" s="8" t="s">
        <v>9</v>
      </c>
      <c r="C15" s="100">
        <v>2.9398148148148152E-3</v>
      </c>
      <c r="D15" s="98">
        <f t="shared" si="0"/>
        <v>1.7783378841979978E-2</v>
      </c>
      <c r="E15" s="100">
        <v>5.5555555555555556E-4</v>
      </c>
      <c r="F15" s="98">
        <f t="shared" si="3"/>
        <v>4.5584045584045579E-2</v>
      </c>
      <c r="G15" s="100">
        <f t="shared" si="1"/>
        <v>3.4953703703703709E-3</v>
      </c>
      <c r="H15" s="99">
        <f t="shared" si="2"/>
        <v>1.9692227438706317E-2</v>
      </c>
    </row>
    <row r="16" spans="2:8" s="1" customFormat="1" x14ac:dyDescent="0.25">
      <c r="B16" s="8" t="s">
        <v>1</v>
      </c>
      <c r="C16" s="100">
        <v>3.8541666666666655E-3</v>
      </c>
      <c r="D16" s="98">
        <f t="shared" si="0"/>
        <v>2.3314429741650905E-2</v>
      </c>
      <c r="E16" s="100">
        <v>7.5231481481481482E-4</v>
      </c>
      <c r="F16" s="98">
        <f t="shared" si="3"/>
        <v>6.1728395061728392E-2</v>
      </c>
      <c r="G16" s="100">
        <f t="shared" si="1"/>
        <v>4.6064814814814805E-3</v>
      </c>
      <c r="H16" s="99">
        <f t="shared" si="2"/>
        <v>2.5952008346374539E-2</v>
      </c>
    </row>
    <row r="17" spans="2:8" s="1" customFormat="1" x14ac:dyDescent="0.25">
      <c r="B17" s="8" t="s">
        <v>27</v>
      </c>
      <c r="C17" s="100">
        <v>3.7037037037037041E-4</v>
      </c>
      <c r="D17" s="98">
        <f t="shared" si="0"/>
        <v>2.2404256808793671E-3</v>
      </c>
      <c r="E17" s="100">
        <v>2.0833333333333335E-4</v>
      </c>
      <c r="F17" s="98">
        <f t="shared" si="3"/>
        <v>1.7094017094017096E-2</v>
      </c>
      <c r="G17" s="100">
        <f t="shared" si="1"/>
        <v>5.7870370370370378E-4</v>
      </c>
      <c r="H17" s="99">
        <f t="shared" ref="H17" si="4">G17/$G$30</f>
        <v>3.2603025560772048E-3</v>
      </c>
    </row>
    <row r="18" spans="2:8" s="1" customFormat="1" x14ac:dyDescent="0.25">
      <c r="B18" s="8" t="s">
        <v>16</v>
      </c>
      <c r="C18" s="100">
        <v>7.6388888888888895E-3</v>
      </c>
      <c r="D18" s="98">
        <f t="shared" si="0"/>
        <v>4.6208779668136947E-2</v>
      </c>
      <c r="E18" s="100"/>
      <c r="F18" s="98"/>
      <c r="G18" s="100">
        <f t="shared" si="1"/>
        <v>7.6388888888888895E-3</v>
      </c>
      <c r="H18" s="99">
        <f t="shared" si="2"/>
        <v>4.3035993740219096E-2</v>
      </c>
    </row>
    <row r="19" spans="2:8" s="1" customFormat="1" x14ac:dyDescent="0.25">
      <c r="B19" s="8" t="s">
        <v>4</v>
      </c>
      <c r="C19" s="100">
        <v>8.9467592592592602E-3</v>
      </c>
      <c r="D19" s="98">
        <f t="shared" si="0"/>
        <v>5.4120282853742215E-2</v>
      </c>
      <c r="E19" s="100"/>
      <c r="F19" s="98"/>
      <c r="G19" s="100">
        <f t="shared" si="1"/>
        <v>8.9467592592592602E-3</v>
      </c>
      <c r="H19" s="99">
        <f t="shared" si="2"/>
        <v>5.0404277516953581E-2</v>
      </c>
    </row>
    <row r="20" spans="2:8" s="1" customFormat="1" x14ac:dyDescent="0.25">
      <c r="B20" s="8" t="s">
        <v>14</v>
      </c>
      <c r="C20" s="100">
        <v>1.7824074074074075E-3</v>
      </c>
      <c r="D20" s="98">
        <f t="shared" si="0"/>
        <v>1.0782048589231954E-2</v>
      </c>
      <c r="E20" s="100">
        <v>1.0416666666666667E-4</v>
      </c>
      <c r="F20" s="98">
        <f t="shared" si="3"/>
        <v>8.5470085470085479E-3</v>
      </c>
      <c r="G20" s="100">
        <f t="shared" si="1"/>
        <v>1.8865740740740742E-3</v>
      </c>
      <c r="H20" s="99">
        <f t="shared" si="2"/>
        <v>1.0628586332811685E-2</v>
      </c>
    </row>
    <row r="21" spans="2:8" s="1" customFormat="1" x14ac:dyDescent="0.25">
      <c r="B21" s="8" t="s">
        <v>11</v>
      </c>
      <c r="C21" s="100">
        <v>4.178240740740741E-3</v>
      </c>
      <c r="D21" s="98">
        <f t="shared" si="0"/>
        <v>2.5274802212420362E-2</v>
      </c>
      <c r="E21" s="100">
        <v>6.018518518518519E-4</v>
      </c>
      <c r="F21" s="98">
        <f t="shared" si="3"/>
        <v>4.938271604938272E-2</v>
      </c>
      <c r="G21" s="100">
        <f t="shared" si="1"/>
        <v>4.7800925925925927E-3</v>
      </c>
      <c r="H21" s="99">
        <f t="shared" si="2"/>
        <v>2.6930099113197707E-2</v>
      </c>
    </row>
    <row r="22" spans="2:8" s="1" customFormat="1" x14ac:dyDescent="0.25">
      <c r="B22" s="8" t="s">
        <v>15</v>
      </c>
      <c r="C22" s="100">
        <v>3.8194444444444441E-4</v>
      </c>
      <c r="D22" s="98">
        <f t="shared" si="0"/>
        <v>2.310438983406847E-3</v>
      </c>
      <c r="E22" s="100">
        <v>1.273148148148148E-4</v>
      </c>
      <c r="F22" s="98">
        <f t="shared" si="3"/>
        <v>1.0446343779677111E-2</v>
      </c>
      <c r="G22" s="100">
        <f t="shared" si="1"/>
        <v>5.0925925925925921E-4</v>
      </c>
      <c r="H22" s="99">
        <f t="shared" si="2"/>
        <v>2.8690662493479394E-3</v>
      </c>
    </row>
    <row r="23" spans="2:8" s="1" customFormat="1" x14ac:dyDescent="0.25">
      <c r="B23" s="8" t="s">
        <v>92</v>
      </c>
      <c r="C23" s="100">
        <v>7.407407407407407E-4</v>
      </c>
      <c r="D23" s="98">
        <f t="shared" si="0"/>
        <v>4.4808513617587342E-3</v>
      </c>
      <c r="E23" s="100"/>
      <c r="F23" s="98"/>
      <c r="G23" s="100">
        <f t="shared" si="1"/>
        <v>7.407407407407407E-4</v>
      </c>
      <c r="H23" s="99">
        <f t="shared" ref="H23" si="5">G23/$G$30</f>
        <v>4.1731872717788209E-3</v>
      </c>
    </row>
    <row r="24" spans="2:8" s="1" customFormat="1" x14ac:dyDescent="0.25">
      <c r="B24" s="8" t="s">
        <v>12</v>
      </c>
      <c r="C24" s="100">
        <v>4.6990740740740734E-3</v>
      </c>
      <c r="D24" s="98">
        <f t="shared" si="0"/>
        <v>2.8425400826156966E-2</v>
      </c>
      <c r="E24" s="100"/>
      <c r="F24" s="98"/>
      <c r="G24" s="100">
        <f t="shared" si="1"/>
        <v>4.6990740740740734E-3</v>
      </c>
      <c r="H24" s="99">
        <f t="shared" si="2"/>
        <v>2.6473656755346894E-2</v>
      </c>
    </row>
    <row r="25" spans="2:8" s="1" customFormat="1" x14ac:dyDescent="0.25">
      <c r="B25" s="8" t="s">
        <v>5</v>
      </c>
      <c r="C25" s="100">
        <v>1.9560185185185184E-3</v>
      </c>
      <c r="D25" s="98">
        <f t="shared" si="0"/>
        <v>1.1832248127144156E-2</v>
      </c>
      <c r="E25" s="100">
        <v>1.1574074074074073E-4</v>
      </c>
      <c r="F25" s="98">
        <f t="shared" ref="F25:F26" si="6">E25/$E$30</f>
        <v>9.4966761633428296E-3</v>
      </c>
      <c r="G25" s="100">
        <f t="shared" si="1"/>
        <v>2.0717592592592593E-3</v>
      </c>
      <c r="H25" s="99">
        <f t="shared" si="2"/>
        <v>1.1671883150756391E-2</v>
      </c>
    </row>
    <row r="26" spans="2:8" s="1" customFormat="1" x14ac:dyDescent="0.25">
      <c r="B26" s="8" t="s">
        <v>6</v>
      </c>
      <c r="C26" s="100">
        <v>2.650462962962963E-3</v>
      </c>
      <c r="D26" s="98">
        <f t="shared" si="0"/>
        <v>1.603304627879297E-2</v>
      </c>
      <c r="E26" s="100">
        <v>1.5046296296296297E-4</v>
      </c>
      <c r="F26" s="98">
        <f t="shared" si="6"/>
        <v>1.234567901234568E-2</v>
      </c>
      <c r="G26" s="100">
        <f t="shared" si="1"/>
        <v>2.8009259259259259E-3</v>
      </c>
      <c r="H26" s="99">
        <f t="shared" si="2"/>
        <v>1.5779864371413668E-2</v>
      </c>
    </row>
    <row r="27" spans="2:8" s="1" customFormat="1" x14ac:dyDescent="0.25">
      <c r="B27" s="8" t="s">
        <v>103</v>
      </c>
      <c r="C27" s="100">
        <v>4.4293981481481483E-2</v>
      </c>
      <c r="D27" s="98">
        <f t="shared" si="0"/>
        <v>0.2679409087726668</v>
      </c>
      <c r="E27" s="100"/>
      <c r="F27" s="98"/>
      <c r="G27" s="100">
        <f t="shared" si="1"/>
        <v>4.4293981481481483E-2</v>
      </c>
      <c r="H27" s="99">
        <f t="shared" si="2"/>
        <v>0.24954355764214922</v>
      </c>
    </row>
    <row r="28" spans="2:8" s="1" customFormat="1" x14ac:dyDescent="0.25">
      <c r="B28" s="36" t="s">
        <v>17</v>
      </c>
      <c r="C28" s="110">
        <v>1.3310185185185185E-3</v>
      </c>
      <c r="D28" s="98">
        <f t="shared" si="0"/>
        <v>8.0515297906602248E-3</v>
      </c>
      <c r="E28" s="110"/>
      <c r="F28" s="98"/>
      <c r="G28" s="100">
        <f t="shared" si="1"/>
        <v>1.3310185185185185E-3</v>
      </c>
      <c r="H28" s="99">
        <f t="shared" ref="H28" si="7">G28/$G$30</f>
        <v>7.4986958789775692E-3</v>
      </c>
    </row>
    <row r="29" spans="2:8" s="1" customFormat="1" x14ac:dyDescent="0.25">
      <c r="B29" s="8"/>
      <c r="C29" s="101"/>
      <c r="D29" s="112"/>
      <c r="E29" s="101"/>
      <c r="F29" s="101"/>
      <c r="G29" s="101"/>
      <c r="H29" s="102"/>
    </row>
    <row r="30" spans="2:8" s="1" customFormat="1" x14ac:dyDescent="0.25">
      <c r="B30" s="37" t="s">
        <v>29</v>
      </c>
      <c r="C30" s="113">
        <f t="shared" ref="C30:H30" si="8">SUM(C7:C28)</f>
        <v>0.1653125</v>
      </c>
      <c r="D30" s="114">
        <f t="shared" si="8"/>
        <v>0.99999999999999978</v>
      </c>
      <c r="E30" s="113">
        <f t="shared" si="8"/>
        <v>1.21875E-2</v>
      </c>
      <c r="F30" s="114">
        <f t="shared" si="8"/>
        <v>1</v>
      </c>
      <c r="G30" s="113">
        <f>SUM(G7:G28)</f>
        <v>0.17749999999999999</v>
      </c>
      <c r="H30" s="117">
        <f t="shared" si="8"/>
        <v>0.99999999999999978</v>
      </c>
    </row>
    <row r="31" spans="2:8" s="1" customFormat="1" ht="66" customHeight="1" thickBot="1" x14ac:dyDescent="0.3">
      <c r="B31" s="142" t="s">
        <v>39</v>
      </c>
      <c r="C31" s="143"/>
      <c r="D31" s="143"/>
      <c r="E31" s="143"/>
      <c r="F31" s="144"/>
      <c r="G31" s="143"/>
      <c r="H31" s="144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Normal="100" zoomScaleSheetLayoutView="100" zoomScalePageLayoutView="121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45" t="s">
        <v>88</v>
      </c>
      <c r="C3" s="146"/>
      <c r="D3" s="146"/>
      <c r="E3" s="146"/>
      <c r="F3" s="147"/>
      <c r="G3" s="146"/>
      <c r="H3" s="147"/>
    </row>
    <row r="4" spans="2:8" s="1" customFormat="1" x14ac:dyDescent="0.25">
      <c r="B4" s="148" t="s">
        <v>130</v>
      </c>
      <c r="C4" s="149"/>
      <c r="D4" s="149"/>
      <c r="E4" s="149"/>
      <c r="F4" s="149"/>
      <c r="G4" s="149"/>
      <c r="H4" s="150"/>
    </row>
    <row r="5" spans="2:8" s="1" customFormat="1" x14ac:dyDescent="0.25">
      <c r="B5" s="2"/>
      <c r="C5" s="151" t="s">
        <v>36</v>
      </c>
      <c r="D5" s="149"/>
      <c r="E5" s="151" t="s">
        <v>37</v>
      </c>
      <c r="F5" s="166"/>
      <c r="G5" s="149" t="s">
        <v>38</v>
      </c>
      <c r="H5" s="15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100">
        <v>1.2233796296296298E-2</v>
      </c>
      <c r="D7" s="98">
        <f>C7/$C$30</f>
        <v>1.3013715495801634E-2</v>
      </c>
      <c r="E7" s="100"/>
      <c r="F7" s="98"/>
      <c r="G7" s="100">
        <f>E7+C7</f>
        <v>1.2233796296296298E-2</v>
      </c>
      <c r="H7" s="99">
        <f>G7/$G$30</f>
        <v>1.0579309792617507E-2</v>
      </c>
    </row>
    <row r="8" spans="2:8" s="1" customFormat="1" x14ac:dyDescent="0.25">
      <c r="B8" s="8" t="s">
        <v>13</v>
      </c>
      <c r="C8" s="100">
        <v>1.4733796296296297E-2</v>
      </c>
      <c r="D8" s="98">
        <f t="shared" ref="D8:D27" si="0">C8/$C$30</f>
        <v>1.5673093496835835E-2</v>
      </c>
      <c r="E8" s="100">
        <v>4.9768518518518521E-4</v>
      </c>
      <c r="F8" s="98">
        <f t="shared" ref="F8:F28" si="1">E8/$E$30</f>
        <v>2.3006955591225262E-3</v>
      </c>
      <c r="G8" s="100">
        <f t="shared" ref="G8:G28" si="2">E8+C8</f>
        <v>1.5231481481481481E-2</v>
      </c>
      <c r="H8" s="99">
        <f t="shared" ref="H8:H27" si="3">G8/$G$30</f>
        <v>1.3171591000080073E-2</v>
      </c>
    </row>
    <row r="9" spans="2:8" s="1" customFormat="1" x14ac:dyDescent="0.25">
      <c r="B9" s="8" t="s">
        <v>0</v>
      </c>
      <c r="C9" s="100">
        <v>9.1608796296296327E-2</v>
      </c>
      <c r="D9" s="98">
        <f t="shared" si="0"/>
        <v>9.7448967028637604E-2</v>
      </c>
      <c r="E9" s="100">
        <v>2.5798611111111123E-2</v>
      </c>
      <c r="F9" s="98">
        <f t="shared" si="1"/>
        <v>0.11926163723916541</v>
      </c>
      <c r="G9" s="100">
        <f t="shared" si="2"/>
        <v>0.11740740740740745</v>
      </c>
      <c r="H9" s="99">
        <f t="shared" si="3"/>
        <v>0.10152934582432546</v>
      </c>
    </row>
    <row r="10" spans="2:8" s="1" customFormat="1" x14ac:dyDescent="0.25">
      <c r="B10" s="8" t="s">
        <v>8</v>
      </c>
      <c r="C10" s="100">
        <v>2.7719907407407401E-2</v>
      </c>
      <c r="D10" s="98">
        <f t="shared" si="0"/>
        <v>2.9487084779985715E-2</v>
      </c>
      <c r="E10" s="100">
        <v>2.7083333333333334E-3</v>
      </c>
      <c r="F10" s="98">
        <f t="shared" si="1"/>
        <v>1.2520064205457466E-2</v>
      </c>
      <c r="G10" s="100">
        <f t="shared" si="2"/>
        <v>3.0428240740740735E-2</v>
      </c>
      <c r="H10" s="99">
        <f t="shared" si="3"/>
        <v>2.6313155576907679E-2</v>
      </c>
    </row>
    <row r="11" spans="2:8" s="1" customFormat="1" x14ac:dyDescent="0.25">
      <c r="B11" s="8" t="s">
        <v>26</v>
      </c>
      <c r="C11" s="100">
        <v>6.9212962962962961E-3</v>
      </c>
      <c r="D11" s="98">
        <f t="shared" si="0"/>
        <v>7.362537243603951E-3</v>
      </c>
      <c r="E11" s="100">
        <v>5.3472222222222211E-3</v>
      </c>
      <c r="F11" s="98">
        <f t="shared" si="1"/>
        <v>2.4719101123595506E-2</v>
      </c>
      <c r="G11" s="100">
        <f t="shared" si="2"/>
        <v>1.2268518518518517E-2</v>
      </c>
      <c r="H11" s="99">
        <f t="shared" si="3"/>
        <v>1.0609336215869966E-2</v>
      </c>
    </row>
    <row r="12" spans="2:8" s="1" customFormat="1" x14ac:dyDescent="0.25">
      <c r="B12" s="8" t="s">
        <v>3</v>
      </c>
      <c r="C12" s="100">
        <v>4.2037037037037026E-2</v>
      </c>
      <c r="D12" s="98">
        <f t="shared" si="0"/>
        <v>4.4716948609982515E-2</v>
      </c>
      <c r="E12" s="100">
        <v>1.8773148148148146E-2</v>
      </c>
      <c r="F12" s="98">
        <f t="shared" si="1"/>
        <v>8.6784376672017133E-2</v>
      </c>
      <c r="G12" s="100">
        <f t="shared" si="2"/>
        <v>6.0810185185185175E-2</v>
      </c>
      <c r="H12" s="99">
        <f t="shared" si="3"/>
        <v>5.2586275922812079E-2</v>
      </c>
    </row>
    <row r="13" spans="2:8" s="1" customFormat="1" x14ac:dyDescent="0.25">
      <c r="B13" s="8" t="s">
        <v>7</v>
      </c>
      <c r="C13" s="100">
        <v>3.4155092592592598E-2</v>
      </c>
      <c r="D13" s="98">
        <f t="shared" si="0"/>
        <v>3.6332520745610809E-2</v>
      </c>
      <c r="E13" s="100">
        <v>2.12037037037037E-2</v>
      </c>
      <c r="F13" s="98">
        <f t="shared" si="1"/>
        <v>9.8020331728196908E-2</v>
      </c>
      <c r="G13" s="100">
        <f t="shared" si="2"/>
        <v>5.5358796296296295E-2</v>
      </c>
      <c r="H13" s="99">
        <f t="shared" si="3"/>
        <v>4.7872127472175521E-2</v>
      </c>
    </row>
    <row r="14" spans="2:8" s="1" customFormat="1" x14ac:dyDescent="0.25">
      <c r="B14" s="8" t="s">
        <v>2</v>
      </c>
      <c r="C14" s="100">
        <v>6.8252314814814793E-2</v>
      </c>
      <c r="D14" s="98">
        <f t="shared" si="0"/>
        <v>7.2603481815271709E-2</v>
      </c>
      <c r="E14" s="100">
        <v>7.7546296296296295E-3</v>
      </c>
      <c r="F14" s="98">
        <f t="shared" si="1"/>
        <v>3.5848047084002146E-2</v>
      </c>
      <c r="G14" s="100">
        <f t="shared" si="2"/>
        <v>7.6006944444444419E-2</v>
      </c>
      <c r="H14" s="99">
        <f t="shared" si="3"/>
        <v>6.5727840499639673E-2</v>
      </c>
    </row>
    <row r="15" spans="2:8" s="1" customFormat="1" x14ac:dyDescent="0.25">
      <c r="B15" s="8" t="s">
        <v>9</v>
      </c>
      <c r="C15" s="100">
        <v>3.5879629629629643E-2</v>
      </c>
      <c r="D15" s="98">
        <f t="shared" si="0"/>
        <v>3.8166999088916818E-2</v>
      </c>
      <c r="E15" s="100">
        <v>5.2662037037037044E-3</v>
      </c>
      <c r="F15" s="98">
        <f t="shared" si="1"/>
        <v>2.4344569288389521E-2</v>
      </c>
      <c r="G15" s="100">
        <f t="shared" si="2"/>
        <v>4.1145833333333347E-2</v>
      </c>
      <c r="H15" s="99">
        <f t="shared" si="3"/>
        <v>3.5581311554167688E-2</v>
      </c>
    </row>
    <row r="16" spans="2:8" s="1" customFormat="1" x14ac:dyDescent="0.25">
      <c r="B16" s="8" t="s">
        <v>1</v>
      </c>
      <c r="C16" s="100">
        <v>1.1006944444444444E-2</v>
      </c>
      <c r="D16" s="98">
        <f t="shared" si="0"/>
        <v>1.1708650365664477E-2</v>
      </c>
      <c r="E16" s="100">
        <v>9.0393518518518522E-3</v>
      </c>
      <c r="F16" s="98">
        <f t="shared" si="1"/>
        <v>4.1787051899411461E-2</v>
      </c>
      <c r="G16" s="100">
        <f t="shared" si="2"/>
        <v>2.0046296296296298E-2</v>
      </c>
      <c r="H16" s="99">
        <f t="shared" si="3"/>
        <v>1.7335255024421497E-2</v>
      </c>
    </row>
    <row r="17" spans="2:8" s="1" customFormat="1" x14ac:dyDescent="0.25">
      <c r="B17" s="8" t="s">
        <v>27</v>
      </c>
      <c r="C17" s="100">
        <v>6.1921296296296316E-3</v>
      </c>
      <c r="D17" s="98">
        <f t="shared" si="0"/>
        <v>6.5868853266356437E-3</v>
      </c>
      <c r="E17" s="100">
        <v>9.2824074074074059E-3</v>
      </c>
      <c r="F17" s="98">
        <f t="shared" si="1"/>
        <v>4.291064740502943E-2</v>
      </c>
      <c r="G17" s="100">
        <f t="shared" si="2"/>
        <v>1.5474537037037037E-2</v>
      </c>
      <c r="H17" s="99">
        <f t="shared" si="3"/>
        <v>1.3381775962847307E-2</v>
      </c>
    </row>
    <row r="18" spans="2:8" s="1" customFormat="1" x14ac:dyDescent="0.25">
      <c r="B18" s="8" t="s">
        <v>16</v>
      </c>
      <c r="C18" s="100">
        <v>8.3796296296296275E-3</v>
      </c>
      <c r="D18" s="98">
        <f t="shared" si="0"/>
        <v>8.9138410775405665E-3</v>
      </c>
      <c r="E18" s="100"/>
      <c r="F18" s="98"/>
      <c r="G18" s="100">
        <f t="shared" si="2"/>
        <v>8.3796296296296275E-3</v>
      </c>
      <c r="H18" s="99">
        <f t="shared" si="3"/>
        <v>7.2463768115942021E-3</v>
      </c>
    </row>
    <row r="19" spans="2:8" s="1" customFormat="1" x14ac:dyDescent="0.25">
      <c r="B19" s="8" t="s">
        <v>4</v>
      </c>
      <c r="C19" s="100">
        <v>3.274305555555556E-2</v>
      </c>
      <c r="D19" s="98">
        <f t="shared" si="0"/>
        <v>3.4830464652434077E-2</v>
      </c>
      <c r="E19" s="100">
        <v>3.1134259259259262E-3</v>
      </c>
      <c r="F19" s="98">
        <f t="shared" si="1"/>
        <v>1.439272338148743E-2</v>
      </c>
      <c r="G19" s="100">
        <f t="shared" si="2"/>
        <v>3.5856481481481489E-2</v>
      </c>
      <c r="H19" s="99">
        <f t="shared" si="3"/>
        <v>3.100728641204261E-2</v>
      </c>
    </row>
    <row r="20" spans="2:8" s="1" customFormat="1" x14ac:dyDescent="0.25">
      <c r="B20" s="8" t="s">
        <v>14</v>
      </c>
      <c r="C20" s="100">
        <v>1.3344907407407408E-2</v>
      </c>
      <c r="D20" s="98">
        <f t="shared" si="0"/>
        <v>1.4195661274039055E-2</v>
      </c>
      <c r="E20" s="100">
        <v>1.111111111111111E-2</v>
      </c>
      <c r="F20" s="98">
        <f t="shared" si="1"/>
        <v>5.1364365971107551E-2</v>
      </c>
      <c r="G20" s="100">
        <f t="shared" si="2"/>
        <v>2.4456018518518516E-2</v>
      </c>
      <c r="H20" s="99">
        <f t="shared" si="3"/>
        <v>2.1148610777484186E-2</v>
      </c>
    </row>
    <row r="21" spans="2:8" s="1" customFormat="1" x14ac:dyDescent="0.25">
      <c r="B21" s="8" t="s">
        <v>11</v>
      </c>
      <c r="C21" s="100">
        <v>4.8495370370370376E-3</v>
      </c>
      <c r="D21" s="98">
        <f t="shared" si="0"/>
        <v>5.1587008445987551E-3</v>
      </c>
      <c r="E21" s="100">
        <v>3.5428240740740732E-2</v>
      </c>
      <c r="F21" s="98">
        <f t="shared" si="1"/>
        <v>0.16377742108079185</v>
      </c>
      <c r="G21" s="100">
        <f t="shared" si="2"/>
        <v>4.0277777777777773E-2</v>
      </c>
      <c r="H21" s="99">
        <f t="shared" si="3"/>
        <v>3.4830650972856113E-2</v>
      </c>
    </row>
    <row r="22" spans="2:8" s="1" customFormat="1" x14ac:dyDescent="0.25">
      <c r="B22" s="8" t="s">
        <v>15</v>
      </c>
      <c r="C22" s="100">
        <v>6.6087962962962966E-3</v>
      </c>
      <c r="D22" s="98">
        <f t="shared" si="0"/>
        <v>7.0301149934746763E-3</v>
      </c>
      <c r="E22" s="100">
        <v>8.6226851851851846E-3</v>
      </c>
      <c r="F22" s="98">
        <f t="shared" si="1"/>
        <v>3.9860888175494921E-2</v>
      </c>
      <c r="G22" s="100">
        <f t="shared" si="2"/>
        <v>1.5231481481481481E-2</v>
      </c>
      <c r="H22" s="99">
        <f t="shared" si="3"/>
        <v>1.3171591000080073E-2</v>
      </c>
    </row>
    <row r="23" spans="2:8" s="1" customFormat="1" x14ac:dyDescent="0.25">
      <c r="B23" s="8" t="s">
        <v>92</v>
      </c>
      <c r="C23" s="100">
        <v>1.1701388888888888E-2</v>
      </c>
      <c r="D23" s="98">
        <f t="shared" si="0"/>
        <v>1.2447366477062866E-2</v>
      </c>
      <c r="E23" s="100">
        <v>9.6412037037037022E-3</v>
      </c>
      <c r="F23" s="98">
        <f t="shared" si="1"/>
        <v>4.4569288389513108E-2</v>
      </c>
      <c r="G23" s="100">
        <f t="shared" si="2"/>
        <v>2.134259259259259E-2</v>
      </c>
      <c r="H23" s="99">
        <f t="shared" si="3"/>
        <v>1.8456241492513414E-2</v>
      </c>
    </row>
    <row r="24" spans="2:8" s="1" customFormat="1" x14ac:dyDescent="0.25">
      <c r="B24" s="8" t="s">
        <v>12</v>
      </c>
      <c r="C24" s="100">
        <v>1.3935185185185188E-2</v>
      </c>
      <c r="D24" s="98">
        <f t="shared" si="0"/>
        <v>1.482356996872769E-2</v>
      </c>
      <c r="E24" s="100">
        <v>4.502314814814814E-3</v>
      </c>
      <c r="F24" s="98">
        <f t="shared" si="1"/>
        <v>2.0813269127875872E-2</v>
      </c>
      <c r="G24" s="100">
        <f t="shared" si="2"/>
        <v>1.8437500000000002E-2</v>
      </c>
      <c r="H24" s="99">
        <f t="shared" si="3"/>
        <v>1.5944030747057414E-2</v>
      </c>
    </row>
    <row r="25" spans="2:8" s="1" customFormat="1" x14ac:dyDescent="0.25">
      <c r="B25" s="8" t="s">
        <v>5</v>
      </c>
      <c r="C25" s="100">
        <v>2.4386574074074067E-2</v>
      </c>
      <c r="D25" s="98">
        <f t="shared" si="0"/>
        <v>2.5941247445273444E-2</v>
      </c>
      <c r="E25" s="100">
        <v>6.2037037037037043E-3</v>
      </c>
      <c r="F25" s="98">
        <f t="shared" si="1"/>
        <v>2.8678437667201722E-2</v>
      </c>
      <c r="G25" s="100">
        <f t="shared" si="2"/>
        <v>3.0590277777777772E-2</v>
      </c>
      <c r="H25" s="99">
        <f t="shared" si="3"/>
        <v>2.6453278885419169E-2</v>
      </c>
    </row>
    <row r="26" spans="2:8" s="1" customFormat="1" x14ac:dyDescent="0.25">
      <c r="B26" s="8" t="s">
        <v>6</v>
      </c>
      <c r="C26" s="100">
        <v>0.3448495370370368</v>
      </c>
      <c r="D26" s="98">
        <f t="shared" si="0"/>
        <v>0.3668341089852501</v>
      </c>
      <c r="E26" s="100">
        <v>1.4780092592592591E-2</v>
      </c>
      <c r="F26" s="98">
        <f t="shared" si="1"/>
        <v>6.8325307651150358E-2</v>
      </c>
      <c r="G26" s="100">
        <f t="shared" si="2"/>
        <v>0.35962962962962941</v>
      </c>
      <c r="H26" s="99">
        <f t="shared" si="3"/>
        <v>0.31099367443350134</v>
      </c>
    </row>
    <row r="27" spans="2:8" s="1" customFormat="1" x14ac:dyDescent="0.25">
      <c r="B27" s="8" t="s">
        <v>103</v>
      </c>
      <c r="C27" s="100">
        <v>0.12853009259259263</v>
      </c>
      <c r="D27" s="98">
        <f t="shared" si="0"/>
        <v>0.13672404028465199</v>
      </c>
      <c r="E27" s="100">
        <v>1.1979166666666664E-2</v>
      </c>
      <c r="F27" s="98">
        <f t="shared" si="1"/>
        <v>5.5377207062600318E-2</v>
      </c>
      <c r="G27" s="100">
        <f t="shared" si="2"/>
        <v>0.14050925925925928</v>
      </c>
      <c r="H27" s="99">
        <f t="shared" si="3"/>
        <v>0.12150692609496361</v>
      </c>
    </row>
    <row r="28" spans="2:8" s="1" customFormat="1" x14ac:dyDescent="0.25">
      <c r="B28" s="36" t="s">
        <v>17</v>
      </c>
      <c r="C28" s="110"/>
      <c r="D28" s="98"/>
      <c r="E28" s="110">
        <v>5.2662037037037044E-3</v>
      </c>
      <c r="F28" s="98">
        <f t="shared" si="1"/>
        <v>2.4344569288389521E-2</v>
      </c>
      <c r="G28" s="100">
        <f t="shared" si="2"/>
        <v>5.2662037037037044E-3</v>
      </c>
      <c r="H28" s="99">
        <f t="shared" ref="H28" si="4">G28/$G$30</f>
        <v>4.5540075266234303E-3</v>
      </c>
    </row>
    <row r="29" spans="2:8" s="1" customFormat="1" x14ac:dyDescent="0.25">
      <c r="B29" s="8"/>
      <c r="C29" s="101"/>
      <c r="D29" s="112"/>
      <c r="E29" s="101"/>
      <c r="F29" s="101"/>
      <c r="G29" s="101"/>
      <c r="H29" s="102"/>
    </row>
    <row r="30" spans="2:8" s="1" customFormat="1" x14ac:dyDescent="0.25">
      <c r="B30" s="37" t="s">
        <v>29</v>
      </c>
      <c r="C30" s="113">
        <f t="shared" ref="C30:H30" si="5">SUM(C7:C28)</f>
        <v>0.94006944444444429</v>
      </c>
      <c r="D30" s="114">
        <f t="shared" si="5"/>
        <v>0.99999999999999989</v>
      </c>
      <c r="E30" s="113">
        <f t="shared" si="5"/>
        <v>0.2163194444444444</v>
      </c>
      <c r="F30" s="114">
        <f t="shared" si="5"/>
        <v>1.0000000000000002</v>
      </c>
      <c r="G30" s="113">
        <f t="shared" si="5"/>
        <v>1.1563888888888887</v>
      </c>
      <c r="H30" s="117">
        <f t="shared" si="5"/>
        <v>0.99999999999999989</v>
      </c>
    </row>
    <row r="31" spans="2:8" s="1" customFormat="1" ht="66" customHeight="1" thickBot="1" x14ac:dyDescent="0.3">
      <c r="B31" s="142" t="s">
        <v>39</v>
      </c>
      <c r="C31" s="143"/>
      <c r="D31" s="143"/>
      <c r="E31" s="143"/>
      <c r="F31" s="144"/>
      <c r="G31" s="143"/>
      <c r="H31" s="144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Normal="100" zoomScaleSheetLayoutView="100" zoomScalePageLayoutView="148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45" t="s">
        <v>89</v>
      </c>
      <c r="C3" s="146"/>
      <c r="D3" s="146"/>
      <c r="E3" s="146"/>
      <c r="F3" s="147"/>
      <c r="G3" s="146"/>
      <c r="H3" s="147"/>
    </row>
    <row r="4" spans="2:8" s="1" customFormat="1" x14ac:dyDescent="0.25">
      <c r="B4" s="148" t="s">
        <v>130</v>
      </c>
      <c r="C4" s="149"/>
      <c r="D4" s="149"/>
      <c r="E4" s="149"/>
      <c r="F4" s="149"/>
      <c r="G4" s="149"/>
      <c r="H4" s="150"/>
    </row>
    <row r="5" spans="2:8" s="1" customFormat="1" x14ac:dyDescent="0.25">
      <c r="B5" s="2"/>
      <c r="C5" s="151" t="s">
        <v>36</v>
      </c>
      <c r="D5" s="149"/>
      <c r="E5" s="151" t="s">
        <v>37</v>
      </c>
      <c r="F5" s="166"/>
      <c r="G5" s="149" t="s">
        <v>38</v>
      </c>
      <c r="H5" s="15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100">
        <v>1.0995370370370369E-3</v>
      </c>
      <c r="D7" s="98">
        <f t="shared" ref="D7:D28" si="0">C7/$C$30</f>
        <v>1.114108127125601E-2</v>
      </c>
      <c r="E7" s="100"/>
      <c r="F7" s="98"/>
      <c r="G7" s="100">
        <f>C7</f>
        <v>1.0995370370370369E-3</v>
      </c>
      <c r="H7" s="99">
        <f t="shared" ref="H7:H28" si="1">G7/$G$30</f>
        <v>1.114108127125601E-2</v>
      </c>
    </row>
    <row r="8" spans="2:8" s="1" customFormat="1" x14ac:dyDescent="0.25">
      <c r="B8" s="8" t="s">
        <v>13</v>
      </c>
      <c r="C8" s="100">
        <v>4.8379629629629623E-3</v>
      </c>
      <c r="D8" s="98">
        <f t="shared" si="0"/>
        <v>4.9020757593526448E-2</v>
      </c>
      <c r="E8" s="100"/>
      <c r="F8" s="98"/>
      <c r="G8" s="100">
        <f t="shared" ref="G8:G28" si="2">C8</f>
        <v>4.8379629629629623E-3</v>
      </c>
      <c r="H8" s="99">
        <f t="shared" si="1"/>
        <v>4.9020757593526448E-2</v>
      </c>
    </row>
    <row r="9" spans="2:8" s="1" customFormat="1" x14ac:dyDescent="0.25">
      <c r="B9" s="8" t="s">
        <v>0</v>
      </c>
      <c r="C9" s="100">
        <v>1.9444444444444452E-2</v>
      </c>
      <c r="D9" s="98">
        <f t="shared" si="0"/>
        <v>0.19702122669168534</v>
      </c>
      <c r="E9" s="100"/>
      <c r="F9" s="98"/>
      <c r="G9" s="100">
        <f t="shared" si="2"/>
        <v>1.9444444444444452E-2</v>
      </c>
      <c r="H9" s="99">
        <f t="shared" si="1"/>
        <v>0.19702122669168534</v>
      </c>
    </row>
    <row r="10" spans="2:8" s="1" customFormat="1" x14ac:dyDescent="0.25">
      <c r="B10" s="8" t="s">
        <v>8</v>
      </c>
      <c r="C10" s="100">
        <v>5.6250000000000015E-3</v>
      </c>
      <c r="D10" s="98">
        <f t="shared" si="0"/>
        <v>5.6995426292951824E-2</v>
      </c>
      <c r="E10" s="100"/>
      <c r="F10" s="98"/>
      <c r="G10" s="100">
        <f t="shared" si="2"/>
        <v>5.6250000000000015E-3</v>
      </c>
      <c r="H10" s="99">
        <f t="shared" si="1"/>
        <v>5.6995426292951824E-2</v>
      </c>
    </row>
    <row r="11" spans="2:8" s="1" customFormat="1" x14ac:dyDescent="0.25">
      <c r="B11" s="8" t="s">
        <v>26</v>
      </c>
      <c r="C11" s="100">
        <v>1.2962962962962965E-3</v>
      </c>
      <c r="D11" s="98">
        <f t="shared" si="0"/>
        <v>1.3134748446112352E-2</v>
      </c>
      <c r="E11" s="100"/>
      <c r="F11" s="98"/>
      <c r="G11" s="100">
        <f t="shared" si="2"/>
        <v>1.2962962962962965E-3</v>
      </c>
      <c r="H11" s="99">
        <f t="shared" si="1"/>
        <v>1.3134748446112352E-2</v>
      </c>
    </row>
    <row r="12" spans="2:8" s="1" customFormat="1" x14ac:dyDescent="0.25">
      <c r="B12" s="8" t="s">
        <v>3</v>
      </c>
      <c r="C12" s="100">
        <v>5.763888888888887E-3</v>
      </c>
      <c r="D12" s="98">
        <f t="shared" si="0"/>
        <v>5.8402720769320966E-2</v>
      </c>
      <c r="E12" s="100"/>
      <c r="F12" s="98"/>
      <c r="G12" s="100">
        <f t="shared" si="2"/>
        <v>5.763888888888887E-3</v>
      </c>
      <c r="H12" s="99">
        <f t="shared" si="1"/>
        <v>5.8402720769320966E-2</v>
      </c>
    </row>
    <row r="13" spans="2:8" s="1" customFormat="1" x14ac:dyDescent="0.25">
      <c r="B13" s="8" t="s">
        <v>7</v>
      </c>
      <c r="C13" s="100">
        <v>3.2638888888888882E-3</v>
      </c>
      <c r="D13" s="98">
        <f t="shared" si="0"/>
        <v>3.3071420194675731E-2</v>
      </c>
      <c r="E13" s="100"/>
      <c r="F13" s="98"/>
      <c r="G13" s="100">
        <f t="shared" si="2"/>
        <v>3.2638888888888882E-3</v>
      </c>
      <c r="H13" s="99">
        <f t="shared" si="1"/>
        <v>3.3071420194675731E-2</v>
      </c>
    </row>
    <row r="14" spans="2:8" s="1" customFormat="1" x14ac:dyDescent="0.25">
      <c r="B14" s="8" t="s">
        <v>2</v>
      </c>
      <c r="C14" s="100">
        <v>4.8032407407407407E-3</v>
      </c>
      <c r="D14" s="98">
        <f t="shared" si="0"/>
        <v>4.8668933974434156E-2</v>
      </c>
      <c r="E14" s="100"/>
      <c r="F14" s="98"/>
      <c r="G14" s="100">
        <f t="shared" si="2"/>
        <v>4.8032407407407407E-3</v>
      </c>
      <c r="H14" s="99">
        <f t="shared" si="1"/>
        <v>4.8668933974434156E-2</v>
      </c>
    </row>
    <row r="15" spans="2:8" s="1" customFormat="1" x14ac:dyDescent="0.25">
      <c r="B15" s="8" t="s">
        <v>9</v>
      </c>
      <c r="C15" s="100">
        <v>2.9166666666666668E-3</v>
      </c>
      <c r="D15" s="98">
        <f t="shared" si="0"/>
        <v>2.9553184003752789E-2</v>
      </c>
      <c r="E15" s="100"/>
      <c r="F15" s="98"/>
      <c r="G15" s="100">
        <f t="shared" si="2"/>
        <v>2.9166666666666668E-3</v>
      </c>
      <c r="H15" s="99">
        <f t="shared" si="1"/>
        <v>2.9553184003752789E-2</v>
      </c>
    </row>
    <row r="16" spans="2:8" s="1" customFormat="1" x14ac:dyDescent="0.25">
      <c r="B16" s="8" t="s">
        <v>1</v>
      </c>
      <c r="C16" s="100">
        <v>2.9513888888888879E-3</v>
      </c>
      <c r="D16" s="98">
        <f t="shared" si="0"/>
        <v>2.9905007622845075E-2</v>
      </c>
      <c r="E16" s="100"/>
      <c r="F16" s="98"/>
      <c r="G16" s="100">
        <f t="shared" si="2"/>
        <v>2.9513888888888879E-3</v>
      </c>
      <c r="H16" s="99">
        <f t="shared" si="1"/>
        <v>2.9905007622845075E-2</v>
      </c>
    </row>
    <row r="17" spans="2:8" s="1" customFormat="1" x14ac:dyDescent="0.25">
      <c r="B17" s="8" t="s">
        <v>27</v>
      </c>
      <c r="C17" s="100">
        <v>1.8518518518518518E-4</v>
      </c>
      <c r="D17" s="98">
        <f t="shared" si="0"/>
        <v>1.8763926351589072E-3</v>
      </c>
      <c r="E17" s="100"/>
      <c r="F17" s="98"/>
      <c r="G17" s="100">
        <f t="shared" si="2"/>
        <v>1.8518518518518518E-4</v>
      </c>
      <c r="H17" s="99">
        <f t="shared" si="1"/>
        <v>1.8763926351589072E-3</v>
      </c>
    </row>
    <row r="18" spans="2:8" s="1" customFormat="1" x14ac:dyDescent="0.25">
      <c r="B18" s="8" t="s">
        <v>16</v>
      </c>
      <c r="C18" s="100">
        <v>1.9675925925925928E-3</v>
      </c>
      <c r="D18" s="98">
        <f t="shared" si="0"/>
        <v>1.9936671748563391E-2</v>
      </c>
      <c r="E18" s="100"/>
      <c r="F18" s="98"/>
      <c r="G18" s="100">
        <f t="shared" si="2"/>
        <v>1.9675925925925928E-3</v>
      </c>
      <c r="H18" s="99">
        <f t="shared" si="1"/>
        <v>1.9936671748563391E-2</v>
      </c>
    </row>
    <row r="19" spans="2:8" s="1" customFormat="1" x14ac:dyDescent="0.25">
      <c r="B19" s="8" t="s">
        <v>4</v>
      </c>
      <c r="C19" s="100">
        <v>2.974537037037036E-3</v>
      </c>
      <c r="D19" s="98">
        <f t="shared" si="0"/>
        <v>3.0139556702239938E-2</v>
      </c>
      <c r="E19" s="100"/>
      <c r="F19" s="98"/>
      <c r="G19" s="100">
        <f t="shared" si="2"/>
        <v>2.974537037037036E-3</v>
      </c>
      <c r="H19" s="99">
        <f t="shared" si="1"/>
        <v>3.0139556702239938E-2</v>
      </c>
    </row>
    <row r="20" spans="2:8" s="1" customFormat="1" x14ac:dyDescent="0.25">
      <c r="B20" s="8" t="s">
        <v>14</v>
      </c>
      <c r="C20" s="100">
        <v>1.1458333333333336E-3</v>
      </c>
      <c r="D20" s="98">
        <f t="shared" si="0"/>
        <v>1.161017943004574E-2</v>
      </c>
      <c r="E20" s="100"/>
      <c r="F20" s="98"/>
      <c r="G20" s="100">
        <f t="shared" si="2"/>
        <v>1.1458333333333336E-3</v>
      </c>
      <c r="H20" s="99">
        <f t="shared" si="1"/>
        <v>1.161017943004574E-2</v>
      </c>
    </row>
    <row r="21" spans="2:8" s="1" customFormat="1" x14ac:dyDescent="0.25">
      <c r="B21" s="8" t="s">
        <v>11</v>
      </c>
      <c r="C21" s="100">
        <v>4.5138888888888892E-4</v>
      </c>
      <c r="D21" s="98">
        <f t="shared" si="0"/>
        <v>4.5737070481998371E-3</v>
      </c>
      <c r="E21" s="100"/>
      <c r="F21" s="98"/>
      <c r="G21" s="100">
        <f t="shared" si="2"/>
        <v>4.5138888888888892E-4</v>
      </c>
      <c r="H21" s="99">
        <f t="shared" si="1"/>
        <v>4.5737070481998371E-3</v>
      </c>
    </row>
    <row r="22" spans="2:8" s="1" customFormat="1" x14ac:dyDescent="0.25">
      <c r="B22" s="8" t="s">
        <v>15</v>
      </c>
      <c r="C22" s="100">
        <v>3.0092592592592595E-4</v>
      </c>
      <c r="D22" s="98">
        <f t="shared" si="0"/>
        <v>3.0491380321332243E-3</v>
      </c>
      <c r="E22" s="100"/>
      <c r="F22" s="98"/>
      <c r="G22" s="100">
        <f t="shared" si="2"/>
        <v>3.0092592592592595E-4</v>
      </c>
      <c r="H22" s="99">
        <f t="shared" si="1"/>
        <v>3.0491380321332243E-3</v>
      </c>
    </row>
    <row r="23" spans="2:8" s="1" customFormat="1" x14ac:dyDescent="0.25">
      <c r="B23" s="8" t="s">
        <v>92</v>
      </c>
      <c r="C23" s="100">
        <v>1.469907407407407E-3</v>
      </c>
      <c r="D23" s="98">
        <f t="shared" si="0"/>
        <v>1.4893866541573823E-2</v>
      </c>
      <c r="E23" s="103"/>
      <c r="F23" s="98"/>
      <c r="G23" s="100">
        <f t="shared" si="2"/>
        <v>1.469907407407407E-3</v>
      </c>
      <c r="H23" s="99">
        <f t="shared" si="1"/>
        <v>1.4893866541573823E-2</v>
      </c>
    </row>
    <row r="24" spans="2:8" s="1" customFormat="1" x14ac:dyDescent="0.25">
      <c r="B24" s="8" t="s">
        <v>12</v>
      </c>
      <c r="C24" s="100">
        <v>1.8402777777777781E-3</v>
      </c>
      <c r="D24" s="98">
        <f t="shared" si="0"/>
        <v>1.8646651811891644E-2</v>
      </c>
      <c r="E24" s="118"/>
      <c r="F24" s="98"/>
      <c r="G24" s="100">
        <f t="shared" ref="G24" si="3">C24</f>
        <v>1.8402777777777781E-3</v>
      </c>
      <c r="H24" s="99">
        <f t="shared" ref="H24" si="4">G24/$G$30</f>
        <v>1.8646651811891644E-2</v>
      </c>
    </row>
    <row r="25" spans="2:8" s="1" customFormat="1" x14ac:dyDescent="0.25">
      <c r="B25" s="8" t="s">
        <v>5</v>
      </c>
      <c r="C25" s="100">
        <v>2.3148148148148147E-5</v>
      </c>
      <c r="D25" s="98">
        <f t="shared" si="0"/>
        <v>2.345490793948634E-4</v>
      </c>
      <c r="E25" s="85"/>
      <c r="F25" s="98"/>
      <c r="G25" s="100">
        <f t="shared" si="2"/>
        <v>2.3148148148148147E-5</v>
      </c>
      <c r="H25" s="99">
        <f t="shared" si="1"/>
        <v>2.345490793948634E-4</v>
      </c>
    </row>
    <row r="26" spans="2:8" s="1" customFormat="1" x14ac:dyDescent="0.25">
      <c r="B26" s="8" t="s">
        <v>6</v>
      </c>
      <c r="C26" s="100">
        <v>1.7916666666666657E-2</v>
      </c>
      <c r="D26" s="98">
        <f t="shared" si="0"/>
        <v>0.18154098745162417</v>
      </c>
      <c r="E26" s="119"/>
      <c r="F26" s="98"/>
      <c r="G26" s="100">
        <f t="shared" si="2"/>
        <v>1.7916666666666657E-2</v>
      </c>
      <c r="H26" s="99">
        <f t="shared" si="1"/>
        <v>0.18154098745162417</v>
      </c>
    </row>
    <row r="27" spans="2:8" s="1" customFormat="1" x14ac:dyDescent="0.25">
      <c r="B27" s="8" t="s">
        <v>103</v>
      </c>
      <c r="C27" s="100">
        <v>1.7071759259259252E-2</v>
      </c>
      <c r="D27" s="98">
        <f t="shared" si="0"/>
        <v>0.1729799460537117</v>
      </c>
      <c r="E27" s="100"/>
      <c r="F27" s="98"/>
      <c r="G27" s="100">
        <f t="shared" si="2"/>
        <v>1.7071759259259252E-2</v>
      </c>
      <c r="H27" s="99">
        <f t="shared" si="1"/>
        <v>0.1729799460537117</v>
      </c>
    </row>
    <row r="28" spans="2:8" s="1" customFormat="1" x14ac:dyDescent="0.25">
      <c r="B28" s="36" t="s">
        <v>17</v>
      </c>
      <c r="C28" s="110">
        <v>1.3425925925925927E-3</v>
      </c>
      <c r="D28" s="98">
        <f t="shared" si="0"/>
        <v>1.3603846604902079E-2</v>
      </c>
      <c r="E28" s="110"/>
      <c r="F28" s="98"/>
      <c r="G28" s="100">
        <f t="shared" si="2"/>
        <v>1.3425925925925927E-3</v>
      </c>
      <c r="H28" s="99">
        <f t="shared" si="1"/>
        <v>1.3603846604902079E-2</v>
      </c>
    </row>
    <row r="29" spans="2:8" s="1" customFormat="1" x14ac:dyDescent="0.25">
      <c r="B29" s="8"/>
      <c r="C29" s="101"/>
      <c r="D29" s="112"/>
      <c r="E29" s="101"/>
      <c r="F29" s="101"/>
      <c r="G29" s="101"/>
      <c r="H29" s="102"/>
    </row>
    <row r="30" spans="2:8" s="1" customFormat="1" x14ac:dyDescent="0.25">
      <c r="B30" s="37" t="s">
        <v>29</v>
      </c>
      <c r="C30" s="113">
        <f>SUM(C7:C28)</f>
        <v>9.8692129629629616E-2</v>
      </c>
      <c r="D30" s="114">
        <f>SUM(D7:D28)</f>
        <v>1</v>
      </c>
      <c r="E30" s="113"/>
      <c r="F30" s="114"/>
      <c r="G30" s="113">
        <f>SUM(G7:G28)</f>
        <v>9.8692129629629616E-2</v>
      </c>
      <c r="H30" s="117">
        <f>SUM(H7:H28)</f>
        <v>1</v>
      </c>
    </row>
    <row r="31" spans="2:8" s="1" customFormat="1" ht="66" customHeight="1" thickBot="1" x14ac:dyDescent="0.3">
      <c r="B31" s="142" t="s">
        <v>39</v>
      </c>
      <c r="C31" s="143"/>
      <c r="D31" s="143"/>
      <c r="E31" s="143"/>
      <c r="F31" s="144"/>
      <c r="G31" s="143"/>
      <c r="H31" s="144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Normal="100" zoomScaleSheetLayoutView="100" zoomScalePageLayoutView="138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45" t="s">
        <v>90</v>
      </c>
      <c r="C3" s="146"/>
      <c r="D3" s="146"/>
      <c r="E3" s="146"/>
      <c r="F3" s="147"/>
      <c r="G3" s="146"/>
      <c r="H3" s="147"/>
    </row>
    <row r="4" spans="2:8" s="1" customFormat="1" x14ac:dyDescent="0.25">
      <c r="B4" s="148" t="s">
        <v>130</v>
      </c>
      <c r="C4" s="149"/>
      <c r="D4" s="149"/>
      <c r="E4" s="149"/>
      <c r="F4" s="149"/>
      <c r="G4" s="149"/>
      <c r="H4" s="150"/>
    </row>
    <row r="5" spans="2:8" s="1" customFormat="1" x14ac:dyDescent="0.25">
      <c r="B5" s="2"/>
      <c r="C5" s="151" t="s">
        <v>36</v>
      </c>
      <c r="D5" s="149"/>
      <c r="E5" s="151" t="s">
        <v>37</v>
      </c>
      <c r="F5" s="166"/>
      <c r="G5" s="149" t="s">
        <v>38</v>
      </c>
      <c r="H5" s="15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100">
        <v>7.7199074074074062E-3</v>
      </c>
      <c r="D7" s="98">
        <f t="shared" ref="D7:D27" si="0">C7/$C$30</f>
        <v>6.5108742337276933E-3</v>
      </c>
      <c r="E7" s="100"/>
      <c r="F7" s="98"/>
      <c r="G7" s="100">
        <f>C7+E7</f>
        <v>7.7199074074074062E-3</v>
      </c>
      <c r="H7" s="99">
        <f t="shared" ref="H7" si="1">G7/$G$30</f>
        <v>5.7771926481542399E-3</v>
      </c>
    </row>
    <row r="8" spans="2:8" s="1" customFormat="1" x14ac:dyDescent="0.25">
      <c r="B8" s="8" t="s">
        <v>13</v>
      </c>
      <c r="C8" s="100">
        <v>2.854166666666667E-2</v>
      </c>
      <c r="D8" s="98">
        <f t="shared" si="0"/>
        <v>2.407168794658545E-2</v>
      </c>
      <c r="E8" s="100">
        <v>2.4305555555555552E-4</v>
      </c>
      <c r="F8" s="98">
        <f t="shared" ref="F8:F27" si="2">E8/$E$30</f>
        <v>1.6141429669485011E-3</v>
      </c>
      <c r="G8" s="100">
        <f>C8+E8</f>
        <v>2.8784722222222225E-2</v>
      </c>
      <c r="H8" s="99">
        <f t="shared" ref="H8:H27" si="3">G8/$G$30</f>
        <v>2.1541046650614092E-2</v>
      </c>
    </row>
    <row r="9" spans="2:8" s="1" customFormat="1" x14ac:dyDescent="0.25">
      <c r="B9" s="8" t="s">
        <v>0</v>
      </c>
      <c r="C9" s="100">
        <v>0.16115740740740753</v>
      </c>
      <c r="D9" s="98">
        <f t="shared" si="0"/>
        <v>0.13591816016555394</v>
      </c>
      <c r="E9" s="100">
        <v>4.255787037037035E-2</v>
      </c>
      <c r="F9" s="98">
        <f t="shared" si="2"/>
        <v>0.28262874711760172</v>
      </c>
      <c r="G9" s="100">
        <f t="shared" ref="G9:G27" si="4">C9+E9</f>
        <v>0.20371527777777787</v>
      </c>
      <c r="H9" s="99">
        <f t="shared" si="3"/>
        <v>0.15245032653697577</v>
      </c>
    </row>
    <row r="10" spans="2:8" s="1" customFormat="1" x14ac:dyDescent="0.25">
      <c r="B10" s="8" t="s">
        <v>8</v>
      </c>
      <c r="C10" s="100">
        <v>2.0555555555555549E-2</v>
      </c>
      <c r="D10" s="98">
        <f t="shared" si="0"/>
        <v>1.7336300808246448E-2</v>
      </c>
      <c r="E10" s="100">
        <v>8.3912037037037028E-3</v>
      </c>
      <c r="F10" s="98">
        <f t="shared" si="2"/>
        <v>5.5726364335126823E-2</v>
      </c>
      <c r="G10" s="100">
        <f t="shared" si="4"/>
        <v>2.8946759259259252E-2</v>
      </c>
      <c r="H10" s="99">
        <f t="shared" si="3"/>
        <v>2.1662307066017621E-2</v>
      </c>
    </row>
    <row r="11" spans="2:8" s="1" customFormat="1" x14ac:dyDescent="0.25">
      <c r="B11" s="8" t="s">
        <v>26</v>
      </c>
      <c r="C11" s="100">
        <v>8.8078703703703704E-3</v>
      </c>
      <c r="D11" s="98">
        <f t="shared" si="0"/>
        <v>7.4284487134434413E-3</v>
      </c>
      <c r="E11" s="100">
        <v>8.564814814814815E-3</v>
      </c>
      <c r="F11" s="98">
        <f t="shared" si="2"/>
        <v>5.6879323597232904E-2</v>
      </c>
      <c r="G11" s="100">
        <f t="shared" si="4"/>
        <v>1.7372685185185185E-2</v>
      </c>
      <c r="H11" s="99">
        <f t="shared" si="3"/>
        <v>1.3000848822907821E-2</v>
      </c>
    </row>
    <row r="12" spans="2:8" s="1" customFormat="1" x14ac:dyDescent="0.25">
      <c r="B12" s="8" t="s">
        <v>3</v>
      </c>
      <c r="C12" s="100">
        <v>9.144675925925945E-2</v>
      </c>
      <c r="D12" s="98">
        <f t="shared" si="0"/>
        <v>7.7125063449299286E-2</v>
      </c>
      <c r="E12" s="100">
        <v>2.9571759259259242E-2</v>
      </c>
      <c r="F12" s="98">
        <f t="shared" si="2"/>
        <v>0.19638739431206756</v>
      </c>
      <c r="G12" s="100">
        <f t="shared" si="4"/>
        <v>0.12101851851851869</v>
      </c>
      <c r="H12" s="99">
        <f t="shared" si="3"/>
        <v>9.0564207389956269E-2</v>
      </c>
    </row>
    <row r="13" spans="2:8" s="1" customFormat="1" x14ac:dyDescent="0.25">
      <c r="B13" s="8" t="s">
        <v>7</v>
      </c>
      <c r="C13" s="100">
        <v>3.4884259259259268E-2</v>
      </c>
      <c r="D13" s="98">
        <f t="shared" si="0"/>
        <v>2.9420951934715556E-2</v>
      </c>
      <c r="E13" s="100">
        <v>1.8206018518518521E-2</v>
      </c>
      <c r="F13" s="98">
        <f t="shared" si="2"/>
        <v>0.12090699461952348</v>
      </c>
      <c r="G13" s="100">
        <f t="shared" si="4"/>
        <v>5.3090277777777792E-2</v>
      </c>
      <c r="H13" s="99">
        <f t="shared" si="3"/>
        <v>3.9730108961144692E-2</v>
      </c>
    </row>
    <row r="14" spans="2:8" s="1" customFormat="1" x14ac:dyDescent="0.25">
      <c r="B14" s="8" t="s">
        <v>2</v>
      </c>
      <c r="C14" s="100">
        <v>5.7430555555555526E-2</v>
      </c>
      <c r="D14" s="98">
        <f t="shared" si="0"/>
        <v>4.8436218812229086E-2</v>
      </c>
      <c r="E14" s="100">
        <v>1.0254629629629633E-2</v>
      </c>
      <c r="F14" s="98">
        <f t="shared" si="2"/>
        <v>6.810146041506536E-2</v>
      </c>
      <c r="G14" s="100">
        <f t="shared" si="4"/>
        <v>6.7685185185185154E-2</v>
      </c>
      <c r="H14" s="99">
        <f t="shared" si="3"/>
        <v>5.0652207805706125E-2</v>
      </c>
    </row>
    <row r="15" spans="2:8" s="1" customFormat="1" x14ac:dyDescent="0.25">
      <c r="B15" s="8" t="s">
        <v>9</v>
      </c>
      <c r="C15" s="100">
        <v>3.1307870370370368E-2</v>
      </c>
      <c r="D15" s="98">
        <f t="shared" si="0"/>
        <v>2.6404669868415911E-2</v>
      </c>
      <c r="E15" s="100">
        <v>5.0462962962962953E-3</v>
      </c>
      <c r="F15" s="98">
        <f t="shared" si="2"/>
        <v>3.3512682551883166E-2</v>
      </c>
      <c r="G15" s="100">
        <f t="shared" si="4"/>
        <v>3.635416666666666E-2</v>
      </c>
      <c r="H15" s="99">
        <f t="shared" si="3"/>
        <v>2.7205640341607898E-2</v>
      </c>
    </row>
    <row r="16" spans="2:8" s="1" customFormat="1" x14ac:dyDescent="0.25">
      <c r="B16" s="8" t="s">
        <v>1</v>
      </c>
      <c r="C16" s="100">
        <v>3.6782407407407389E-2</v>
      </c>
      <c r="D16" s="98">
        <f t="shared" si="0"/>
        <v>3.1021826558900453E-2</v>
      </c>
      <c r="E16" s="100">
        <v>8.4837962962962948E-3</v>
      </c>
      <c r="F16" s="98">
        <f t="shared" si="2"/>
        <v>5.6341275941583391E-2</v>
      </c>
      <c r="G16" s="100">
        <f t="shared" si="4"/>
        <v>4.5266203703703684E-2</v>
      </c>
      <c r="H16" s="99">
        <f t="shared" si="3"/>
        <v>3.387496318880244E-2</v>
      </c>
    </row>
    <row r="17" spans="2:8" s="1" customFormat="1" x14ac:dyDescent="0.25">
      <c r="B17" s="8" t="s">
        <v>27</v>
      </c>
      <c r="C17" s="100">
        <v>2.5231481481481472E-3</v>
      </c>
      <c r="D17" s="98">
        <f t="shared" si="0"/>
        <v>2.1279918784897103E-3</v>
      </c>
      <c r="E17" s="100"/>
      <c r="F17" s="98"/>
      <c r="G17" s="100">
        <f t="shared" si="4"/>
        <v>2.5231481481481472E-3</v>
      </c>
      <c r="H17" s="99">
        <f t="shared" si="3"/>
        <v>1.8881978969979372E-3</v>
      </c>
    </row>
    <row r="18" spans="2:8" s="1" customFormat="1" x14ac:dyDescent="0.25">
      <c r="B18" s="8" t="s">
        <v>16</v>
      </c>
      <c r="C18" s="100">
        <v>6.168981481481481E-3</v>
      </c>
      <c r="D18" s="98">
        <f t="shared" si="0"/>
        <v>5.2028425286009903E-3</v>
      </c>
      <c r="E18" s="100"/>
      <c r="F18" s="98"/>
      <c r="G18" s="100">
        <f t="shared" si="4"/>
        <v>6.168981481481481E-3</v>
      </c>
      <c r="H18" s="99">
        <f t="shared" si="3"/>
        <v>4.6165572435775265E-3</v>
      </c>
    </row>
    <row r="19" spans="2:8" s="1" customFormat="1" x14ac:dyDescent="0.25">
      <c r="B19" s="8" t="s">
        <v>4</v>
      </c>
      <c r="C19" s="100">
        <v>5.2048611111111177E-2</v>
      </c>
      <c r="D19" s="98">
        <f t="shared" si="0"/>
        <v>4.3897153566826802E-2</v>
      </c>
      <c r="E19" s="100">
        <v>3.4722222222222224E-4</v>
      </c>
      <c r="F19" s="98">
        <f t="shared" si="2"/>
        <v>2.3059185242121447E-3</v>
      </c>
      <c r="G19" s="100">
        <f t="shared" si="4"/>
        <v>5.2395833333333398E-2</v>
      </c>
      <c r="H19" s="99">
        <f t="shared" si="3"/>
        <v>3.9210421466558142E-2</v>
      </c>
    </row>
    <row r="20" spans="2:8" s="1" customFormat="1" x14ac:dyDescent="0.25">
      <c r="B20" s="8" t="s">
        <v>14</v>
      </c>
      <c r="C20" s="100">
        <v>1.7951388888888888E-2</v>
      </c>
      <c r="D20" s="98">
        <f t="shared" si="0"/>
        <v>1.5139978915309825E-2</v>
      </c>
      <c r="E20" s="100">
        <v>6.8287037037037036E-4</v>
      </c>
      <c r="F20" s="98">
        <f t="shared" si="2"/>
        <v>4.5349730976172176E-3</v>
      </c>
      <c r="G20" s="100">
        <f t="shared" si="4"/>
        <v>1.863425925925926E-2</v>
      </c>
      <c r="H20" s="99">
        <f t="shared" si="3"/>
        <v>1.3944947771406788E-2</v>
      </c>
    </row>
    <row r="21" spans="2:8" s="1" customFormat="1" x14ac:dyDescent="0.25">
      <c r="B21" s="8" t="s">
        <v>11</v>
      </c>
      <c r="C21" s="100">
        <v>3.0787037037037033E-3</v>
      </c>
      <c r="D21" s="98">
        <f t="shared" si="0"/>
        <v>2.5965405489828584E-3</v>
      </c>
      <c r="E21" s="100">
        <v>1.6782407407407406E-3</v>
      </c>
      <c r="F21" s="98">
        <f t="shared" si="2"/>
        <v>1.1145272867025366E-2</v>
      </c>
      <c r="G21" s="100">
        <f t="shared" si="4"/>
        <v>4.7569444444444439E-3</v>
      </c>
      <c r="H21" s="99">
        <f t="shared" si="3"/>
        <v>3.55985933791813E-3</v>
      </c>
    </row>
    <row r="22" spans="2:8" s="1" customFormat="1" x14ac:dyDescent="0.25">
      <c r="B22" s="8" t="s">
        <v>15</v>
      </c>
      <c r="C22" s="100">
        <v>2.8472222222222219E-3</v>
      </c>
      <c r="D22" s="98">
        <f t="shared" si="0"/>
        <v>2.4013119362773804E-3</v>
      </c>
      <c r="E22" s="100">
        <v>3.1018518518518522E-3</v>
      </c>
      <c r="F22" s="98">
        <f t="shared" si="2"/>
        <v>2.0599538816295161E-2</v>
      </c>
      <c r="G22" s="100">
        <f t="shared" si="4"/>
        <v>5.9490740740740736E-3</v>
      </c>
      <c r="H22" s="99">
        <f t="shared" si="3"/>
        <v>4.4519895369584403E-3</v>
      </c>
    </row>
    <row r="23" spans="2:8" s="1" customFormat="1" x14ac:dyDescent="0.25">
      <c r="B23" s="8" t="s">
        <v>92</v>
      </c>
      <c r="C23" s="100">
        <v>6.2731481481481484E-3</v>
      </c>
      <c r="D23" s="98">
        <f t="shared" si="0"/>
        <v>5.2906954043184561E-3</v>
      </c>
      <c r="E23" s="100">
        <v>1.8287037037037035E-3</v>
      </c>
      <c r="F23" s="98">
        <f t="shared" si="2"/>
        <v>1.2144504227517294E-2</v>
      </c>
      <c r="G23" s="100">
        <f t="shared" si="4"/>
        <v>8.1018518518518514E-3</v>
      </c>
      <c r="H23" s="99">
        <f t="shared" si="3"/>
        <v>6.0630207701768638E-3</v>
      </c>
    </row>
    <row r="24" spans="2:8" s="1" customFormat="1" x14ac:dyDescent="0.25">
      <c r="B24" s="8" t="s">
        <v>12</v>
      </c>
      <c r="C24" s="100">
        <v>3.3229166666666671E-2</v>
      </c>
      <c r="D24" s="98">
        <f t="shared" si="0"/>
        <v>2.8025067353871384E-2</v>
      </c>
      <c r="E24" s="100">
        <v>4.0277777777777777E-3</v>
      </c>
      <c r="F24" s="98">
        <f t="shared" si="2"/>
        <v>2.6748654880860877E-2</v>
      </c>
      <c r="G24" s="100">
        <f t="shared" si="4"/>
        <v>3.7256944444444447E-2</v>
      </c>
      <c r="H24" s="99">
        <f t="shared" ref="H24" si="5">G24/$G$30</f>
        <v>2.788123408457047E-2</v>
      </c>
    </row>
    <row r="25" spans="2:8" s="1" customFormat="1" x14ac:dyDescent="0.25">
      <c r="B25" s="8" t="s">
        <v>5</v>
      </c>
      <c r="C25" s="100">
        <v>1.9953703703703703E-2</v>
      </c>
      <c r="D25" s="98">
        <f t="shared" si="0"/>
        <v>1.6828706415212211E-2</v>
      </c>
      <c r="E25" s="100">
        <v>8.449074074074075E-4</v>
      </c>
      <c r="F25" s="98">
        <f t="shared" si="2"/>
        <v>5.6110684089162198E-3</v>
      </c>
      <c r="G25" s="100">
        <f t="shared" si="4"/>
        <v>2.0798611111111111E-2</v>
      </c>
      <c r="H25" s="99">
        <f t="shared" si="3"/>
        <v>1.5564640462868323E-2</v>
      </c>
    </row>
    <row r="26" spans="2:8" s="1" customFormat="1" x14ac:dyDescent="0.25">
      <c r="B26" s="8" t="s">
        <v>6</v>
      </c>
      <c r="C26" s="100">
        <v>0.38899305555555547</v>
      </c>
      <c r="D26" s="98">
        <f t="shared" si="0"/>
        <v>0.32807192222092058</v>
      </c>
      <c r="E26" s="100">
        <v>5.0115740740740745E-3</v>
      </c>
      <c r="F26" s="98">
        <f t="shared" si="2"/>
        <v>3.3282090699461961E-2</v>
      </c>
      <c r="G26" s="100">
        <f t="shared" si="4"/>
        <v>0.39400462962962957</v>
      </c>
      <c r="H26" s="99">
        <f t="shared" si="3"/>
        <v>0.29485336151194397</v>
      </c>
    </row>
    <row r="27" spans="2:8" s="1" customFormat="1" x14ac:dyDescent="0.25">
      <c r="B27" s="8" t="s">
        <v>103</v>
      </c>
      <c r="C27" s="100">
        <v>0.17399305555555564</v>
      </c>
      <c r="D27" s="98">
        <f t="shared" si="0"/>
        <v>0.14674358674007268</v>
      </c>
      <c r="E27" s="100">
        <v>1.736111111111111E-3</v>
      </c>
      <c r="F27" s="98">
        <f t="shared" si="2"/>
        <v>1.1529592621060724E-2</v>
      </c>
      <c r="G27" s="100">
        <f t="shared" si="4"/>
        <v>0.17572916666666674</v>
      </c>
      <c r="H27" s="99">
        <f t="shared" si="3"/>
        <v>0.13150692050513624</v>
      </c>
    </row>
    <row r="28" spans="2:8" s="1" customFormat="1" x14ac:dyDescent="0.25">
      <c r="B28" s="36" t="s">
        <v>17</v>
      </c>
      <c r="C28" s="110"/>
      <c r="D28" s="98"/>
      <c r="E28" s="110"/>
      <c r="F28" s="98"/>
      <c r="G28" s="100"/>
      <c r="H28" s="99"/>
    </row>
    <row r="29" spans="2:8" s="1" customFormat="1" x14ac:dyDescent="0.25">
      <c r="B29" s="8"/>
      <c r="C29" s="101"/>
      <c r="D29" s="112"/>
      <c r="E29" s="101"/>
      <c r="F29" s="101"/>
      <c r="G29" s="100"/>
      <c r="H29" s="99"/>
    </row>
    <row r="30" spans="2:8" s="1" customFormat="1" x14ac:dyDescent="0.25">
      <c r="B30" s="37" t="s">
        <v>29</v>
      </c>
      <c r="C30" s="113">
        <f t="shared" ref="C30:H30" si="6">SUM(C7:C28)</f>
        <v>1.1856944444444446</v>
      </c>
      <c r="D30" s="114">
        <f t="shared" si="6"/>
        <v>1</v>
      </c>
      <c r="E30" s="113">
        <f t="shared" si="6"/>
        <v>0.15057870370370369</v>
      </c>
      <c r="F30" s="114">
        <f t="shared" si="6"/>
        <v>0.99999999999999978</v>
      </c>
      <c r="G30" s="113">
        <f t="shared" si="6"/>
        <v>1.3362731481481487</v>
      </c>
      <c r="H30" s="117">
        <f t="shared" si="6"/>
        <v>0.99999999999999978</v>
      </c>
    </row>
    <row r="31" spans="2:8" s="1" customFormat="1" ht="66" customHeight="1" thickBot="1" x14ac:dyDescent="0.3">
      <c r="B31" s="142" t="s">
        <v>39</v>
      </c>
      <c r="C31" s="143"/>
      <c r="D31" s="143"/>
      <c r="E31" s="143"/>
      <c r="F31" s="144"/>
      <c r="G31" s="143"/>
      <c r="H31" s="144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Normal="100" zoomScaleSheetLayoutView="100" zoomScalePageLayoutView="124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45" t="s">
        <v>91</v>
      </c>
      <c r="C3" s="146"/>
      <c r="D3" s="146"/>
      <c r="E3" s="146"/>
      <c r="F3" s="147"/>
      <c r="G3" s="146"/>
      <c r="H3" s="147"/>
    </row>
    <row r="4" spans="2:8" s="1" customFormat="1" x14ac:dyDescent="0.25">
      <c r="B4" s="148" t="s">
        <v>130</v>
      </c>
      <c r="C4" s="149"/>
      <c r="D4" s="149"/>
      <c r="E4" s="149"/>
      <c r="F4" s="149"/>
      <c r="G4" s="149"/>
      <c r="H4" s="150"/>
    </row>
    <row r="5" spans="2:8" s="1" customFormat="1" x14ac:dyDescent="0.25">
      <c r="B5" s="2"/>
      <c r="C5" s="151" t="s">
        <v>36</v>
      </c>
      <c r="D5" s="149"/>
      <c r="E5" s="151" t="s">
        <v>37</v>
      </c>
      <c r="F5" s="166"/>
      <c r="G5" s="149" t="s">
        <v>38</v>
      </c>
      <c r="H5" s="15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100">
        <v>4.1435185185185186E-3</v>
      </c>
      <c r="D7" s="98">
        <f>C7/$C$30</f>
        <v>1.1107663667390627E-2</v>
      </c>
      <c r="E7" s="100">
        <v>2.3495370370370371E-3</v>
      </c>
      <c r="F7" s="98">
        <f t="shared" ref="F7:F28" si="0">E7/$E$30</f>
        <v>1.4692046030252592E-2</v>
      </c>
      <c r="G7" s="100">
        <f>E7+C7</f>
        <v>6.4930555555555557E-3</v>
      </c>
      <c r="H7" s="99">
        <f>G7/$G$30</f>
        <v>1.2183204117532088E-2</v>
      </c>
    </row>
    <row r="8" spans="2:8" s="1" customFormat="1" x14ac:dyDescent="0.25">
      <c r="B8" s="8" t="s">
        <v>13</v>
      </c>
      <c r="C8" s="100">
        <v>2.1249999999999991E-2</v>
      </c>
      <c r="D8" s="98">
        <f t="shared" ref="D8:D27" si="1">C8/$C$30</f>
        <v>5.6965560037232355E-2</v>
      </c>
      <c r="E8" s="100">
        <v>3.2407407407407406E-4</v>
      </c>
      <c r="F8" s="98">
        <f t="shared" si="0"/>
        <v>2.0264891076210473E-3</v>
      </c>
      <c r="G8" s="100">
        <f t="shared" ref="G8:G28" si="2">E8+C8</f>
        <v>2.1574074074074065E-2</v>
      </c>
      <c r="H8" s="99">
        <f t="shared" ref="H8:H27" si="3">G8/$G$30</f>
        <v>4.0480378743457758E-2</v>
      </c>
    </row>
    <row r="9" spans="2:8" s="1" customFormat="1" x14ac:dyDescent="0.25">
      <c r="B9" s="8" t="s">
        <v>0</v>
      </c>
      <c r="C9" s="100">
        <v>7.2222222222222215E-2</v>
      </c>
      <c r="D9" s="98">
        <f t="shared" si="1"/>
        <v>0.19360843934222766</v>
      </c>
      <c r="E9" s="100">
        <v>3.9918981481481451E-2</v>
      </c>
      <c r="F9" s="98">
        <f t="shared" si="0"/>
        <v>0.24962003329232096</v>
      </c>
      <c r="G9" s="100">
        <f t="shared" si="2"/>
        <v>0.11214120370370367</v>
      </c>
      <c r="H9" s="99">
        <f t="shared" si="3"/>
        <v>0.21041544508871368</v>
      </c>
    </row>
    <row r="10" spans="2:8" s="1" customFormat="1" x14ac:dyDescent="0.25">
      <c r="B10" s="8" t="s">
        <v>8</v>
      </c>
      <c r="C10" s="100">
        <v>9.0277777777777752E-3</v>
      </c>
      <c r="D10" s="98">
        <f t="shared" si="1"/>
        <v>2.4201054917778454E-2</v>
      </c>
      <c r="E10" s="100">
        <v>6.9907407407407427E-3</v>
      </c>
      <c r="F10" s="98">
        <f t="shared" si="0"/>
        <v>4.3714265035825463E-2</v>
      </c>
      <c r="G10" s="100">
        <f t="shared" si="2"/>
        <v>1.6018518518518519E-2</v>
      </c>
      <c r="H10" s="99">
        <f t="shared" si="3"/>
        <v>3.0056246878189679E-2</v>
      </c>
    </row>
    <row r="11" spans="2:8" s="1" customFormat="1" x14ac:dyDescent="0.25">
      <c r="B11" s="8" t="s">
        <v>26</v>
      </c>
      <c r="C11" s="100">
        <v>5.2314814814814837E-3</v>
      </c>
      <c r="D11" s="98">
        <f t="shared" si="1"/>
        <v>1.402420105491778E-2</v>
      </c>
      <c r="E11" s="100">
        <v>2.8935185185185184E-3</v>
      </c>
      <c r="F11" s="98">
        <f t="shared" si="0"/>
        <v>1.8093652746616493E-2</v>
      </c>
      <c r="G11" s="100">
        <f t="shared" si="2"/>
        <v>8.125000000000002E-3</v>
      </c>
      <c r="H11" s="99">
        <f t="shared" si="3"/>
        <v>1.5245292852954596E-2</v>
      </c>
    </row>
    <row r="12" spans="2:8" s="1" customFormat="1" x14ac:dyDescent="0.25">
      <c r="B12" s="8" t="s">
        <v>3</v>
      </c>
      <c r="C12" s="100">
        <v>2.3437500000000003E-2</v>
      </c>
      <c r="D12" s="98">
        <f t="shared" si="1"/>
        <v>6.2829661805771014E-2</v>
      </c>
      <c r="E12" s="100">
        <v>2.0115740740740736E-2</v>
      </c>
      <c r="F12" s="98">
        <f t="shared" si="0"/>
        <v>0.12578707389447782</v>
      </c>
      <c r="G12" s="100">
        <f t="shared" si="2"/>
        <v>4.355324074074074E-2</v>
      </c>
      <c r="H12" s="99">
        <f t="shared" si="3"/>
        <v>8.172085043542468E-2</v>
      </c>
    </row>
    <row r="13" spans="2:8" s="1" customFormat="1" x14ac:dyDescent="0.25">
      <c r="B13" s="8" t="s">
        <v>7</v>
      </c>
      <c r="C13" s="100">
        <v>1.1273148148148145E-2</v>
      </c>
      <c r="D13" s="98">
        <f t="shared" si="1"/>
        <v>3.0220291653738737E-2</v>
      </c>
      <c r="E13" s="100">
        <v>1.5439814814814818E-2</v>
      </c>
      <c r="F13" s="98">
        <f t="shared" si="0"/>
        <v>9.6547731055945621E-2</v>
      </c>
      <c r="G13" s="100">
        <f t="shared" si="2"/>
        <v>2.6712962962962963E-2</v>
      </c>
      <c r="H13" s="99">
        <f t="shared" si="3"/>
        <v>5.0122700718830765E-2</v>
      </c>
    </row>
    <row r="14" spans="2:8" s="1" customFormat="1" x14ac:dyDescent="0.25">
      <c r="B14" s="8" t="s">
        <v>2</v>
      </c>
      <c r="C14" s="100">
        <v>2.0138888888888876E-2</v>
      </c>
      <c r="D14" s="98">
        <f t="shared" si="1"/>
        <v>5.3986968662736536E-2</v>
      </c>
      <c r="E14" s="100">
        <v>1.9305555555555552E-2</v>
      </c>
      <c r="F14" s="98">
        <f t="shared" si="0"/>
        <v>0.12072085112542522</v>
      </c>
      <c r="G14" s="100">
        <f t="shared" si="2"/>
        <v>3.9444444444444428E-2</v>
      </c>
      <c r="H14" s="99">
        <f t="shared" si="3"/>
        <v>7.4011336243403461E-2</v>
      </c>
    </row>
    <row r="15" spans="2:8" s="1" customFormat="1" x14ac:dyDescent="0.25">
      <c r="B15" s="8" t="s">
        <v>9</v>
      </c>
      <c r="C15" s="100">
        <v>1.967592592592592E-2</v>
      </c>
      <c r="D15" s="98">
        <f t="shared" si="1"/>
        <v>5.2745888923363293E-2</v>
      </c>
      <c r="E15" s="100">
        <v>4.6064814814814805E-3</v>
      </c>
      <c r="F15" s="98">
        <f t="shared" si="0"/>
        <v>2.8805095172613451E-2</v>
      </c>
      <c r="G15" s="100">
        <f t="shared" si="2"/>
        <v>2.4282407407407398E-2</v>
      </c>
      <c r="H15" s="99">
        <f t="shared" si="3"/>
        <v>4.5562143027775955E-2</v>
      </c>
    </row>
    <row r="16" spans="2:8" s="1" customFormat="1" x14ac:dyDescent="0.25">
      <c r="B16" s="8" t="s">
        <v>1</v>
      </c>
      <c r="C16" s="100">
        <v>1.4444444444444437E-2</v>
      </c>
      <c r="D16" s="98">
        <f t="shared" si="1"/>
        <v>3.8721687868445515E-2</v>
      </c>
      <c r="E16" s="100">
        <v>1.2766203703703705E-2</v>
      </c>
      <c r="F16" s="98">
        <f t="shared" si="0"/>
        <v>7.9829195918071971E-2</v>
      </c>
      <c r="G16" s="100">
        <f t="shared" si="2"/>
        <v>2.7210648148148144E-2</v>
      </c>
      <c r="H16" s="99">
        <f t="shared" si="3"/>
        <v>5.1056529198427694E-2</v>
      </c>
    </row>
    <row r="17" spans="2:8" s="1" customFormat="1" x14ac:dyDescent="0.25">
      <c r="B17" s="8" t="s">
        <v>27</v>
      </c>
      <c r="C17" s="100">
        <v>1.4467592592592592E-3</v>
      </c>
      <c r="D17" s="98">
        <f t="shared" si="1"/>
        <v>3.8783741855414199E-3</v>
      </c>
      <c r="E17" s="100">
        <v>6.145833333333333E-3</v>
      </c>
      <c r="F17" s="98">
        <f t="shared" si="0"/>
        <v>3.8430918433813431E-2</v>
      </c>
      <c r="G17" s="100">
        <f t="shared" si="2"/>
        <v>7.5925925925925918E-3</v>
      </c>
      <c r="H17" s="99">
        <f t="shared" si="3"/>
        <v>1.4246313549199731E-2</v>
      </c>
    </row>
    <row r="18" spans="2:8" s="1" customFormat="1" x14ac:dyDescent="0.25">
      <c r="B18" s="8" t="s">
        <v>16</v>
      </c>
      <c r="C18" s="100">
        <v>4.4907407407407405E-3</v>
      </c>
      <c r="D18" s="98">
        <f t="shared" si="1"/>
        <v>1.2038473471920568E-2</v>
      </c>
      <c r="E18" s="100"/>
      <c r="F18" s="98"/>
      <c r="G18" s="100">
        <f t="shared" si="2"/>
        <v>4.4907407407407405E-3</v>
      </c>
      <c r="H18" s="99">
        <f t="shared" si="3"/>
        <v>8.4261732577583775E-3</v>
      </c>
    </row>
    <row r="19" spans="2:8" s="1" customFormat="1" x14ac:dyDescent="0.25">
      <c r="B19" s="8" t="s">
        <v>4</v>
      </c>
      <c r="C19" s="100">
        <v>6.2152777777777736E-3</v>
      </c>
      <c r="D19" s="98">
        <f t="shared" si="1"/>
        <v>1.6661495501085928E-2</v>
      </c>
      <c r="E19" s="100">
        <v>1.7708333333333332E-3</v>
      </c>
      <c r="F19" s="98">
        <f t="shared" si="0"/>
        <v>1.1073315480929293E-2</v>
      </c>
      <c r="G19" s="100">
        <f t="shared" si="2"/>
        <v>7.986111111111107E-3</v>
      </c>
      <c r="H19" s="99">
        <f t="shared" si="3"/>
        <v>1.4984689556322883E-2</v>
      </c>
    </row>
    <row r="20" spans="2:8" s="1" customFormat="1" x14ac:dyDescent="0.25">
      <c r="B20" s="8" t="s">
        <v>14</v>
      </c>
      <c r="C20" s="100">
        <v>5.5439814814814813E-3</v>
      </c>
      <c r="D20" s="98">
        <f t="shared" si="1"/>
        <v>1.486192987899472E-2</v>
      </c>
      <c r="E20" s="100">
        <v>5.798611111111112E-3</v>
      </c>
      <c r="F20" s="98">
        <f t="shared" si="0"/>
        <v>3.6259680104219455E-2</v>
      </c>
      <c r="G20" s="100">
        <f t="shared" si="2"/>
        <v>1.1342592592592593E-2</v>
      </c>
      <c r="H20" s="99">
        <f t="shared" si="3"/>
        <v>2.12826025582557E-2</v>
      </c>
    </row>
    <row r="21" spans="2:8" s="1" customFormat="1" x14ac:dyDescent="0.25">
      <c r="B21" s="8" t="s">
        <v>11</v>
      </c>
      <c r="C21" s="100">
        <v>1.0185185185185186E-3</v>
      </c>
      <c r="D21" s="98">
        <f t="shared" si="1"/>
        <v>2.73037542662116E-3</v>
      </c>
      <c r="E21" s="100">
        <v>2.6620370370370372E-4</v>
      </c>
      <c r="F21" s="98">
        <f t="shared" si="0"/>
        <v>1.6646160526887174E-3</v>
      </c>
      <c r="G21" s="100">
        <f t="shared" si="2"/>
        <v>1.2847222222222223E-3</v>
      </c>
      <c r="H21" s="99">
        <f t="shared" si="3"/>
        <v>2.4105804938432474E-3</v>
      </c>
    </row>
    <row r="22" spans="2:8" s="1" customFormat="1" x14ac:dyDescent="0.25">
      <c r="B22" s="8" t="s">
        <v>15</v>
      </c>
      <c r="C22" s="100">
        <v>1.2731481481481483E-3</v>
      </c>
      <c r="D22" s="98">
        <f t="shared" si="1"/>
        <v>3.4129692832764497E-3</v>
      </c>
      <c r="E22" s="100">
        <v>3.2407407407407411E-3</v>
      </c>
      <c r="F22" s="98">
        <f t="shared" si="0"/>
        <v>2.0264891076210476E-2</v>
      </c>
      <c r="G22" s="100">
        <f t="shared" si="2"/>
        <v>4.5138888888888893E-3</v>
      </c>
      <c r="H22" s="99">
        <f t="shared" si="3"/>
        <v>8.4696071405303292E-3</v>
      </c>
    </row>
    <row r="23" spans="2:8" s="1" customFormat="1" x14ac:dyDescent="0.25">
      <c r="B23" s="8" t="s">
        <v>92</v>
      </c>
      <c r="C23" s="100">
        <v>1.7592592592592592E-3</v>
      </c>
      <c r="D23" s="98">
        <f t="shared" si="1"/>
        <v>4.716103009618367E-3</v>
      </c>
      <c r="E23" s="100">
        <v>1.1944444444444448E-2</v>
      </c>
      <c r="F23" s="98">
        <f t="shared" si="0"/>
        <v>7.4690598538032907E-2</v>
      </c>
      <c r="G23" s="100">
        <f t="shared" si="2"/>
        <v>1.3703703703703708E-2</v>
      </c>
      <c r="H23" s="99">
        <f t="shared" si="3"/>
        <v>2.5712858600994648E-2</v>
      </c>
    </row>
    <row r="24" spans="2:8" s="1" customFormat="1" x14ac:dyDescent="0.25">
      <c r="B24" s="8" t="s">
        <v>12</v>
      </c>
      <c r="C24" s="100">
        <v>7.5925925925925935E-3</v>
      </c>
      <c r="D24" s="98">
        <f t="shared" si="1"/>
        <v>2.0353707725721374E-2</v>
      </c>
      <c r="E24" s="100">
        <v>9.9537037037037042E-4</v>
      </c>
      <c r="F24" s="98">
        <f t="shared" si="0"/>
        <v>6.2242165448360741E-3</v>
      </c>
      <c r="G24" s="100">
        <f t="shared" si="2"/>
        <v>8.5879629629629639E-3</v>
      </c>
      <c r="H24" s="99">
        <f t="shared" si="3"/>
        <v>1.6113970508393603E-2</v>
      </c>
    </row>
    <row r="25" spans="2:8" s="1" customFormat="1" x14ac:dyDescent="0.25">
      <c r="B25" s="8" t="s">
        <v>5</v>
      </c>
      <c r="C25" s="100">
        <v>1.0648148148148149E-3</v>
      </c>
      <c r="D25" s="98">
        <f t="shared" si="1"/>
        <v>2.8544834005584854E-3</v>
      </c>
      <c r="E25" s="100">
        <v>3.2407407407407406E-4</v>
      </c>
      <c r="F25" s="98">
        <f t="shared" si="0"/>
        <v>2.0264891076210473E-3</v>
      </c>
      <c r="G25" s="100">
        <f t="shared" si="2"/>
        <v>1.3888888888888889E-3</v>
      </c>
      <c r="H25" s="99">
        <f t="shared" si="3"/>
        <v>2.6060329663170245E-3</v>
      </c>
    </row>
    <row r="26" spans="2:8" s="1" customFormat="1" x14ac:dyDescent="0.25">
      <c r="B26" s="8" t="s">
        <v>6</v>
      </c>
      <c r="C26" s="100">
        <v>9.5000000000000015E-2</v>
      </c>
      <c r="D26" s="98">
        <f t="shared" si="1"/>
        <v>0.25466956251939182</v>
      </c>
      <c r="E26" s="100">
        <v>8.6805555555555562E-4</v>
      </c>
      <c r="F26" s="98">
        <f t="shared" si="0"/>
        <v>5.4280958239849479E-3</v>
      </c>
      <c r="G26" s="100">
        <f t="shared" si="2"/>
        <v>9.5868055555555567E-2</v>
      </c>
      <c r="H26" s="99">
        <f t="shared" si="3"/>
        <v>0.17988142550003261</v>
      </c>
    </row>
    <row r="27" spans="2:8" s="1" customFormat="1" x14ac:dyDescent="0.25">
      <c r="B27" s="8" t="s">
        <v>103</v>
      </c>
      <c r="C27" s="100">
        <v>4.6782407407407439E-2</v>
      </c>
      <c r="D27" s="98">
        <f t="shared" si="1"/>
        <v>0.12541110766366745</v>
      </c>
      <c r="E27" s="100">
        <v>8.6805555555555551E-4</v>
      </c>
      <c r="F27" s="98">
        <f t="shared" si="0"/>
        <v>5.4280958239849479E-3</v>
      </c>
      <c r="G27" s="100">
        <f t="shared" si="2"/>
        <v>4.7650462962962992E-2</v>
      </c>
      <c r="H27" s="99">
        <f t="shared" si="3"/>
        <v>8.9408647686059967E-2</v>
      </c>
    </row>
    <row r="28" spans="2:8" s="1" customFormat="1" x14ac:dyDescent="0.25">
      <c r="B28" s="36" t="s">
        <v>17</v>
      </c>
      <c r="C28" s="110"/>
      <c r="D28" s="98"/>
      <c r="E28" s="110">
        <v>2.9861111111111113E-3</v>
      </c>
      <c r="F28" s="98">
        <f t="shared" si="0"/>
        <v>1.8672649634508223E-2</v>
      </c>
      <c r="G28" s="100">
        <f t="shared" si="2"/>
        <v>2.9861111111111113E-3</v>
      </c>
      <c r="H28" s="99">
        <f t="shared" ref="H28" si="4">G28/$G$30</f>
        <v>5.6029708775816025E-3</v>
      </c>
    </row>
    <row r="29" spans="2:8" s="1" customFormat="1" x14ac:dyDescent="0.25">
      <c r="B29" s="8"/>
      <c r="C29" s="101"/>
      <c r="D29" s="112"/>
      <c r="E29" s="101"/>
      <c r="F29" s="101"/>
      <c r="G29" s="101"/>
      <c r="H29" s="102"/>
    </row>
    <row r="30" spans="2:8" s="1" customFormat="1" x14ac:dyDescent="0.25">
      <c r="B30" s="37" t="s">
        <v>29</v>
      </c>
      <c r="C30" s="113">
        <f t="shared" ref="C30:H30" si="5">SUM(C7:C28)</f>
        <v>0.37303240740740751</v>
      </c>
      <c r="D30" s="114">
        <f t="shared" si="5"/>
        <v>0.99999999999999978</v>
      </c>
      <c r="E30" s="113">
        <f t="shared" si="5"/>
        <v>0.15991898148148143</v>
      </c>
      <c r="F30" s="114">
        <f t="shared" si="5"/>
        <v>1</v>
      </c>
      <c r="G30" s="113">
        <f t="shared" si="5"/>
        <v>0.53295138888888882</v>
      </c>
      <c r="H30" s="117">
        <f t="shared" si="5"/>
        <v>1</v>
      </c>
    </row>
    <row r="31" spans="2:8" s="1" customFormat="1" ht="66" customHeight="1" thickBot="1" x14ac:dyDescent="0.3">
      <c r="B31" s="142" t="s">
        <v>39</v>
      </c>
      <c r="C31" s="143"/>
      <c r="D31" s="143"/>
      <c r="E31" s="143"/>
      <c r="F31" s="144"/>
      <c r="G31" s="143"/>
      <c r="H31" s="144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23" zoomScaleNormal="123" zoomScaleSheetLayoutView="100" zoomScalePageLayoutView="123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45" t="s">
        <v>40</v>
      </c>
      <c r="C3" s="146"/>
      <c r="D3" s="146"/>
      <c r="E3" s="146"/>
      <c r="F3" s="147"/>
      <c r="G3" s="146"/>
      <c r="H3" s="147"/>
    </row>
    <row r="4" spans="2:8" s="1" customFormat="1" x14ac:dyDescent="0.25">
      <c r="B4" s="148" t="s">
        <v>130</v>
      </c>
      <c r="C4" s="149"/>
      <c r="D4" s="149"/>
      <c r="E4" s="149"/>
      <c r="F4" s="149"/>
      <c r="G4" s="149"/>
      <c r="H4" s="150"/>
    </row>
    <row r="5" spans="2:8" s="1" customFormat="1" x14ac:dyDescent="0.25">
      <c r="B5" s="2"/>
      <c r="C5" s="151" t="s">
        <v>36</v>
      </c>
      <c r="D5" s="149"/>
      <c r="E5" s="151" t="s">
        <v>37</v>
      </c>
      <c r="F5" s="166"/>
      <c r="G5" s="149" t="s">
        <v>38</v>
      </c>
      <c r="H5" s="15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100">
        <v>5.8680555555555534E-3</v>
      </c>
      <c r="D7" s="98">
        <f>C7/$C$30</f>
        <v>1.6869073365496593E-2</v>
      </c>
      <c r="E7" s="100"/>
      <c r="F7" s="98"/>
      <c r="G7" s="100">
        <f>C7+E7</f>
        <v>5.8680555555555534E-3</v>
      </c>
      <c r="H7" s="99">
        <f>G7/$G$30</f>
        <v>1.6869073365496593E-2</v>
      </c>
    </row>
    <row r="8" spans="2:8" s="1" customFormat="1" x14ac:dyDescent="0.25">
      <c r="B8" s="8" t="s">
        <v>13</v>
      </c>
      <c r="C8" s="100">
        <v>1.7835648148148149E-2</v>
      </c>
      <c r="D8" s="98">
        <f t="shared" ref="D8:D28" si="0">C8/$C$30</f>
        <v>5.1272666777574485E-2</v>
      </c>
      <c r="E8" s="100"/>
      <c r="F8" s="98"/>
      <c r="G8" s="100">
        <f t="shared" ref="G8:G28" si="1">C8+E8</f>
        <v>1.7835648148148149E-2</v>
      </c>
      <c r="H8" s="99">
        <f t="shared" ref="H8:H28" si="2">G8/$G$30</f>
        <v>5.1272666777574485E-2</v>
      </c>
    </row>
    <row r="9" spans="2:8" s="1" customFormat="1" x14ac:dyDescent="0.25">
      <c r="B9" s="8" t="s">
        <v>0</v>
      </c>
      <c r="C9" s="100">
        <v>7.0185185185185059E-2</v>
      </c>
      <c r="D9" s="98">
        <f t="shared" si="0"/>
        <v>0.20176343370487418</v>
      </c>
      <c r="E9" s="100"/>
      <c r="F9" s="98"/>
      <c r="G9" s="100">
        <f t="shared" si="1"/>
        <v>7.0185185185185059E-2</v>
      </c>
      <c r="H9" s="99">
        <f t="shared" si="2"/>
        <v>0.20176343370487418</v>
      </c>
    </row>
    <row r="10" spans="2:8" s="1" customFormat="1" x14ac:dyDescent="0.25">
      <c r="B10" s="8" t="s">
        <v>8</v>
      </c>
      <c r="C10" s="100">
        <v>1.6203703703703692E-2</v>
      </c>
      <c r="D10" s="98">
        <f t="shared" si="0"/>
        <v>4.6581267675927462E-2</v>
      </c>
      <c r="E10" s="100"/>
      <c r="F10" s="98"/>
      <c r="G10" s="100">
        <f t="shared" si="1"/>
        <v>1.6203703703703692E-2</v>
      </c>
      <c r="H10" s="99">
        <f t="shared" si="2"/>
        <v>4.6581267675927462E-2</v>
      </c>
    </row>
    <row r="11" spans="2:8" s="1" customFormat="1" x14ac:dyDescent="0.25">
      <c r="B11" s="8" t="s">
        <v>26</v>
      </c>
      <c r="C11" s="100">
        <v>4.1319444444444433E-3</v>
      </c>
      <c r="D11" s="98">
        <f t="shared" si="0"/>
        <v>1.1878223257361509E-2</v>
      </c>
      <c r="E11" s="100"/>
      <c r="F11" s="98"/>
      <c r="G11" s="100">
        <f t="shared" si="1"/>
        <v>4.1319444444444433E-3</v>
      </c>
      <c r="H11" s="99">
        <f t="shared" si="2"/>
        <v>1.1878223257361509E-2</v>
      </c>
    </row>
    <row r="12" spans="2:8" s="1" customFormat="1" x14ac:dyDescent="0.25">
      <c r="B12" s="8" t="s">
        <v>3</v>
      </c>
      <c r="C12" s="100">
        <v>1.5335648148148143E-2</v>
      </c>
      <c r="D12" s="98">
        <f t="shared" si="0"/>
        <v>4.4085842621859939E-2</v>
      </c>
      <c r="E12" s="100"/>
      <c r="F12" s="98"/>
      <c r="G12" s="100">
        <f t="shared" si="1"/>
        <v>1.5335648148148143E-2</v>
      </c>
      <c r="H12" s="99">
        <f t="shared" si="2"/>
        <v>4.4085842621859939E-2</v>
      </c>
    </row>
    <row r="13" spans="2:8" s="1" customFormat="1" x14ac:dyDescent="0.25">
      <c r="B13" s="8" t="s">
        <v>7</v>
      </c>
      <c r="C13" s="100">
        <v>7.8240740740740718E-3</v>
      </c>
      <c r="D13" s="98">
        <f t="shared" si="0"/>
        <v>2.2492097820662128E-2</v>
      </c>
      <c r="E13" s="100"/>
      <c r="F13" s="98"/>
      <c r="G13" s="100">
        <f t="shared" si="1"/>
        <v>7.8240740740740718E-3</v>
      </c>
      <c r="H13" s="99">
        <f t="shared" si="2"/>
        <v>2.2492097820662128E-2</v>
      </c>
    </row>
    <row r="14" spans="2:8" s="1" customFormat="1" x14ac:dyDescent="0.25">
      <c r="B14" s="8" t="s">
        <v>2</v>
      </c>
      <c r="C14" s="100">
        <v>1.4525462962962954E-2</v>
      </c>
      <c r="D14" s="98">
        <f t="shared" si="0"/>
        <v>4.1756779238063549E-2</v>
      </c>
      <c r="E14" s="100"/>
      <c r="F14" s="98"/>
      <c r="G14" s="100">
        <f t="shared" si="1"/>
        <v>1.4525462962962954E-2</v>
      </c>
      <c r="H14" s="99">
        <f t="shared" si="2"/>
        <v>4.1756779238063549E-2</v>
      </c>
    </row>
    <row r="15" spans="2:8" s="1" customFormat="1" x14ac:dyDescent="0.25">
      <c r="B15" s="8" t="s">
        <v>9</v>
      </c>
      <c r="C15" s="100">
        <v>8.9814814814814774E-3</v>
      </c>
      <c r="D15" s="98">
        <f t="shared" si="0"/>
        <v>2.5819331226085516E-2</v>
      </c>
      <c r="E15" s="100"/>
      <c r="F15" s="98"/>
      <c r="G15" s="100">
        <f t="shared" si="1"/>
        <v>8.9814814814814774E-3</v>
      </c>
      <c r="H15" s="99">
        <f t="shared" si="2"/>
        <v>2.5819331226085516E-2</v>
      </c>
    </row>
    <row r="16" spans="2:8" s="1" customFormat="1" x14ac:dyDescent="0.25">
      <c r="B16" s="8" t="s">
        <v>1</v>
      </c>
      <c r="C16" s="100">
        <v>9.8148148148148144E-3</v>
      </c>
      <c r="D16" s="98">
        <f t="shared" si="0"/>
        <v>2.8214939277990368E-2</v>
      </c>
      <c r="E16" s="100"/>
      <c r="F16" s="98"/>
      <c r="G16" s="100">
        <f t="shared" si="1"/>
        <v>9.8148148148148144E-3</v>
      </c>
      <c r="H16" s="99">
        <f t="shared" si="2"/>
        <v>2.8214939277990368E-2</v>
      </c>
    </row>
    <row r="17" spans="2:8" s="1" customFormat="1" x14ac:dyDescent="0.25">
      <c r="B17" s="8" t="s">
        <v>27</v>
      </c>
      <c r="C17" s="100">
        <v>2.3611111111111111E-3</v>
      </c>
      <c r="D17" s="98">
        <f t="shared" si="0"/>
        <v>6.7875561470637207E-3</v>
      </c>
      <c r="E17" s="100"/>
      <c r="F17" s="98"/>
      <c r="G17" s="100">
        <f t="shared" si="1"/>
        <v>2.3611111111111111E-3</v>
      </c>
      <c r="H17" s="99">
        <f t="shared" si="2"/>
        <v>6.7875561470637207E-3</v>
      </c>
    </row>
    <row r="18" spans="2:8" s="1" customFormat="1" x14ac:dyDescent="0.25">
      <c r="B18" s="8" t="s">
        <v>16</v>
      </c>
      <c r="C18" s="100">
        <v>3.4837962962962947E-3</v>
      </c>
      <c r="D18" s="98">
        <f t="shared" si="0"/>
        <v>1.0014972550324408E-2</v>
      </c>
      <c r="E18" s="100"/>
      <c r="F18" s="98"/>
      <c r="G18" s="100">
        <f t="shared" si="1"/>
        <v>3.4837962962962947E-3</v>
      </c>
      <c r="H18" s="99">
        <f t="shared" si="2"/>
        <v>1.0014972550324408E-2</v>
      </c>
    </row>
    <row r="19" spans="2:8" s="1" customFormat="1" x14ac:dyDescent="0.25">
      <c r="B19" s="8" t="s">
        <v>4</v>
      </c>
      <c r="C19" s="100">
        <v>1.5300925925925919E-2</v>
      </c>
      <c r="D19" s="98">
        <f t="shared" si="0"/>
        <v>4.3986025619697229E-2</v>
      </c>
      <c r="E19" s="100"/>
      <c r="F19" s="98"/>
      <c r="G19" s="100">
        <f t="shared" si="1"/>
        <v>1.5300925925925919E-2</v>
      </c>
      <c r="H19" s="99">
        <f t="shared" si="2"/>
        <v>4.3986025619697229E-2</v>
      </c>
    </row>
    <row r="20" spans="2:8" s="1" customFormat="1" x14ac:dyDescent="0.25">
      <c r="B20" s="8" t="s">
        <v>14</v>
      </c>
      <c r="C20" s="100">
        <v>4.8958333333333336E-3</v>
      </c>
      <c r="D20" s="98">
        <f t="shared" si="0"/>
        <v>1.4074197304940951E-2</v>
      </c>
      <c r="E20" s="100"/>
      <c r="F20" s="98"/>
      <c r="G20" s="100">
        <f t="shared" si="1"/>
        <v>4.8958333333333336E-3</v>
      </c>
      <c r="H20" s="99">
        <f t="shared" si="2"/>
        <v>1.4074197304940951E-2</v>
      </c>
    </row>
    <row r="21" spans="2:8" s="1" customFormat="1" x14ac:dyDescent="0.25">
      <c r="B21" s="8" t="s">
        <v>11</v>
      </c>
      <c r="C21" s="100">
        <v>2.0023148148148148E-3</v>
      </c>
      <c r="D21" s="98">
        <f t="shared" si="0"/>
        <v>5.7561137913824693E-3</v>
      </c>
      <c r="E21" s="100"/>
      <c r="F21" s="98"/>
      <c r="G21" s="100">
        <f t="shared" si="1"/>
        <v>2.0023148148148148E-3</v>
      </c>
      <c r="H21" s="99">
        <f t="shared" si="2"/>
        <v>5.7561137913824693E-3</v>
      </c>
    </row>
    <row r="22" spans="2:8" s="1" customFormat="1" x14ac:dyDescent="0.25">
      <c r="B22" s="8" t="s">
        <v>15</v>
      </c>
      <c r="C22" s="100">
        <v>1.2499999999999998E-3</v>
      </c>
      <c r="D22" s="98">
        <f t="shared" si="0"/>
        <v>3.5934120778572634E-3</v>
      </c>
      <c r="E22" s="100"/>
      <c r="F22" s="98"/>
      <c r="G22" s="100">
        <f t="shared" si="1"/>
        <v>1.2499999999999998E-3</v>
      </c>
      <c r="H22" s="99">
        <f t="shared" si="2"/>
        <v>3.5934120778572634E-3</v>
      </c>
    </row>
    <row r="23" spans="2:8" s="1" customFormat="1" x14ac:dyDescent="0.25">
      <c r="B23" s="8" t="s">
        <v>92</v>
      </c>
      <c r="C23" s="100">
        <v>1.2951388888888887E-2</v>
      </c>
      <c r="D23" s="98">
        <f t="shared" si="0"/>
        <v>3.7231741806687757E-2</v>
      </c>
      <c r="E23" s="100"/>
      <c r="F23" s="98"/>
      <c r="G23" s="100">
        <f t="shared" si="1"/>
        <v>1.2951388888888887E-2</v>
      </c>
      <c r="H23" s="99">
        <f t="shared" si="2"/>
        <v>3.7231741806687757E-2</v>
      </c>
    </row>
    <row r="24" spans="2:8" s="1" customFormat="1" x14ac:dyDescent="0.25">
      <c r="B24" s="8" t="s">
        <v>12</v>
      </c>
      <c r="C24" s="100">
        <v>7.407407407407406E-3</v>
      </c>
      <c r="D24" s="98">
        <f t="shared" si="0"/>
        <v>2.129429379470971E-2</v>
      </c>
      <c r="E24" s="100"/>
      <c r="F24" s="98"/>
      <c r="G24" s="100">
        <f t="shared" si="1"/>
        <v>7.407407407407406E-3</v>
      </c>
      <c r="H24" s="99">
        <f t="shared" si="2"/>
        <v>2.129429379470971E-2</v>
      </c>
    </row>
    <row r="25" spans="2:8" s="1" customFormat="1" x14ac:dyDescent="0.25">
      <c r="B25" s="8" t="s">
        <v>5</v>
      </c>
      <c r="C25" s="100">
        <v>1.6435185185185183E-3</v>
      </c>
      <c r="D25" s="98">
        <f t="shared" si="0"/>
        <v>4.724671435701217E-3</v>
      </c>
      <c r="E25" s="100"/>
      <c r="F25" s="98"/>
      <c r="G25" s="100">
        <f t="shared" si="1"/>
        <v>1.6435185185185183E-3</v>
      </c>
      <c r="H25" s="99">
        <f t="shared" si="2"/>
        <v>4.724671435701217E-3</v>
      </c>
    </row>
    <row r="26" spans="2:8" s="1" customFormat="1" x14ac:dyDescent="0.25">
      <c r="B26" s="8" t="s">
        <v>6</v>
      </c>
      <c r="C26" s="100">
        <v>7.7766203703703726E-2</v>
      </c>
      <c r="D26" s="98">
        <f t="shared" si="0"/>
        <v>0.22355681251039783</v>
      </c>
      <c r="E26" s="100"/>
      <c r="F26" s="98"/>
      <c r="G26" s="100">
        <f t="shared" si="1"/>
        <v>7.7766203703703726E-2</v>
      </c>
      <c r="H26" s="99">
        <f t="shared" si="2"/>
        <v>0.22355681251039783</v>
      </c>
    </row>
    <row r="27" spans="2:8" s="1" customFormat="1" x14ac:dyDescent="0.25">
      <c r="B27" s="8" t="s">
        <v>103</v>
      </c>
      <c r="C27" s="100">
        <v>4.3877314814814758E-2</v>
      </c>
      <c r="D27" s="98">
        <f t="shared" si="0"/>
        <v>0.12613541839960066</v>
      </c>
      <c r="E27" s="100"/>
      <c r="F27" s="98"/>
      <c r="G27" s="100">
        <f t="shared" si="1"/>
        <v>4.3877314814814758E-2</v>
      </c>
      <c r="H27" s="99">
        <f t="shared" si="2"/>
        <v>0.12613541839960066</v>
      </c>
    </row>
    <row r="28" spans="2:8" s="1" customFormat="1" x14ac:dyDescent="0.25">
      <c r="B28" s="36" t="s">
        <v>17</v>
      </c>
      <c r="C28" s="110">
        <v>4.2129629629629618E-3</v>
      </c>
      <c r="D28" s="116">
        <f t="shared" si="0"/>
        <v>1.2111129595741146E-2</v>
      </c>
      <c r="E28" s="110"/>
      <c r="F28" s="116"/>
      <c r="G28" s="110">
        <f t="shared" si="1"/>
        <v>4.2129629629629618E-3</v>
      </c>
      <c r="H28" s="111">
        <f t="shared" si="2"/>
        <v>1.2111129595741146E-2</v>
      </c>
    </row>
    <row r="29" spans="2:8" s="1" customFormat="1" x14ac:dyDescent="0.25">
      <c r="B29" s="8"/>
      <c r="C29" s="101"/>
      <c r="D29" s="112"/>
      <c r="E29" s="101"/>
      <c r="F29" s="101"/>
      <c r="G29" s="101"/>
      <c r="H29" s="102"/>
    </row>
    <row r="30" spans="2:8" s="1" customFormat="1" x14ac:dyDescent="0.25">
      <c r="B30" s="37" t="s">
        <v>29</v>
      </c>
      <c r="C30" s="113">
        <f>SUM(C7:C28)</f>
        <v>0.34785879629629607</v>
      </c>
      <c r="D30" s="114">
        <f>SUM(D7:D28)</f>
        <v>1.0000000000000002</v>
      </c>
      <c r="E30" s="113"/>
      <c r="F30" s="114"/>
      <c r="G30" s="113">
        <f>SUM(G7:G28)</f>
        <v>0.34785879629629607</v>
      </c>
      <c r="H30" s="117">
        <f>SUM(H7:H28)</f>
        <v>1.0000000000000002</v>
      </c>
    </row>
    <row r="31" spans="2:8" s="1" customFormat="1" ht="66" customHeight="1" thickBot="1" x14ac:dyDescent="0.3">
      <c r="B31" s="142" t="s">
        <v>39</v>
      </c>
      <c r="C31" s="143"/>
      <c r="D31" s="143"/>
      <c r="E31" s="143"/>
      <c r="F31" s="144"/>
      <c r="G31" s="143"/>
      <c r="H31" s="144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zoomScaleNormal="100" zoomScaleSheetLayoutView="100" zoomScalePageLayoutView="131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45" t="s">
        <v>41</v>
      </c>
      <c r="C3" s="146"/>
      <c r="D3" s="146"/>
      <c r="E3" s="146"/>
      <c r="F3" s="147"/>
      <c r="G3" s="146"/>
      <c r="H3" s="146"/>
      <c r="I3" s="146"/>
      <c r="J3" s="147"/>
    </row>
    <row r="4" spans="2:10" x14ac:dyDescent="0.25">
      <c r="B4" s="148" t="s">
        <v>130</v>
      </c>
      <c r="C4" s="149"/>
      <c r="D4" s="149"/>
      <c r="E4" s="149"/>
      <c r="F4" s="149"/>
      <c r="G4" s="149"/>
      <c r="H4" s="149"/>
      <c r="I4" s="149"/>
      <c r="J4" s="150"/>
    </row>
    <row r="5" spans="2:10" x14ac:dyDescent="0.25">
      <c r="B5" s="2"/>
      <c r="C5" s="155" t="s">
        <v>19</v>
      </c>
      <c r="D5" s="155"/>
      <c r="E5" s="155" t="s">
        <v>20</v>
      </c>
      <c r="F5" s="155"/>
      <c r="G5" s="155" t="s">
        <v>21</v>
      </c>
      <c r="H5" s="155"/>
      <c r="I5" s="149" t="s">
        <v>22</v>
      </c>
      <c r="J5" s="150"/>
    </row>
    <row r="6" spans="2:10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6" t="s">
        <v>24</v>
      </c>
      <c r="J6" s="7" t="s">
        <v>25</v>
      </c>
    </row>
    <row r="7" spans="2:10" x14ac:dyDescent="0.25">
      <c r="B7" s="8" t="s">
        <v>10</v>
      </c>
      <c r="C7" s="100">
        <v>1.5393518518518516E-3</v>
      </c>
      <c r="D7" s="98">
        <f t="shared" ref="D7:D28" si="0">C7/$C$30</f>
        <v>6.0586734693877549E-3</v>
      </c>
      <c r="E7" s="100">
        <v>6.9444444444444436E-4</v>
      </c>
      <c r="F7" s="98">
        <f t="shared" ref="F7:F28" si="1">E7/$E$30</f>
        <v>6.5459306131355009E-3</v>
      </c>
      <c r="G7" s="100">
        <v>3.0671296296296297E-3</v>
      </c>
      <c r="H7" s="98">
        <f t="shared" ref="H7:H27" si="2">G7/$G$30</f>
        <v>1.5893960295087866E-2</v>
      </c>
      <c r="I7" s="101">
        <f>C7+E7+G7</f>
        <v>5.3009259259259259E-3</v>
      </c>
      <c r="J7" s="99">
        <f>I7/$I$30</f>
        <v>9.5833943629553692E-3</v>
      </c>
    </row>
    <row r="8" spans="2:10" x14ac:dyDescent="0.25">
      <c r="B8" s="8" t="s">
        <v>13</v>
      </c>
      <c r="C8" s="100">
        <v>1.1226851851851851E-3</v>
      </c>
      <c r="D8" s="98">
        <f t="shared" si="0"/>
        <v>4.4187317784256559E-3</v>
      </c>
      <c r="E8" s="100">
        <v>1.5046296296296297E-4</v>
      </c>
      <c r="F8" s="98">
        <f t="shared" si="1"/>
        <v>1.4182849661793586E-3</v>
      </c>
      <c r="G8" s="100">
        <v>1.8518518518518517E-3</v>
      </c>
      <c r="H8" s="98">
        <f t="shared" si="2"/>
        <v>9.5963533857134267E-3</v>
      </c>
      <c r="I8" s="101">
        <f t="shared" ref="I8:I28" si="3">C8+E8+G8</f>
        <v>3.1249999999999997E-3</v>
      </c>
      <c r="J8" s="99">
        <f t="shared" ref="J8:J28" si="4">I8/$I$30</f>
        <v>5.6495992969387539E-3</v>
      </c>
    </row>
    <row r="9" spans="2:10" x14ac:dyDescent="0.25">
      <c r="B9" s="8" t="s">
        <v>0</v>
      </c>
      <c r="C9" s="100">
        <v>4.1180555555555561E-2</v>
      </c>
      <c r="D9" s="98">
        <f t="shared" si="0"/>
        <v>0.16208090379008749</v>
      </c>
      <c r="E9" s="100">
        <v>1.9421296296296291E-2</v>
      </c>
      <c r="F9" s="98">
        <f t="shared" si="1"/>
        <v>0.18306785948068946</v>
      </c>
      <c r="G9" s="100">
        <v>1.8275462962962959E-2</v>
      </c>
      <c r="H9" s="98">
        <f t="shared" si="2"/>
        <v>9.4704012475259364E-2</v>
      </c>
      <c r="I9" s="101">
        <f t="shared" si="3"/>
        <v>7.8877314814814803E-2</v>
      </c>
      <c r="J9" s="99">
        <f t="shared" si="4"/>
        <v>0.14260007114310225</v>
      </c>
    </row>
    <row r="10" spans="2:10" x14ac:dyDescent="0.25">
      <c r="B10" s="8" t="s">
        <v>8</v>
      </c>
      <c r="C10" s="100">
        <v>1.2546296296296295E-2</v>
      </c>
      <c r="D10" s="98">
        <f t="shared" si="0"/>
        <v>4.9380466472303201E-2</v>
      </c>
      <c r="E10" s="100">
        <v>4.1898148148148137E-3</v>
      </c>
      <c r="F10" s="98">
        <f t="shared" si="1"/>
        <v>3.9493781365917517E-2</v>
      </c>
      <c r="G10" s="100">
        <v>9.3865740740740732E-3</v>
      </c>
      <c r="H10" s="98">
        <f t="shared" si="2"/>
        <v>4.8641516223834932E-2</v>
      </c>
      <c r="I10" s="101">
        <f t="shared" si="3"/>
        <v>2.6122685185185179E-2</v>
      </c>
      <c r="J10" s="99">
        <f t="shared" si="4"/>
        <v>4.7226465234039873E-2</v>
      </c>
    </row>
    <row r="11" spans="2:10" x14ac:dyDescent="0.25">
      <c r="B11" s="8" t="s">
        <v>26</v>
      </c>
      <c r="C11" s="100">
        <v>1.5277777777777779E-3</v>
      </c>
      <c r="D11" s="98">
        <f t="shared" si="0"/>
        <v>6.0131195335276976E-3</v>
      </c>
      <c r="E11" s="100">
        <v>4.0509259259259258E-4</v>
      </c>
      <c r="F11" s="98">
        <f t="shared" si="1"/>
        <v>3.8184595243290422E-3</v>
      </c>
      <c r="G11" s="100">
        <v>1.0995370370370369E-3</v>
      </c>
      <c r="H11" s="98">
        <f t="shared" si="2"/>
        <v>5.697834822767347E-3</v>
      </c>
      <c r="I11" s="101">
        <f t="shared" si="3"/>
        <v>3.0324074074074073E-3</v>
      </c>
      <c r="J11" s="99">
        <f t="shared" si="4"/>
        <v>5.4822037622146436E-3</v>
      </c>
    </row>
    <row r="12" spans="2:10" x14ac:dyDescent="0.25">
      <c r="B12" s="8" t="s">
        <v>3</v>
      </c>
      <c r="C12" s="100">
        <v>3.1840277777777759E-2</v>
      </c>
      <c r="D12" s="98">
        <f t="shared" si="0"/>
        <v>0.12531887755102034</v>
      </c>
      <c r="E12" s="100">
        <v>1.8958333333333324E-2</v>
      </c>
      <c r="F12" s="98">
        <f t="shared" si="1"/>
        <v>0.17870390573859909</v>
      </c>
      <c r="G12" s="100">
        <v>2.5324074074074068E-2</v>
      </c>
      <c r="H12" s="98">
        <f t="shared" si="2"/>
        <v>0.13123013254963109</v>
      </c>
      <c r="I12" s="101">
        <f t="shared" si="3"/>
        <v>7.6122685185185154E-2</v>
      </c>
      <c r="J12" s="99">
        <f t="shared" si="4"/>
        <v>0.13762005398505991</v>
      </c>
    </row>
    <row r="13" spans="2:10" x14ac:dyDescent="0.25">
      <c r="B13" s="8" t="s">
        <v>7</v>
      </c>
      <c r="C13" s="100">
        <v>8.8657407407407383E-3</v>
      </c>
      <c r="D13" s="98">
        <f t="shared" si="0"/>
        <v>3.4894314868804656E-2</v>
      </c>
      <c r="E13" s="100">
        <v>4.6990740740740734E-3</v>
      </c>
      <c r="F13" s="98">
        <f t="shared" si="1"/>
        <v>4.4294130482216885E-2</v>
      </c>
      <c r="G13" s="100">
        <v>9.0046296296296298E-3</v>
      </c>
      <c r="H13" s="98">
        <f t="shared" si="2"/>
        <v>4.666226833803154E-2</v>
      </c>
      <c r="I13" s="101">
        <f t="shared" si="3"/>
        <v>2.2569444444444441E-2</v>
      </c>
      <c r="J13" s="99">
        <f t="shared" si="4"/>
        <v>4.0802661589002108E-2</v>
      </c>
    </row>
    <row r="14" spans="2:10" x14ac:dyDescent="0.25">
      <c r="B14" s="8" t="s">
        <v>2</v>
      </c>
      <c r="C14" s="100">
        <v>1.4456018518518521E-2</v>
      </c>
      <c r="D14" s="98">
        <f t="shared" si="0"/>
        <v>5.689686588921284E-2</v>
      </c>
      <c r="E14" s="100">
        <v>5.4050925925925924E-3</v>
      </c>
      <c r="F14" s="98">
        <f t="shared" si="1"/>
        <v>5.0949159938904649E-2</v>
      </c>
      <c r="G14" s="100">
        <v>4.6527777777777774E-3</v>
      </c>
      <c r="H14" s="98">
        <f t="shared" si="2"/>
        <v>2.4110837881604983E-2</v>
      </c>
      <c r="I14" s="101">
        <f t="shared" si="3"/>
        <v>2.4513888888888891E-2</v>
      </c>
      <c r="J14" s="99">
        <f t="shared" si="4"/>
        <v>4.4317967818208459E-2</v>
      </c>
    </row>
    <row r="15" spans="2:10" x14ac:dyDescent="0.25">
      <c r="B15" s="8" t="s">
        <v>9</v>
      </c>
      <c r="C15" s="100">
        <v>9.4328703703703727E-3</v>
      </c>
      <c r="D15" s="98">
        <f t="shared" si="0"/>
        <v>3.7126457725947533E-2</v>
      </c>
      <c r="E15" s="100">
        <v>3.7268518518518527E-3</v>
      </c>
      <c r="F15" s="98">
        <f t="shared" si="1"/>
        <v>3.5129827623827201E-2</v>
      </c>
      <c r="G15" s="100">
        <v>4.1435185185185177E-3</v>
      </c>
      <c r="H15" s="98">
        <f t="shared" si="2"/>
        <v>2.147184070053379E-2</v>
      </c>
      <c r="I15" s="101">
        <f t="shared" si="3"/>
        <v>1.7303240740740744E-2</v>
      </c>
      <c r="J15" s="99">
        <f t="shared" si="4"/>
        <v>3.1282040551568295E-2</v>
      </c>
    </row>
    <row r="16" spans="2:10" x14ac:dyDescent="0.25">
      <c r="B16" s="8" t="s">
        <v>1</v>
      </c>
      <c r="C16" s="100">
        <v>1.5844907407407405E-2</v>
      </c>
      <c r="D16" s="98">
        <f t="shared" si="0"/>
        <v>6.236333819241982E-2</v>
      </c>
      <c r="E16" s="100">
        <v>8.8310185185185176E-3</v>
      </c>
      <c r="F16" s="98">
        <f t="shared" si="1"/>
        <v>8.3242417630373114E-2</v>
      </c>
      <c r="G16" s="100">
        <v>1.0949074074074075E-2</v>
      </c>
      <c r="H16" s="98">
        <f t="shared" si="2"/>
        <v>5.6738439393030644E-2</v>
      </c>
      <c r="I16" s="101">
        <f t="shared" si="3"/>
        <v>3.5624999999999997E-2</v>
      </c>
      <c r="J16" s="99">
        <f t="shared" si="4"/>
        <v>6.4405431985101805E-2</v>
      </c>
    </row>
    <row r="17" spans="2:10" x14ac:dyDescent="0.25">
      <c r="B17" s="8" t="s">
        <v>27</v>
      </c>
      <c r="C17" s="100">
        <v>8.0902777777777778E-3</v>
      </c>
      <c r="D17" s="98">
        <f t="shared" si="0"/>
        <v>3.1842201166180757E-2</v>
      </c>
      <c r="E17" s="100">
        <v>3.3217592592592595E-3</v>
      </c>
      <c r="F17" s="98">
        <f t="shared" si="1"/>
        <v>3.1311368099498152E-2</v>
      </c>
      <c r="G17" s="100">
        <v>1.0810185185185185E-2</v>
      </c>
      <c r="H17" s="98">
        <f t="shared" si="2"/>
        <v>5.601871288910213E-2</v>
      </c>
      <c r="I17" s="101">
        <f t="shared" si="3"/>
        <v>2.222222222222222E-2</v>
      </c>
      <c r="J17" s="99">
        <f t="shared" si="4"/>
        <v>4.0174928333786698E-2</v>
      </c>
    </row>
    <row r="18" spans="2:10" x14ac:dyDescent="0.25">
      <c r="B18" s="8" t="s">
        <v>16</v>
      </c>
      <c r="C18" s="100"/>
      <c r="D18" s="98"/>
      <c r="E18" s="100">
        <v>3.8194444444444441E-4</v>
      </c>
      <c r="F18" s="98">
        <f t="shared" si="1"/>
        <v>3.6002618372245254E-3</v>
      </c>
      <c r="G18" s="100"/>
      <c r="H18" s="98"/>
      <c r="I18" s="101">
        <f t="shared" si="3"/>
        <v>3.8194444444444441E-4</v>
      </c>
      <c r="J18" s="99">
        <f t="shared" si="4"/>
        <v>6.9050658073695887E-4</v>
      </c>
    </row>
    <row r="19" spans="2:10" x14ac:dyDescent="0.25">
      <c r="B19" s="8" t="s">
        <v>4</v>
      </c>
      <c r="C19" s="100">
        <v>7.2800925925925906E-3</v>
      </c>
      <c r="D19" s="98">
        <f t="shared" si="0"/>
        <v>2.8653425655976669E-2</v>
      </c>
      <c r="E19" s="100">
        <v>1.0879629629629629E-3</v>
      </c>
      <c r="F19" s="98">
        <f t="shared" si="1"/>
        <v>1.0255291293912285E-2</v>
      </c>
      <c r="G19" s="100">
        <v>5.0231481481481472E-3</v>
      </c>
      <c r="H19" s="98">
        <f t="shared" si="2"/>
        <v>2.6030108558747666E-2</v>
      </c>
      <c r="I19" s="101">
        <f t="shared" si="3"/>
        <v>1.33912037037037E-2</v>
      </c>
      <c r="J19" s="99">
        <f t="shared" si="4"/>
        <v>2.4209579209474582E-2</v>
      </c>
    </row>
    <row r="20" spans="2:10" x14ac:dyDescent="0.25">
      <c r="B20" s="8" t="s">
        <v>14</v>
      </c>
      <c r="C20" s="100">
        <v>6.1574074074074092E-3</v>
      </c>
      <c r="D20" s="98">
        <f t="shared" si="0"/>
        <v>2.423469387755103E-2</v>
      </c>
      <c r="E20" s="100">
        <v>1.9560185185185184E-3</v>
      </c>
      <c r="F20" s="98">
        <f t="shared" si="1"/>
        <v>1.8437704560331662E-2</v>
      </c>
      <c r="G20" s="100">
        <v>4.7453703703703703E-3</v>
      </c>
      <c r="H20" s="98">
        <f t="shared" si="2"/>
        <v>2.4590655550890655E-2</v>
      </c>
      <c r="I20" s="101">
        <f t="shared" si="3"/>
        <v>1.2858796296296297E-2</v>
      </c>
      <c r="J20" s="99">
        <f t="shared" si="4"/>
        <v>2.324705488481095E-2</v>
      </c>
    </row>
    <row r="21" spans="2:10" x14ac:dyDescent="0.25">
      <c r="B21" s="8" t="s">
        <v>11</v>
      </c>
      <c r="C21" s="100">
        <v>7.8935185185185167E-3</v>
      </c>
      <c r="D21" s="98">
        <f t="shared" si="0"/>
        <v>3.1067784256559761E-2</v>
      </c>
      <c r="E21" s="100">
        <v>1.2037037037037036E-3</v>
      </c>
      <c r="F21" s="98">
        <f t="shared" si="1"/>
        <v>1.1346279729434867E-2</v>
      </c>
      <c r="G21" s="100">
        <v>1.2106481481481482E-2</v>
      </c>
      <c r="H21" s="98">
        <f t="shared" si="2"/>
        <v>6.2736160259101531E-2</v>
      </c>
      <c r="I21" s="101">
        <f t="shared" si="3"/>
        <v>2.1203703703703704E-2</v>
      </c>
      <c r="J21" s="99">
        <f t="shared" si="4"/>
        <v>3.8333577451821477E-2</v>
      </c>
    </row>
    <row r="22" spans="2:10" x14ac:dyDescent="0.25">
      <c r="B22" s="8" t="s">
        <v>15</v>
      </c>
      <c r="C22" s="100">
        <v>0.01</v>
      </c>
      <c r="D22" s="98">
        <f t="shared" si="0"/>
        <v>3.9358600583090382E-2</v>
      </c>
      <c r="E22" s="100">
        <v>5.9375000000000001E-3</v>
      </c>
      <c r="F22" s="98">
        <f t="shared" si="1"/>
        <v>5.596770674230854E-2</v>
      </c>
      <c r="G22" s="100">
        <v>5.7986111111111112E-3</v>
      </c>
      <c r="H22" s="98">
        <f t="shared" si="2"/>
        <v>3.0048581539015171E-2</v>
      </c>
      <c r="I22" s="101">
        <f t="shared" si="3"/>
        <v>2.1736111111111112E-2</v>
      </c>
      <c r="J22" s="99">
        <f t="shared" si="4"/>
        <v>3.9296101776485119E-2</v>
      </c>
    </row>
    <row r="23" spans="2:10" x14ac:dyDescent="0.25">
      <c r="B23" s="8" t="s">
        <v>92</v>
      </c>
      <c r="C23" s="100">
        <v>2.5706018518518507E-2</v>
      </c>
      <c r="D23" s="98">
        <f t="shared" si="0"/>
        <v>0.10117529154518946</v>
      </c>
      <c r="E23" s="100">
        <v>5.0578703703703706E-3</v>
      </c>
      <c r="F23" s="98">
        <f t="shared" si="1"/>
        <v>4.7676194632336903E-2</v>
      </c>
      <c r="G23" s="100">
        <v>3.8784722222222234E-2</v>
      </c>
      <c r="H23" s="98">
        <f t="shared" si="2"/>
        <v>0.20098362622203567</v>
      </c>
      <c r="I23" s="101">
        <f t="shared" si="3"/>
        <v>6.9548611111111103E-2</v>
      </c>
      <c r="J23" s="99">
        <f t="shared" si="4"/>
        <v>0.12573497101964806</v>
      </c>
    </row>
    <row r="24" spans="2:10" x14ac:dyDescent="0.25">
      <c r="B24" s="8" t="s">
        <v>12</v>
      </c>
      <c r="C24" s="100">
        <v>1.2847222222222227E-2</v>
      </c>
      <c r="D24" s="98">
        <f t="shared" si="0"/>
        <v>5.0564868804664743E-2</v>
      </c>
      <c r="E24" s="100">
        <v>4.0277777777777777E-3</v>
      </c>
      <c r="F24" s="98">
        <f t="shared" si="1"/>
        <v>3.7966397556185909E-2</v>
      </c>
      <c r="G24" s="100">
        <v>1.7083333333333332E-2</v>
      </c>
      <c r="H24" s="98">
        <f t="shared" si="2"/>
        <v>8.8526359983206362E-2</v>
      </c>
      <c r="I24" s="101">
        <f t="shared" si="3"/>
        <v>3.395833333333334E-2</v>
      </c>
      <c r="J24" s="99">
        <f t="shared" si="4"/>
        <v>6.1392312360067813E-2</v>
      </c>
    </row>
    <row r="25" spans="2:10" x14ac:dyDescent="0.25">
      <c r="B25" s="8" t="s">
        <v>5</v>
      </c>
      <c r="C25" s="100">
        <v>1.3483796296296296E-2</v>
      </c>
      <c r="D25" s="98">
        <f t="shared" si="0"/>
        <v>5.3070335276967931E-2</v>
      </c>
      <c r="E25" s="100">
        <v>8.6111111111111128E-3</v>
      </c>
      <c r="F25" s="98">
        <f t="shared" si="1"/>
        <v>8.1169539602880231E-2</v>
      </c>
      <c r="G25" s="100">
        <v>3.5648148148148145E-3</v>
      </c>
      <c r="H25" s="98">
        <f t="shared" si="2"/>
        <v>1.8472980267498346E-2</v>
      </c>
      <c r="I25" s="101">
        <f t="shared" si="3"/>
        <v>2.5659722222222226E-2</v>
      </c>
      <c r="J25" s="99">
        <f t="shared" si="4"/>
        <v>4.6389487560419336E-2</v>
      </c>
    </row>
    <row r="26" spans="2:10" x14ac:dyDescent="0.25">
      <c r="B26" s="8" t="s">
        <v>6</v>
      </c>
      <c r="C26" s="100">
        <v>3.5532407407407409E-3</v>
      </c>
      <c r="D26" s="98">
        <f t="shared" si="0"/>
        <v>1.3985058309037903E-2</v>
      </c>
      <c r="E26" s="100">
        <v>4.0509259259259258E-4</v>
      </c>
      <c r="F26" s="98">
        <f t="shared" si="1"/>
        <v>3.8184595243290422E-3</v>
      </c>
      <c r="G26" s="100"/>
      <c r="H26" s="98"/>
      <c r="I26" s="101">
        <f t="shared" si="3"/>
        <v>3.9583333333333337E-3</v>
      </c>
      <c r="J26" s="99">
        <f t="shared" si="4"/>
        <v>7.1561591094557566E-3</v>
      </c>
    </row>
    <row r="27" spans="2:10" x14ac:dyDescent="0.25">
      <c r="B27" s="8" t="s">
        <v>103</v>
      </c>
      <c r="C27" s="100">
        <v>3.5995370370370369E-3</v>
      </c>
      <c r="D27" s="98">
        <f t="shared" si="0"/>
        <v>1.4167274052478133E-2</v>
      </c>
      <c r="E27" s="100">
        <v>1.2962962962962963E-3</v>
      </c>
      <c r="F27" s="98">
        <f t="shared" si="1"/>
        <v>1.2219070477852936E-2</v>
      </c>
      <c r="G27" s="100">
        <v>7.3032407407407404E-3</v>
      </c>
      <c r="H27" s="98">
        <f t="shared" si="2"/>
        <v>3.7845618664907328E-2</v>
      </c>
      <c r="I27" s="101">
        <f t="shared" si="3"/>
        <v>1.2199074074074074E-2</v>
      </c>
      <c r="J27" s="99">
        <f t="shared" si="4"/>
        <v>2.2054361699901659E-2</v>
      </c>
    </row>
    <row r="28" spans="2:10" x14ac:dyDescent="0.25">
      <c r="B28" s="8" t="s">
        <v>17</v>
      </c>
      <c r="C28" s="100">
        <v>1.710648148148149E-2</v>
      </c>
      <c r="D28" s="98">
        <f t="shared" si="0"/>
        <v>6.7328717201166219E-2</v>
      </c>
      <c r="E28" s="100">
        <v>6.3194444444444435E-3</v>
      </c>
      <c r="F28" s="98">
        <f t="shared" si="1"/>
        <v>5.9567968579533052E-2</v>
      </c>
      <c r="G28" s="100"/>
      <c r="H28" s="98"/>
      <c r="I28" s="101">
        <f t="shared" si="3"/>
        <v>2.3425925925925933E-2</v>
      </c>
      <c r="J28" s="99">
        <f t="shared" si="4"/>
        <v>4.235107028520016E-2</v>
      </c>
    </row>
    <row r="29" spans="2:10" x14ac:dyDescent="0.25">
      <c r="B29" s="18"/>
      <c r="C29" s="108"/>
      <c r="D29" s="108"/>
      <c r="E29" s="108"/>
      <c r="F29" s="108"/>
      <c r="G29" s="108"/>
      <c r="H29" s="108"/>
      <c r="I29" s="108"/>
      <c r="J29" s="109"/>
    </row>
    <row r="30" spans="2:10" x14ac:dyDescent="0.25">
      <c r="B30" s="11" t="s">
        <v>29</v>
      </c>
      <c r="C30" s="103">
        <f t="shared" ref="C30:J30" si="5">SUM(C7:C28)</f>
        <v>0.25407407407407406</v>
      </c>
      <c r="D30" s="120">
        <f t="shared" si="5"/>
        <v>0.99999999999999989</v>
      </c>
      <c r="E30" s="103">
        <f t="shared" si="5"/>
        <v>0.10608796296296295</v>
      </c>
      <c r="F30" s="120">
        <f t="shared" si="5"/>
        <v>1</v>
      </c>
      <c r="G30" s="103">
        <f t="shared" si="5"/>
        <v>0.19297453703703707</v>
      </c>
      <c r="H30" s="120">
        <f t="shared" si="5"/>
        <v>0.99999999999999989</v>
      </c>
      <c r="I30" s="103">
        <f t="shared" si="5"/>
        <v>0.55313657407407402</v>
      </c>
      <c r="J30" s="121">
        <f t="shared" si="5"/>
        <v>1</v>
      </c>
    </row>
    <row r="31" spans="2:10" ht="66" customHeight="1" thickBot="1" x14ac:dyDescent="0.3">
      <c r="B31" s="167" t="s">
        <v>42</v>
      </c>
      <c r="C31" s="168"/>
      <c r="D31" s="168"/>
      <c r="E31" s="168"/>
      <c r="F31" s="169"/>
      <c r="G31" s="168"/>
      <c r="H31" s="168"/>
      <c r="I31" s="168"/>
      <c r="J31" s="169"/>
    </row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zoomScaleNormal="100" zoomScaleSheetLayoutView="11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45" t="s">
        <v>43</v>
      </c>
      <c r="C3" s="146"/>
      <c r="D3" s="146"/>
      <c r="E3" s="146"/>
      <c r="F3" s="147"/>
      <c r="G3" s="146"/>
      <c r="H3" s="146"/>
      <c r="I3" s="146"/>
      <c r="J3" s="147"/>
    </row>
    <row r="4" spans="2:10" s="1" customFormat="1" x14ac:dyDescent="0.25">
      <c r="B4" s="148" t="s">
        <v>130</v>
      </c>
      <c r="C4" s="149"/>
      <c r="D4" s="149"/>
      <c r="E4" s="149"/>
      <c r="F4" s="149"/>
      <c r="G4" s="149"/>
      <c r="H4" s="149"/>
      <c r="I4" s="149"/>
      <c r="J4" s="150"/>
    </row>
    <row r="5" spans="2:10" s="1" customFormat="1" x14ac:dyDescent="0.25">
      <c r="B5" s="2"/>
      <c r="C5" s="151" t="s">
        <v>19</v>
      </c>
      <c r="D5" s="149"/>
      <c r="E5" s="151" t="s">
        <v>20</v>
      </c>
      <c r="F5" s="149"/>
      <c r="G5" s="155" t="s">
        <v>21</v>
      </c>
      <c r="H5" s="155"/>
      <c r="I5" s="149" t="s">
        <v>22</v>
      </c>
      <c r="J5" s="150"/>
    </row>
    <row r="6" spans="2:10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39" t="s">
        <v>25</v>
      </c>
    </row>
    <row r="7" spans="2:10" s="1" customFormat="1" x14ac:dyDescent="0.25">
      <c r="B7" s="8" t="s">
        <v>10</v>
      </c>
      <c r="C7" s="100">
        <v>1.7939814814814811E-2</v>
      </c>
      <c r="D7" s="98">
        <f>C7/$C$30</f>
        <v>2.1460118792141436E-2</v>
      </c>
      <c r="E7" s="100">
        <v>6.9328703703703705E-3</v>
      </c>
      <c r="F7" s="98">
        <f>E7/$E$30</f>
        <v>1.8886962005360247E-2</v>
      </c>
      <c r="G7" s="100">
        <v>8.5995370370370375E-3</v>
      </c>
      <c r="H7" s="98">
        <f>G7/$G$30</f>
        <v>2.2866463545994524E-2</v>
      </c>
      <c r="I7" s="125">
        <f>C7+E7+G7</f>
        <v>3.3472222222222223E-2</v>
      </c>
      <c r="J7" s="126">
        <f>I7/$I$30</f>
        <v>2.1196906952028447E-2</v>
      </c>
    </row>
    <row r="8" spans="2:10" s="1" customFormat="1" x14ac:dyDescent="0.25">
      <c r="B8" s="8" t="s">
        <v>13</v>
      </c>
      <c r="C8" s="100">
        <v>4.6273148148148154E-2</v>
      </c>
      <c r="D8" s="98">
        <f t="shared" ref="D8:D28" si="0">C8/$C$30</f>
        <v>5.5353261245794511E-2</v>
      </c>
      <c r="E8" s="100">
        <v>1.4780092592592595E-2</v>
      </c>
      <c r="F8" s="98">
        <f t="shared" ref="F8:F28" si="1">E8/$E$30</f>
        <v>4.0264858899574353E-2</v>
      </c>
      <c r="G8" s="100">
        <v>2.6979166666666655E-2</v>
      </c>
      <c r="H8" s="98">
        <f t="shared" ref="H8:H27" si="2">G8/$G$30</f>
        <v>7.1738528298402701E-2</v>
      </c>
      <c r="I8" s="125">
        <f t="shared" ref="I8:I27" si="3">C8+E8+G8</f>
        <v>8.8032407407407406E-2</v>
      </c>
      <c r="J8" s="126">
        <f t="shared" ref="J8:J27" si="4">I8/$I$30</f>
        <v>5.5748158463737332E-2</v>
      </c>
    </row>
    <row r="9" spans="2:10" s="1" customFormat="1" x14ac:dyDescent="0.25">
      <c r="B9" s="8" t="s">
        <v>0</v>
      </c>
      <c r="C9" s="100">
        <v>0.17613425925925935</v>
      </c>
      <c r="D9" s="98">
        <f t="shared" si="0"/>
        <v>0.21069683082503782</v>
      </c>
      <c r="E9" s="100">
        <v>8.4942129629629604E-2</v>
      </c>
      <c r="F9" s="98">
        <f t="shared" si="1"/>
        <v>0.23140469809238534</v>
      </c>
      <c r="G9" s="100">
        <v>8.2766203703703717E-2</v>
      </c>
      <c r="H9" s="98">
        <f t="shared" si="2"/>
        <v>0.22007817068291635</v>
      </c>
      <c r="I9" s="125">
        <f t="shared" si="3"/>
        <v>0.34384259259259264</v>
      </c>
      <c r="J9" s="126">
        <f t="shared" si="4"/>
        <v>0.21774471359988284</v>
      </c>
    </row>
    <row r="10" spans="2:10" s="1" customFormat="1" x14ac:dyDescent="0.25">
      <c r="B10" s="8" t="s">
        <v>8</v>
      </c>
      <c r="C10" s="100">
        <v>2.4618055555555556E-2</v>
      </c>
      <c r="D10" s="98">
        <f t="shared" si="0"/>
        <v>2.9448821077990225E-2</v>
      </c>
      <c r="E10" s="100">
        <v>8.4606481481481477E-3</v>
      </c>
      <c r="F10" s="98">
        <f t="shared" si="1"/>
        <v>2.3049030427242639E-2</v>
      </c>
      <c r="G10" s="100">
        <v>1.1458333333333334E-2</v>
      </c>
      <c r="H10" s="98">
        <f t="shared" si="2"/>
        <v>3.0468100821715447E-2</v>
      </c>
      <c r="I10" s="125">
        <f t="shared" si="3"/>
        <v>4.4537037037037042E-2</v>
      </c>
      <c r="J10" s="126">
        <f t="shared" si="4"/>
        <v>2.8203906622201062E-2</v>
      </c>
    </row>
    <row r="11" spans="2:10" s="1" customFormat="1" x14ac:dyDescent="0.25">
      <c r="B11" s="8" t="s">
        <v>26</v>
      </c>
      <c r="C11" s="100">
        <v>5.5555555555555549E-3</v>
      </c>
      <c r="D11" s="98">
        <f t="shared" si="0"/>
        <v>6.6457142065986397E-3</v>
      </c>
      <c r="E11" s="100">
        <v>6.5972222222222224E-4</v>
      </c>
      <c r="F11" s="98">
        <f t="shared" si="1"/>
        <v>1.7972568185401238E-3</v>
      </c>
      <c r="G11" s="100">
        <v>3.4027777777777776E-3</v>
      </c>
      <c r="H11" s="98">
        <f t="shared" si="2"/>
        <v>9.04810266826701E-3</v>
      </c>
      <c r="I11" s="125">
        <f t="shared" si="3"/>
        <v>9.618055555555555E-3</v>
      </c>
      <c r="J11" s="126">
        <f t="shared" si="4"/>
        <v>6.0908124748048536E-3</v>
      </c>
    </row>
    <row r="12" spans="2:10" s="1" customFormat="1" x14ac:dyDescent="0.25">
      <c r="B12" s="8" t="s">
        <v>3</v>
      </c>
      <c r="C12" s="100">
        <v>8.928240740740738E-2</v>
      </c>
      <c r="D12" s="98">
        <f t="shared" si="0"/>
        <v>0.10680216539521228</v>
      </c>
      <c r="E12" s="100">
        <v>5.0879629629629594E-2</v>
      </c>
      <c r="F12" s="98">
        <f t="shared" si="1"/>
        <v>0.1386094907772347</v>
      </c>
      <c r="G12" s="100">
        <v>5.9780092592592496E-2</v>
      </c>
      <c r="H12" s="98">
        <f t="shared" si="2"/>
        <v>0.15895731388298992</v>
      </c>
      <c r="I12" s="125">
        <f t="shared" si="3"/>
        <v>0.19994212962962948</v>
      </c>
      <c r="J12" s="126">
        <f t="shared" si="4"/>
        <v>0.12661707039982403</v>
      </c>
    </row>
    <row r="13" spans="2:10" s="1" customFormat="1" x14ac:dyDescent="0.25">
      <c r="B13" s="8" t="s">
        <v>7</v>
      </c>
      <c r="C13" s="100">
        <v>3.4224537037037046E-2</v>
      </c>
      <c r="D13" s="98">
        <f t="shared" si="0"/>
        <v>4.0940368560233718E-2</v>
      </c>
      <c r="E13" s="100">
        <v>1.6238425925925924E-2</v>
      </c>
      <c r="F13" s="98">
        <f t="shared" si="1"/>
        <v>4.4237742393189353E-2</v>
      </c>
      <c r="G13" s="100">
        <v>1.7673611111111109E-2</v>
      </c>
      <c r="H13" s="98">
        <f t="shared" si="2"/>
        <v>4.6994737328039882E-2</v>
      </c>
      <c r="I13" s="125">
        <f t="shared" si="3"/>
        <v>6.8136574074074086E-2</v>
      </c>
      <c r="J13" s="126">
        <f t="shared" si="4"/>
        <v>4.3148752153039933E-2</v>
      </c>
    </row>
    <row r="14" spans="2:10" s="1" customFormat="1" x14ac:dyDescent="0.25">
      <c r="B14" s="8" t="s">
        <v>2</v>
      </c>
      <c r="C14" s="100">
        <v>4.9594907407407428E-2</v>
      </c>
      <c r="D14" s="98">
        <f t="shared" si="0"/>
        <v>5.9326844531823304E-2</v>
      </c>
      <c r="E14" s="100">
        <v>2.6643518518518518E-2</v>
      </c>
      <c r="F14" s="98">
        <f t="shared" si="1"/>
        <v>7.2583950811918679E-2</v>
      </c>
      <c r="G14" s="100">
        <v>1.3391203703703704E-2</v>
      </c>
      <c r="H14" s="98">
        <f t="shared" si="2"/>
        <v>3.5607669344166433E-2</v>
      </c>
      <c r="I14" s="125">
        <f t="shared" si="3"/>
        <v>8.9629629629629642E-2</v>
      </c>
      <c r="J14" s="126">
        <f t="shared" si="4"/>
        <v>5.6759629127423342E-2</v>
      </c>
    </row>
    <row r="15" spans="2:10" s="1" customFormat="1" x14ac:dyDescent="0.25">
      <c r="B15" s="8" t="s">
        <v>9</v>
      </c>
      <c r="C15" s="100">
        <v>4.8715277777777774E-2</v>
      </c>
      <c r="D15" s="98">
        <f t="shared" si="0"/>
        <v>5.8274606449111824E-2</v>
      </c>
      <c r="E15" s="100">
        <v>2.2164351851851852E-2</v>
      </c>
      <c r="F15" s="98">
        <f t="shared" si="1"/>
        <v>6.0381522938672577E-2</v>
      </c>
      <c r="G15" s="100">
        <v>1.4953703703703709E-2</v>
      </c>
      <c r="H15" s="98">
        <f t="shared" si="2"/>
        <v>3.9762410365309461E-2</v>
      </c>
      <c r="I15" s="125">
        <f t="shared" si="3"/>
        <v>8.5833333333333331E-2</v>
      </c>
      <c r="J15" s="126">
        <f t="shared" si="4"/>
        <v>5.4355553926778336E-2</v>
      </c>
    </row>
    <row r="16" spans="2:10" s="1" customFormat="1" x14ac:dyDescent="0.25">
      <c r="B16" s="8" t="s">
        <v>1</v>
      </c>
      <c r="C16" s="100">
        <v>3.3576388888888878E-2</v>
      </c>
      <c r="D16" s="98">
        <f t="shared" si="0"/>
        <v>4.016503523613052E-2</v>
      </c>
      <c r="E16" s="100">
        <v>1.3750000000000002E-2</v>
      </c>
      <c r="F16" s="98">
        <f t="shared" si="1"/>
        <v>3.7458615796941527E-2</v>
      </c>
      <c r="G16" s="100">
        <v>1.5856481481481478E-2</v>
      </c>
      <c r="H16" s="98">
        <f t="shared" si="2"/>
        <v>4.2162927399747627E-2</v>
      </c>
      <c r="I16" s="125">
        <f t="shared" si="3"/>
        <v>6.3182870370370348E-2</v>
      </c>
      <c r="J16" s="126">
        <f t="shared" si="4"/>
        <v>4.0011727196100709E-2</v>
      </c>
    </row>
    <row r="17" spans="2:10" s="1" customFormat="1" x14ac:dyDescent="0.25">
      <c r="B17" s="8" t="s">
        <v>27</v>
      </c>
      <c r="C17" s="100">
        <v>9.4675925925925934E-3</v>
      </c>
      <c r="D17" s="98">
        <f t="shared" si="0"/>
        <v>1.1325404627078517E-2</v>
      </c>
      <c r="E17" s="100">
        <v>3.2986111111111111E-3</v>
      </c>
      <c r="F17" s="98">
        <f t="shared" si="1"/>
        <v>8.9862840927006186E-3</v>
      </c>
      <c r="G17" s="100">
        <v>3.1018518518518522E-3</v>
      </c>
      <c r="H17" s="98">
        <f t="shared" si="2"/>
        <v>8.247930323454283E-3</v>
      </c>
      <c r="I17" s="125">
        <f t="shared" si="3"/>
        <v>1.5868055555555559E-2</v>
      </c>
      <c r="J17" s="126">
        <f t="shared" si="4"/>
        <v>1.004874115879357E-2</v>
      </c>
    </row>
    <row r="18" spans="2:10" s="1" customFormat="1" x14ac:dyDescent="0.25">
      <c r="B18" s="8" t="s">
        <v>16</v>
      </c>
      <c r="C18" s="100">
        <v>1.2175925925925927E-2</v>
      </c>
      <c r="D18" s="98">
        <f t="shared" si="0"/>
        <v>1.4565190302795353E-2</v>
      </c>
      <c r="E18" s="100">
        <v>7.7662037037037031E-3</v>
      </c>
      <c r="F18" s="98">
        <f t="shared" si="1"/>
        <v>2.1157181144568823E-2</v>
      </c>
      <c r="G18" s="100">
        <v>4.2592592592592595E-3</v>
      </c>
      <c r="H18" s="98">
        <f t="shared" si="2"/>
        <v>1.1325516265041701E-2</v>
      </c>
      <c r="I18" s="125">
        <f t="shared" si="3"/>
        <v>2.420138888888889E-2</v>
      </c>
      <c r="J18" s="126">
        <f t="shared" si="4"/>
        <v>1.5325979404111855E-2</v>
      </c>
    </row>
    <row r="19" spans="2:10" s="1" customFormat="1" x14ac:dyDescent="0.25">
      <c r="B19" s="8" t="s">
        <v>4</v>
      </c>
      <c r="C19" s="100">
        <v>2.5775462962962962E-2</v>
      </c>
      <c r="D19" s="98">
        <f t="shared" si="0"/>
        <v>3.0833344871031607E-2</v>
      </c>
      <c r="E19" s="100">
        <v>8.4606481481481477E-3</v>
      </c>
      <c r="F19" s="98">
        <f t="shared" si="1"/>
        <v>2.3049030427242639E-2</v>
      </c>
      <c r="G19" s="100">
        <v>1.8402777777777782E-2</v>
      </c>
      <c r="H19" s="98">
        <f t="shared" si="2"/>
        <v>4.893361647123997E-2</v>
      </c>
      <c r="I19" s="125">
        <f t="shared" si="3"/>
        <v>5.2638888888888888E-2</v>
      </c>
      <c r="J19" s="126">
        <f t="shared" si="4"/>
        <v>3.33345549162605E-2</v>
      </c>
    </row>
    <row r="20" spans="2:10" s="1" customFormat="1" x14ac:dyDescent="0.25">
      <c r="B20" s="8" t="s">
        <v>14</v>
      </c>
      <c r="C20" s="100">
        <v>1.3009259259259259E-2</v>
      </c>
      <c r="D20" s="98">
        <f t="shared" si="0"/>
        <v>1.5562047433785147E-2</v>
      </c>
      <c r="E20" s="100">
        <v>3.0555555555555557E-3</v>
      </c>
      <c r="F20" s="98">
        <f t="shared" si="1"/>
        <v>8.3241368437647831E-3</v>
      </c>
      <c r="G20" s="100">
        <v>4.2708333333333331E-3</v>
      </c>
      <c r="H20" s="98">
        <f t="shared" si="2"/>
        <v>1.1356292124457575E-2</v>
      </c>
      <c r="I20" s="125">
        <f t="shared" si="3"/>
        <v>2.0335648148148144E-2</v>
      </c>
      <c r="J20" s="126">
        <f t="shared" si="4"/>
        <v>1.2877927218089202E-2</v>
      </c>
    </row>
    <row r="21" spans="2:10" s="1" customFormat="1" x14ac:dyDescent="0.25">
      <c r="B21" s="8" t="s">
        <v>11</v>
      </c>
      <c r="C21" s="100">
        <v>5.2199074074074075E-3</v>
      </c>
      <c r="D21" s="98">
        <f t="shared" si="0"/>
        <v>6.2442023066166391E-3</v>
      </c>
      <c r="E21" s="100">
        <v>1.0879629629629629E-3</v>
      </c>
      <c r="F21" s="98">
        <f t="shared" si="1"/>
        <v>2.9638972095223089E-3</v>
      </c>
      <c r="G21" s="100">
        <v>7.4305555555555548E-3</v>
      </c>
      <c r="H21" s="98">
        <f t="shared" si="2"/>
        <v>1.9758101744991229E-2</v>
      </c>
      <c r="I21" s="125">
        <f t="shared" si="3"/>
        <v>1.3738425925925925E-2</v>
      </c>
      <c r="J21" s="126">
        <f t="shared" si="4"/>
        <v>8.7001136072122273E-3</v>
      </c>
    </row>
    <row r="22" spans="2:10" s="1" customFormat="1" x14ac:dyDescent="0.25">
      <c r="B22" s="8" t="s">
        <v>15</v>
      </c>
      <c r="C22" s="100">
        <v>5.8449074074074072E-3</v>
      </c>
      <c r="D22" s="98">
        <f t="shared" si="0"/>
        <v>6.9918451548589859E-3</v>
      </c>
      <c r="E22" s="100">
        <v>1.0185185185185186E-3</v>
      </c>
      <c r="F22" s="98">
        <f t="shared" si="1"/>
        <v>2.7747122812549281E-3</v>
      </c>
      <c r="G22" s="100">
        <v>2.2222222222222222E-3</v>
      </c>
      <c r="H22" s="98">
        <f t="shared" si="2"/>
        <v>5.9089650078478443E-3</v>
      </c>
      <c r="I22" s="125">
        <f t="shared" si="3"/>
        <v>9.0856481481481483E-3</v>
      </c>
      <c r="J22" s="126">
        <f t="shared" si="4"/>
        <v>5.7536555869095191E-3</v>
      </c>
    </row>
    <row r="23" spans="2:10" s="1" customFormat="1" x14ac:dyDescent="0.25">
      <c r="B23" s="8" t="s">
        <v>92</v>
      </c>
      <c r="C23" s="100">
        <v>1.421296296296296E-2</v>
      </c>
      <c r="D23" s="98">
        <f t="shared" si="0"/>
        <v>1.7001952178548184E-2</v>
      </c>
      <c r="E23" s="100">
        <v>1.7708333333333335E-3</v>
      </c>
      <c r="F23" s="98">
        <f t="shared" si="1"/>
        <v>4.8242156708182271E-3</v>
      </c>
      <c r="G23" s="100">
        <v>5.2662037037037044E-3</v>
      </c>
      <c r="H23" s="98">
        <f t="shared" si="2"/>
        <v>1.4003016034222757E-2</v>
      </c>
      <c r="I23" s="125">
        <f t="shared" si="3"/>
        <v>2.1249999999999998E-2</v>
      </c>
      <c r="J23" s="126">
        <f t="shared" si="4"/>
        <v>1.3456957525561626E-2</v>
      </c>
    </row>
    <row r="24" spans="2:10" s="1" customFormat="1" x14ac:dyDescent="0.25">
      <c r="B24" s="8" t="s">
        <v>12</v>
      </c>
      <c r="C24" s="100">
        <v>5.3391203703703705E-2</v>
      </c>
      <c r="D24" s="98">
        <f t="shared" si="0"/>
        <v>6.3868082572999016E-2</v>
      </c>
      <c r="E24" s="100">
        <v>3.5497685185185195E-2</v>
      </c>
      <c r="F24" s="98">
        <f t="shared" si="1"/>
        <v>9.6705029166009843E-2</v>
      </c>
      <c r="G24" s="100">
        <v>2.7939814814814813E-2</v>
      </c>
      <c r="H24" s="98">
        <f t="shared" si="2"/>
        <v>7.4292924629920279E-2</v>
      </c>
      <c r="I24" s="125">
        <f t="shared" si="3"/>
        <v>0.11682870370370371</v>
      </c>
      <c r="J24" s="126">
        <f t="shared" si="4"/>
        <v>7.3983948400337188E-2</v>
      </c>
    </row>
    <row r="25" spans="2:10" s="1" customFormat="1" x14ac:dyDescent="0.25">
      <c r="B25" s="8" t="s">
        <v>5</v>
      </c>
      <c r="C25" s="100">
        <v>3.392361111111112E-2</v>
      </c>
      <c r="D25" s="98">
        <f t="shared" si="0"/>
        <v>4.0580392374042956E-2</v>
      </c>
      <c r="E25" s="100">
        <v>2.2291666666666664E-2</v>
      </c>
      <c r="F25" s="98">
        <f t="shared" si="1"/>
        <v>6.0728361973829435E-2</v>
      </c>
      <c r="G25" s="100">
        <v>1.0706018518518519E-2</v>
      </c>
      <c r="H25" s="98">
        <f t="shared" si="2"/>
        <v>2.8467669959683625E-2</v>
      </c>
      <c r="I25" s="125">
        <f t="shared" si="3"/>
        <v>6.6921296296296298E-2</v>
      </c>
      <c r="J25" s="126">
        <f t="shared" si="4"/>
        <v>4.2379154908931009E-2</v>
      </c>
    </row>
    <row r="26" spans="2:10" s="1" customFormat="1" x14ac:dyDescent="0.25">
      <c r="B26" s="8" t="s">
        <v>6</v>
      </c>
      <c r="C26" s="100">
        <v>3.3680555555555568E-2</v>
      </c>
      <c r="D26" s="98">
        <f t="shared" si="0"/>
        <v>4.0289642377504271E-2</v>
      </c>
      <c r="E26" s="100">
        <v>2.5925925925925925E-3</v>
      </c>
      <c r="F26" s="98">
        <f t="shared" si="1"/>
        <v>7.0629039886489072E-3</v>
      </c>
      <c r="G26" s="100">
        <v>6.9444444444444444E-5</v>
      </c>
      <c r="H26" s="98">
        <f t="shared" si="2"/>
        <v>1.8465515649524513E-4</v>
      </c>
      <c r="I26" s="125">
        <f t="shared" si="3"/>
        <v>3.63425925925926E-2</v>
      </c>
      <c r="J26" s="126">
        <f t="shared" si="4"/>
        <v>2.3014622347638083E-2</v>
      </c>
    </row>
    <row r="27" spans="2:10" s="1" customFormat="1" x14ac:dyDescent="0.25">
      <c r="B27" s="8" t="s">
        <v>103</v>
      </c>
      <c r="C27" s="100">
        <v>0.10170138888888887</v>
      </c>
      <c r="D27" s="98">
        <f t="shared" si="0"/>
        <v>0.12165810569454633</v>
      </c>
      <c r="E27" s="100">
        <v>3.4432870370370371E-2</v>
      </c>
      <c r="F27" s="98">
        <f t="shared" si="1"/>
        <v>9.3804193599243302E-2</v>
      </c>
      <c r="G27" s="100">
        <v>3.7546296296296307E-2</v>
      </c>
      <c r="H27" s="98">
        <f t="shared" si="2"/>
        <v>9.983688794509589E-2</v>
      </c>
      <c r="I27" s="125">
        <f t="shared" si="3"/>
        <v>0.17368055555555553</v>
      </c>
      <c r="J27" s="126">
        <f t="shared" si="4"/>
        <v>0.10998644042950859</v>
      </c>
    </row>
    <row r="28" spans="2:10" s="1" customFormat="1" x14ac:dyDescent="0.25">
      <c r="B28" s="8" t="s">
        <v>17</v>
      </c>
      <c r="C28" s="100">
        <v>1.6435185185185185E-3</v>
      </c>
      <c r="D28" s="98">
        <f t="shared" si="0"/>
        <v>1.9660237861187646E-3</v>
      </c>
      <c r="E28" s="100">
        <v>3.4722222222222218E-4</v>
      </c>
      <c r="F28" s="98">
        <f t="shared" si="1"/>
        <v>9.4592464133690709E-4</v>
      </c>
      <c r="G28" s="100"/>
      <c r="H28" s="98"/>
      <c r="I28" s="125">
        <f t="shared" ref="I28" si="5">C28+E28+G28</f>
        <v>1.9907407407407408E-3</v>
      </c>
      <c r="J28" s="126">
        <f t="shared" ref="J28" si="6">I28/$I$30</f>
        <v>1.260673580826035E-3</v>
      </c>
    </row>
    <row r="29" spans="2:10" s="1" customFormat="1" x14ac:dyDescent="0.25">
      <c r="B29" s="18"/>
      <c r="C29" s="108"/>
      <c r="D29" s="108"/>
      <c r="E29" s="108"/>
      <c r="F29" s="108"/>
      <c r="G29" s="108"/>
      <c r="H29" s="108"/>
      <c r="I29" s="108"/>
      <c r="J29" s="109"/>
    </row>
    <row r="30" spans="2:10" s="1" customFormat="1" x14ac:dyDescent="0.25">
      <c r="B30" s="11" t="s">
        <v>29</v>
      </c>
      <c r="C30" s="103">
        <f t="shared" ref="C30:J30" si="7">SUM(C7:C28)</f>
        <v>0.83596064814814819</v>
      </c>
      <c r="D30" s="127">
        <f t="shared" si="7"/>
        <v>1.0000000000000002</v>
      </c>
      <c r="E30" s="103">
        <f t="shared" si="7"/>
        <v>0.36707175925925911</v>
      </c>
      <c r="F30" s="127">
        <f t="shared" si="7"/>
        <v>1.0000000000000002</v>
      </c>
      <c r="G30" s="103">
        <f t="shared" si="7"/>
        <v>0.37607638888888889</v>
      </c>
      <c r="H30" s="127">
        <f t="shared" si="7"/>
        <v>0.99999999999999978</v>
      </c>
      <c r="I30" s="103">
        <f t="shared" si="7"/>
        <v>1.5791087962962957</v>
      </c>
      <c r="J30" s="124">
        <f t="shared" si="7"/>
        <v>1.0000000000000002</v>
      </c>
    </row>
    <row r="31" spans="2:10" s="1" customFormat="1" ht="66" customHeight="1" thickBot="1" x14ac:dyDescent="0.3">
      <c r="B31" s="167" t="s">
        <v>32</v>
      </c>
      <c r="C31" s="168"/>
      <c r="D31" s="168"/>
      <c r="E31" s="168"/>
      <c r="F31" s="168"/>
      <c r="G31" s="168"/>
      <c r="H31" s="168"/>
      <c r="I31" s="168"/>
      <c r="J31" s="169"/>
    </row>
    <row r="32" spans="2:1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zoomScaleNormal="100" zoomScaleSheetLayoutView="110" zoomScalePageLayoutView="132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45" t="s">
        <v>117</v>
      </c>
      <c r="C3" s="146"/>
      <c r="D3" s="146"/>
      <c r="E3" s="146"/>
      <c r="F3" s="146"/>
      <c r="G3" s="146"/>
      <c r="H3" s="146"/>
      <c r="I3" s="146"/>
      <c r="J3" s="147"/>
    </row>
    <row r="4" spans="2:10" x14ac:dyDescent="0.25">
      <c r="B4" s="148" t="s">
        <v>130</v>
      </c>
      <c r="C4" s="149"/>
      <c r="D4" s="149"/>
      <c r="E4" s="149"/>
      <c r="F4" s="149"/>
      <c r="G4" s="149"/>
      <c r="H4" s="149"/>
      <c r="I4" s="149"/>
      <c r="J4" s="150"/>
    </row>
    <row r="5" spans="2:10" x14ac:dyDescent="0.25">
      <c r="B5" s="2"/>
      <c r="C5" s="151" t="s">
        <v>19</v>
      </c>
      <c r="D5" s="149"/>
      <c r="E5" s="151" t="s">
        <v>20</v>
      </c>
      <c r="F5" s="149"/>
      <c r="G5" s="149" t="s">
        <v>21</v>
      </c>
      <c r="H5" s="149"/>
      <c r="I5" s="151" t="s">
        <v>22</v>
      </c>
      <c r="J5" s="150"/>
    </row>
    <row r="6" spans="2:10" x14ac:dyDescent="0.25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25">
      <c r="B7" s="8" t="s">
        <v>10</v>
      </c>
      <c r="C7" s="97">
        <v>1.9479166666666665E-2</v>
      </c>
      <c r="D7" s="98">
        <f>C7/$C$30</f>
        <v>1.7870225846526294E-2</v>
      </c>
      <c r="E7" s="97">
        <v>7.6273148148148142E-3</v>
      </c>
      <c r="F7" s="98">
        <f>E7/$E$30</f>
        <v>1.61199579266652E-2</v>
      </c>
      <c r="G7" s="97">
        <v>1.1666666666666669E-2</v>
      </c>
      <c r="H7" s="98">
        <f>G7/$G$30</f>
        <v>2.0501972908107232E-2</v>
      </c>
      <c r="I7" s="97">
        <f>C7+E7+G7</f>
        <v>3.8773148148148154E-2</v>
      </c>
      <c r="J7" s="99">
        <f>I7/$I$30</f>
        <v>1.8184186814021907E-2</v>
      </c>
    </row>
    <row r="8" spans="2:10" x14ac:dyDescent="0.25">
      <c r="B8" s="8" t="s">
        <v>13</v>
      </c>
      <c r="C8" s="97">
        <v>4.7395833333333331E-2</v>
      </c>
      <c r="D8" s="98">
        <f t="shared" ref="D8:D28" si="0">C8/$C$30</f>
        <v>4.3481030803045266E-2</v>
      </c>
      <c r="E8" s="97">
        <v>1.4930555555555558E-2</v>
      </c>
      <c r="F8" s="98">
        <f t="shared" ref="F8:F28" si="1">E8/$E$30</f>
        <v>3.1555001100755861E-2</v>
      </c>
      <c r="G8" s="97">
        <v>2.8831018518518506E-2</v>
      </c>
      <c r="H8" s="98">
        <f t="shared" ref="H8:H27" si="2">G8/$G$30</f>
        <v>5.0665093763983211E-2</v>
      </c>
      <c r="I8" s="97">
        <f t="shared" ref="I8:I28" si="3">C8+E8+G8</f>
        <v>9.1157407407407395E-2</v>
      </c>
      <c r="J8" s="99">
        <f t="shared" ref="J8:J28" si="4">I8/$I$30</f>
        <v>4.275183741708552E-2</v>
      </c>
    </row>
    <row r="9" spans="2:10" x14ac:dyDescent="0.25">
      <c r="B9" s="8" t="s">
        <v>0</v>
      </c>
      <c r="C9" s="97">
        <v>0.21731481481481471</v>
      </c>
      <c r="D9" s="98">
        <f t="shared" si="0"/>
        <v>0.19936503891525703</v>
      </c>
      <c r="E9" s="97">
        <v>0.10436342592592585</v>
      </c>
      <c r="F9" s="98">
        <f t="shared" si="1"/>
        <v>0.22056701157016692</v>
      </c>
      <c r="G9" s="97">
        <v>0.10104166666666674</v>
      </c>
      <c r="H9" s="98">
        <f t="shared" si="2"/>
        <v>0.17756172965057163</v>
      </c>
      <c r="I9" s="97">
        <f t="shared" si="3"/>
        <v>0.42271990740740734</v>
      </c>
      <c r="J9" s="99">
        <f t="shared" si="4"/>
        <v>0.19825106119657368</v>
      </c>
    </row>
    <row r="10" spans="2:10" x14ac:dyDescent="0.25">
      <c r="B10" s="8" t="s">
        <v>8</v>
      </c>
      <c r="C10" s="97">
        <v>3.7164351851851858E-2</v>
      </c>
      <c r="D10" s="98">
        <f t="shared" si="0"/>
        <v>3.4094649550324388E-2</v>
      </c>
      <c r="E10" s="97">
        <v>1.2650462962962962E-2</v>
      </c>
      <c r="F10" s="98">
        <f t="shared" si="1"/>
        <v>2.6736136591570658E-2</v>
      </c>
      <c r="G10" s="97">
        <v>2.0844907407407409E-2</v>
      </c>
      <c r="H10" s="98">
        <f t="shared" si="2"/>
        <v>3.6631005166171744E-2</v>
      </c>
      <c r="I10" s="97">
        <f t="shared" si="3"/>
        <v>7.0659722222222221E-2</v>
      </c>
      <c r="J10" s="99">
        <f t="shared" si="4"/>
        <v>3.313864492525484E-2</v>
      </c>
    </row>
    <row r="11" spans="2:10" x14ac:dyDescent="0.25">
      <c r="B11" s="8" t="s">
        <v>26</v>
      </c>
      <c r="C11" s="97">
        <v>7.083333333333333E-3</v>
      </c>
      <c r="D11" s="98">
        <f t="shared" si="0"/>
        <v>6.4982639441913802E-3</v>
      </c>
      <c r="E11" s="97">
        <v>1.0648148148148147E-3</v>
      </c>
      <c r="F11" s="98">
        <f t="shared" si="1"/>
        <v>2.2504341870306496E-3</v>
      </c>
      <c r="G11" s="97">
        <v>4.502314814814814E-3</v>
      </c>
      <c r="H11" s="98">
        <f t="shared" si="2"/>
        <v>7.9119716877516962E-3</v>
      </c>
      <c r="I11" s="97">
        <f t="shared" si="3"/>
        <v>1.2650462962962961E-2</v>
      </c>
      <c r="J11" s="99">
        <f t="shared" si="4"/>
        <v>5.9329302052913242E-3</v>
      </c>
    </row>
    <row r="12" spans="2:10" x14ac:dyDescent="0.25">
      <c r="B12" s="8" t="s">
        <v>3</v>
      </c>
      <c r="C12" s="97">
        <v>0.12112268518518528</v>
      </c>
      <c r="D12" s="98">
        <f t="shared" si="0"/>
        <v>0.11111818983000465</v>
      </c>
      <c r="E12" s="97">
        <v>6.9837962962963018E-2</v>
      </c>
      <c r="F12" s="98">
        <f t="shared" si="1"/>
        <v>0.14759912917981471</v>
      </c>
      <c r="G12" s="97">
        <v>8.5104166666666717E-2</v>
      </c>
      <c r="H12" s="98">
        <f t="shared" si="2"/>
        <v>0.14955457023146085</v>
      </c>
      <c r="I12" s="97">
        <f t="shared" si="3"/>
        <v>0.27606481481481498</v>
      </c>
      <c r="J12" s="99">
        <f t="shared" si="4"/>
        <v>0.12947141011583602</v>
      </c>
    </row>
    <row r="13" spans="2:10" x14ac:dyDescent="0.25">
      <c r="B13" s="8" t="s">
        <v>7</v>
      </c>
      <c r="C13" s="97">
        <v>4.309027777777779E-2</v>
      </c>
      <c r="D13" s="98">
        <f t="shared" si="0"/>
        <v>3.9531105660497577E-2</v>
      </c>
      <c r="E13" s="97">
        <v>2.0937500000000001E-2</v>
      </c>
      <c r="F13" s="98">
        <f t="shared" si="1"/>
        <v>4.4250385264548331E-2</v>
      </c>
      <c r="G13" s="97">
        <v>2.6678240740740732E-2</v>
      </c>
      <c r="H13" s="98">
        <f t="shared" si="2"/>
        <v>4.6881991620225341E-2</v>
      </c>
      <c r="I13" s="97">
        <f t="shared" si="3"/>
        <v>9.0706018518518533E-2</v>
      </c>
      <c r="J13" s="99">
        <f t="shared" si="4"/>
        <v>4.2540140913877512E-2</v>
      </c>
    </row>
    <row r="14" spans="2:10" x14ac:dyDescent="0.25">
      <c r="B14" s="8" t="s">
        <v>2</v>
      </c>
      <c r="C14" s="97">
        <v>6.4050925925925942E-2</v>
      </c>
      <c r="D14" s="98">
        <f t="shared" si="0"/>
        <v>5.876044553456717E-2</v>
      </c>
      <c r="E14" s="97">
        <v>3.2048611111111118E-2</v>
      </c>
      <c r="F14" s="98">
        <f t="shared" si="1"/>
        <v>6.7733176781389903E-2</v>
      </c>
      <c r="G14" s="97">
        <v>1.8043981481481477E-2</v>
      </c>
      <c r="H14" s="98">
        <f t="shared" si="2"/>
        <v>3.1708904527519004E-2</v>
      </c>
      <c r="I14" s="97">
        <f t="shared" si="3"/>
        <v>0.11414351851851853</v>
      </c>
      <c r="J14" s="99">
        <f t="shared" si="4"/>
        <v>5.3532074734293736E-2</v>
      </c>
    </row>
    <row r="15" spans="2:10" x14ac:dyDescent="0.25">
      <c r="B15" s="8" t="s">
        <v>9</v>
      </c>
      <c r="C15" s="97">
        <v>5.8148148148148164E-2</v>
      </c>
      <c r="D15" s="98">
        <f t="shared" si="0"/>
        <v>5.3345225581074351E-2</v>
      </c>
      <c r="E15" s="97">
        <v>2.5891203703703711E-2</v>
      </c>
      <c r="F15" s="98">
        <f t="shared" si="1"/>
        <v>5.4719796482473541E-2</v>
      </c>
      <c r="G15" s="97">
        <v>1.9097222222222224E-2</v>
      </c>
      <c r="H15" s="98">
        <f t="shared" si="2"/>
        <v>3.3559777081723141E-2</v>
      </c>
      <c r="I15" s="97">
        <f t="shared" si="3"/>
        <v>0.1031365740740741</v>
      </c>
      <c r="J15" s="99">
        <f t="shared" si="4"/>
        <v>4.8369936925298278E-2</v>
      </c>
    </row>
    <row r="16" spans="2:10" x14ac:dyDescent="0.25">
      <c r="B16" s="8" t="s">
        <v>1</v>
      </c>
      <c r="C16" s="97">
        <v>4.9421296296296276E-2</v>
      </c>
      <c r="D16" s="98">
        <f t="shared" si="0"/>
        <v>4.5339194512577098E-2</v>
      </c>
      <c r="E16" s="97">
        <v>2.2581018518518532E-2</v>
      </c>
      <c r="F16" s="98">
        <f t="shared" si="1"/>
        <v>4.7723881509747837E-2</v>
      </c>
      <c r="G16" s="97">
        <v>2.6805555555555569E-2</v>
      </c>
      <c r="H16" s="98">
        <f t="shared" si="2"/>
        <v>4.7105723467436862E-2</v>
      </c>
      <c r="I16" s="97">
        <f t="shared" si="3"/>
        <v>9.8807870370370379E-2</v>
      </c>
      <c r="J16" s="99">
        <f t="shared" si="4"/>
        <v>4.6339821740688056E-2</v>
      </c>
    </row>
    <row r="17" spans="2:10" x14ac:dyDescent="0.25">
      <c r="B17" s="8" t="s">
        <v>27</v>
      </c>
      <c r="C17" s="97">
        <v>1.7557870370370376E-2</v>
      </c>
      <c r="D17" s="98">
        <f t="shared" si="0"/>
        <v>1.6107624842056089E-2</v>
      </c>
      <c r="E17" s="97">
        <v>6.6203703703703693E-3</v>
      </c>
      <c r="F17" s="98">
        <f t="shared" si="1"/>
        <v>1.3991829945451431E-2</v>
      </c>
      <c r="G17" s="97">
        <v>1.3912037037037037E-2</v>
      </c>
      <c r="H17" s="98">
        <f t="shared" si="2"/>
        <v>2.4447789122564369E-2</v>
      </c>
      <c r="I17" s="97">
        <f t="shared" si="3"/>
        <v>3.8090277777777785E-2</v>
      </c>
      <c r="J17" s="99">
        <f t="shared" si="4"/>
        <v>1.7863928001476445E-2</v>
      </c>
    </row>
    <row r="18" spans="2:10" x14ac:dyDescent="0.25">
      <c r="B18" s="8" t="s">
        <v>16</v>
      </c>
      <c r="C18" s="97">
        <v>1.2175925925925927E-2</v>
      </c>
      <c r="D18" s="98">
        <f t="shared" si="0"/>
        <v>1.1170218413871459E-2</v>
      </c>
      <c r="E18" s="97">
        <v>8.1481481481481492E-3</v>
      </c>
      <c r="F18" s="98">
        <f t="shared" si="1"/>
        <v>1.7220713779017151E-2</v>
      </c>
      <c r="G18" s="97">
        <v>4.2592592592592595E-3</v>
      </c>
      <c r="H18" s="98">
        <f t="shared" si="2"/>
        <v>7.4848472521661311E-3</v>
      </c>
      <c r="I18" s="97">
        <f t="shared" si="3"/>
        <v>2.4583333333333339E-2</v>
      </c>
      <c r="J18" s="99">
        <f t="shared" si="4"/>
        <v>1.1529317251636577E-2</v>
      </c>
    </row>
    <row r="19" spans="2:10" x14ac:dyDescent="0.25">
      <c r="B19" s="8" t="s">
        <v>4</v>
      </c>
      <c r="C19" s="97">
        <v>3.3055555555555532E-2</v>
      </c>
      <c r="D19" s="98">
        <f t="shared" si="0"/>
        <v>3.0325231739559755E-2</v>
      </c>
      <c r="E19" s="97">
        <v>9.5486111111111119E-3</v>
      </c>
      <c r="F19" s="98">
        <f t="shared" si="1"/>
        <v>2.0180523959785722E-2</v>
      </c>
      <c r="G19" s="97">
        <v>2.342592592592593E-2</v>
      </c>
      <c r="H19" s="98">
        <f t="shared" si="2"/>
        <v>4.1166659886913724E-2</v>
      </c>
      <c r="I19" s="97">
        <f t="shared" si="3"/>
        <v>6.6030092592592571E-2</v>
      </c>
      <c r="J19" s="99">
        <f t="shared" si="4"/>
        <v>3.0967398738505948E-2</v>
      </c>
    </row>
    <row r="20" spans="2:10" x14ac:dyDescent="0.25">
      <c r="B20" s="8" t="s">
        <v>14</v>
      </c>
      <c r="C20" s="97">
        <v>1.9166666666666651E-2</v>
      </c>
      <c r="D20" s="98">
        <f t="shared" si="0"/>
        <v>1.7583537731341369E-2</v>
      </c>
      <c r="E20" s="97">
        <v>5.0115740740740737E-3</v>
      </c>
      <c r="F20" s="98">
        <f t="shared" si="1"/>
        <v>1.059171742374208E-2</v>
      </c>
      <c r="G20" s="97">
        <v>9.0162037037037034E-3</v>
      </c>
      <c r="H20" s="98">
        <f t="shared" si="2"/>
        <v>1.5844282634340803E-2</v>
      </c>
      <c r="I20" s="97">
        <f t="shared" si="3"/>
        <v>3.3194444444444429E-2</v>
      </c>
      <c r="J20" s="99">
        <f t="shared" si="4"/>
        <v>1.556783515898949E-2</v>
      </c>
    </row>
    <row r="21" spans="2:10" x14ac:dyDescent="0.25">
      <c r="B21" s="8" t="s">
        <v>11</v>
      </c>
      <c r="C21" s="97">
        <v>1.3113425925925924E-2</v>
      </c>
      <c r="D21" s="98">
        <f t="shared" si="0"/>
        <v>1.2030282759426197E-2</v>
      </c>
      <c r="E21" s="97">
        <v>2.2916666666666667E-3</v>
      </c>
      <c r="F21" s="98">
        <f t="shared" si="1"/>
        <v>4.8433257503485731E-3</v>
      </c>
      <c r="G21" s="97">
        <v>1.9537037037037037E-2</v>
      </c>
      <c r="H21" s="98">
        <f t="shared" si="2"/>
        <v>3.4332668917544641E-2</v>
      </c>
      <c r="I21" s="97">
        <f t="shared" si="3"/>
        <v>3.4942129629629629E-2</v>
      </c>
      <c r="J21" s="99">
        <f t="shared" si="4"/>
        <v>1.6387480594487202E-2</v>
      </c>
    </row>
    <row r="22" spans="2:10" x14ac:dyDescent="0.25">
      <c r="B22" s="8" t="s">
        <v>15</v>
      </c>
      <c r="C22" s="97">
        <v>1.5844907407407405E-2</v>
      </c>
      <c r="D22" s="98">
        <f t="shared" si="0"/>
        <v>1.4536149247709148E-2</v>
      </c>
      <c r="E22" s="97">
        <v>6.9560185185185194E-3</v>
      </c>
      <c r="F22" s="98">
        <f t="shared" si="1"/>
        <v>1.4701205939189357E-2</v>
      </c>
      <c r="G22" s="97">
        <v>8.0208333333333329E-3</v>
      </c>
      <c r="H22" s="98">
        <f t="shared" si="2"/>
        <v>1.4095106374323717E-2</v>
      </c>
      <c r="I22" s="97">
        <f t="shared" si="3"/>
        <v>3.0821759259259257E-2</v>
      </c>
      <c r="J22" s="99">
        <f t="shared" si="4"/>
        <v>1.4455071488280694E-2</v>
      </c>
    </row>
    <row r="23" spans="2:10" x14ac:dyDescent="0.25">
      <c r="B23" s="8" t="s">
        <v>92</v>
      </c>
      <c r="C23" s="97">
        <v>3.9918981481481465E-2</v>
      </c>
      <c r="D23" s="98">
        <f t="shared" si="0"/>
        <v>3.6621752195287682E-2</v>
      </c>
      <c r="E23" s="97">
        <v>6.8287037037037049E-3</v>
      </c>
      <c r="F23" s="98">
        <f t="shared" si="1"/>
        <v>1.4432132286392216E-2</v>
      </c>
      <c r="G23" s="97">
        <v>4.4050925925925938E-2</v>
      </c>
      <c r="H23" s="98">
        <f t="shared" si="2"/>
        <v>7.7411219135174722E-2</v>
      </c>
      <c r="I23" s="97">
        <f t="shared" si="3"/>
        <v>9.0798611111111108E-2</v>
      </c>
      <c r="J23" s="99">
        <f t="shared" si="4"/>
        <v>4.2583565837612483E-2</v>
      </c>
    </row>
    <row r="24" spans="2:10" x14ac:dyDescent="0.25">
      <c r="B24" s="8" t="s">
        <v>12</v>
      </c>
      <c r="C24" s="97">
        <v>6.6238425925925923E-2</v>
      </c>
      <c r="D24" s="98">
        <f t="shared" si="0"/>
        <v>6.076726234086155E-2</v>
      </c>
      <c r="E24" s="97">
        <v>3.9525462962962957E-2</v>
      </c>
      <c r="F24" s="98">
        <f t="shared" si="1"/>
        <v>8.3535138572931183E-2</v>
      </c>
      <c r="G24" s="97">
        <v>4.5023148148148152E-2</v>
      </c>
      <c r="H24" s="98">
        <f t="shared" si="2"/>
        <v>7.9119716877516982E-2</v>
      </c>
      <c r="I24" s="97">
        <f t="shared" si="3"/>
        <v>0.15078703703703702</v>
      </c>
      <c r="J24" s="99">
        <f t="shared" si="4"/>
        <v>7.0717488302411147E-2</v>
      </c>
    </row>
    <row r="25" spans="2:10" x14ac:dyDescent="0.25">
      <c r="B25" s="8" t="s">
        <v>5</v>
      </c>
      <c r="C25" s="97">
        <v>4.7407407407407433E-2</v>
      </c>
      <c r="D25" s="98">
        <f t="shared" si="0"/>
        <v>4.3491648881385472E-2</v>
      </c>
      <c r="E25" s="97">
        <v>3.0902777777777772E-2</v>
      </c>
      <c r="F25" s="98">
        <f t="shared" si="1"/>
        <v>6.531151390621559E-2</v>
      </c>
      <c r="G25" s="97">
        <v>1.4270833333333335E-2</v>
      </c>
      <c r="H25" s="98">
        <f t="shared" si="2"/>
        <v>2.507830614652402E-2</v>
      </c>
      <c r="I25" s="97">
        <f t="shared" si="3"/>
        <v>9.2581018518518535E-2</v>
      </c>
      <c r="J25" s="99">
        <f t="shared" si="4"/>
        <v>4.3419495619510813E-2</v>
      </c>
    </row>
    <row r="26" spans="2:10" x14ac:dyDescent="0.25">
      <c r="B26" s="8" t="s">
        <v>6</v>
      </c>
      <c r="C26" s="97">
        <v>3.7233796296296334E-2</v>
      </c>
      <c r="D26" s="98">
        <f t="shared" si="0"/>
        <v>3.4158358020365508E-2</v>
      </c>
      <c r="E26" s="97">
        <v>2.9976851851851853E-3</v>
      </c>
      <c r="F26" s="98">
        <f t="shared" si="1"/>
        <v>6.3354614613145479E-3</v>
      </c>
      <c r="G26" s="97">
        <v>6.9444444444444444E-5</v>
      </c>
      <c r="H26" s="98">
        <f t="shared" si="2"/>
        <v>1.2203555302444778E-4</v>
      </c>
      <c r="I26" s="97">
        <f t="shared" si="3"/>
        <v>4.0300925925925962E-2</v>
      </c>
      <c r="J26" s="99">
        <f t="shared" si="4"/>
        <v>1.8900698055649052E-2</v>
      </c>
    </row>
    <row r="27" spans="2:10" x14ac:dyDescent="0.25">
      <c r="B27" s="8" t="s">
        <v>103</v>
      </c>
      <c r="C27" s="97">
        <v>0.10530092592592596</v>
      </c>
      <c r="D27" s="98">
        <f t="shared" si="0"/>
        <v>9.6603276738975813E-2</v>
      </c>
      <c r="E27" s="97">
        <v>3.5729166666666673E-2</v>
      </c>
      <c r="F27" s="98">
        <f t="shared" si="1"/>
        <v>7.5511851471343677E-2</v>
      </c>
      <c r="G27" s="97">
        <v>4.4849537037037056E-2</v>
      </c>
      <c r="H27" s="98">
        <f t="shared" si="2"/>
        <v>7.8814627994955894E-2</v>
      </c>
      <c r="I27" s="97">
        <f t="shared" si="3"/>
        <v>0.1858796296296297</v>
      </c>
      <c r="J27" s="99">
        <f t="shared" si="4"/>
        <v>8.7175534397967727E-2</v>
      </c>
    </row>
    <row r="28" spans="2:10" x14ac:dyDescent="0.25">
      <c r="B28" s="8" t="s">
        <v>17</v>
      </c>
      <c r="C28" s="97">
        <v>1.8749999999999999E-2</v>
      </c>
      <c r="D28" s="98">
        <f t="shared" si="0"/>
        <v>1.7201286911094831E-2</v>
      </c>
      <c r="E28" s="97">
        <v>6.6666666666666654E-3</v>
      </c>
      <c r="F28" s="98">
        <f t="shared" si="1"/>
        <v>1.4089674910104938E-2</v>
      </c>
      <c r="G28" s="97"/>
      <c r="H28" s="98"/>
      <c r="I28" s="97">
        <f t="shared" si="3"/>
        <v>2.5416666666666664E-2</v>
      </c>
      <c r="J28" s="99">
        <f t="shared" si="4"/>
        <v>1.192014156525137E-2</v>
      </c>
    </row>
    <row r="29" spans="2:10" x14ac:dyDescent="0.25">
      <c r="B29" s="18"/>
      <c r="C29" s="108"/>
      <c r="D29" s="108"/>
      <c r="E29" s="108"/>
      <c r="F29" s="108"/>
      <c r="G29" s="108"/>
      <c r="H29" s="108"/>
      <c r="I29" s="108"/>
      <c r="J29" s="109"/>
    </row>
    <row r="30" spans="2:10" x14ac:dyDescent="0.25">
      <c r="B30" s="11" t="s">
        <v>29</v>
      </c>
      <c r="C30" s="122">
        <f t="shared" ref="C30:J30" si="5">SUM(C7:C28)</f>
        <v>1.0900347222222222</v>
      </c>
      <c r="D30" s="123">
        <f t="shared" si="5"/>
        <v>1</v>
      </c>
      <c r="E30" s="122">
        <f t="shared" si="5"/>
        <v>0.47315972222222219</v>
      </c>
      <c r="F30" s="123">
        <f t="shared" si="5"/>
        <v>1</v>
      </c>
      <c r="G30" s="122">
        <f t="shared" si="5"/>
        <v>0.56905092592592599</v>
      </c>
      <c r="H30" s="123">
        <f t="shared" si="5"/>
        <v>1.0000000000000002</v>
      </c>
      <c r="I30" s="122">
        <f t="shared" si="5"/>
        <v>2.132245370370371</v>
      </c>
      <c r="J30" s="124">
        <f t="shared" si="5"/>
        <v>0.99999999999999989</v>
      </c>
    </row>
    <row r="31" spans="2:10" x14ac:dyDescent="0.25">
      <c r="B31" s="8"/>
      <c r="C31" s="9"/>
      <c r="D31" s="9"/>
      <c r="E31" s="9"/>
      <c r="F31" s="9"/>
      <c r="G31" s="9"/>
      <c r="H31" s="9"/>
      <c r="I31" s="9"/>
      <c r="J31" s="10"/>
    </row>
    <row r="32" spans="2:10" ht="66" customHeight="1" thickBot="1" x14ac:dyDescent="0.3">
      <c r="B32" s="142" t="s">
        <v>34</v>
      </c>
      <c r="C32" s="153"/>
      <c r="D32" s="153"/>
      <c r="E32" s="153"/>
      <c r="F32" s="153"/>
      <c r="G32" s="153"/>
      <c r="H32" s="153"/>
      <c r="I32" s="153"/>
      <c r="J32" s="154"/>
    </row>
    <row r="34" spans="3:3" x14ac:dyDescent="0.25">
      <c r="C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Normal="10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45" t="s">
        <v>118</v>
      </c>
      <c r="C3" s="146"/>
      <c r="D3" s="146"/>
      <c r="E3" s="146"/>
      <c r="F3" s="146"/>
      <c r="G3" s="146"/>
      <c r="H3" s="147"/>
    </row>
    <row r="4" spans="2:8" s="1" customFormat="1" x14ac:dyDescent="0.25">
      <c r="B4" s="148" t="s">
        <v>130</v>
      </c>
      <c r="C4" s="149"/>
      <c r="D4" s="149"/>
      <c r="E4" s="149"/>
      <c r="F4" s="149"/>
      <c r="G4" s="149"/>
      <c r="H4" s="150"/>
    </row>
    <row r="5" spans="2:8" s="1" customFormat="1" x14ac:dyDescent="0.25">
      <c r="B5" s="2"/>
      <c r="C5" s="155" t="s">
        <v>36</v>
      </c>
      <c r="D5" s="155"/>
      <c r="E5" s="155" t="s">
        <v>37</v>
      </c>
      <c r="F5" s="155"/>
      <c r="G5" s="149" t="s">
        <v>38</v>
      </c>
      <c r="H5" s="15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100">
        <v>1.0787037037037036E-2</v>
      </c>
      <c r="D7" s="98">
        <f>C7/$C$30</f>
        <v>1.6638994519129487E-2</v>
      </c>
      <c r="E7" s="100">
        <v>7.9861111111111105E-4</v>
      </c>
      <c r="F7" s="98">
        <f t="shared" ref="F7:F28" si="0">E7/$E$30</f>
        <v>7.588254701418674E-3</v>
      </c>
      <c r="G7" s="101">
        <f>E7+C7</f>
        <v>1.1585648148148147E-2</v>
      </c>
      <c r="H7" s="99">
        <f>G7/$G$30</f>
        <v>1.5374927042054494E-2</v>
      </c>
    </row>
    <row r="8" spans="2:8" s="1" customFormat="1" x14ac:dyDescent="0.25">
      <c r="B8" s="8" t="s">
        <v>13</v>
      </c>
      <c r="C8" s="100">
        <v>2.6562499999999992E-2</v>
      </c>
      <c r="D8" s="98">
        <f t="shared" ref="D8:D27" si="1">C8/$C$30</f>
        <v>4.0972631353435797E-2</v>
      </c>
      <c r="E8" s="100">
        <v>8.4490740740740739E-4</v>
      </c>
      <c r="F8" s="98">
        <f t="shared" si="0"/>
        <v>8.0281535246893212E-3</v>
      </c>
      <c r="G8" s="101">
        <f t="shared" ref="G8:G28" si="2">E8+C8</f>
        <v>2.7407407407407401E-2</v>
      </c>
      <c r="H8" s="99">
        <f t="shared" ref="H8:H28" si="3">G8/$G$30</f>
        <v>3.6371455779805231E-2</v>
      </c>
    </row>
    <row r="9" spans="2:8" s="1" customFormat="1" x14ac:dyDescent="0.25">
      <c r="B9" s="8" t="s">
        <v>0</v>
      </c>
      <c r="C9" s="100">
        <v>0.12136574074074073</v>
      </c>
      <c r="D9" s="98">
        <f t="shared" si="1"/>
        <v>0.1872065413386178</v>
      </c>
      <c r="E9" s="100">
        <v>3.0173611111111099E-2</v>
      </c>
      <c r="F9" s="98">
        <f t="shared" si="0"/>
        <v>0.28670405806664456</v>
      </c>
      <c r="G9" s="101">
        <f t="shared" si="2"/>
        <v>0.15153935185185183</v>
      </c>
      <c r="H9" s="99">
        <f t="shared" si="3"/>
        <v>0.2011028169446748</v>
      </c>
    </row>
    <row r="10" spans="2:8" s="1" customFormat="1" x14ac:dyDescent="0.25">
      <c r="B10" s="8" t="s">
        <v>8</v>
      </c>
      <c r="C10" s="100">
        <v>1.1990740740740739E-2</v>
      </c>
      <c r="D10" s="98">
        <f t="shared" si="1"/>
        <v>1.8495706353882133E-2</v>
      </c>
      <c r="E10" s="100">
        <v>1.273148148148148E-3</v>
      </c>
      <c r="F10" s="98">
        <f t="shared" si="0"/>
        <v>1.2097217639942813E-2</v>
      </c>
      <c r="G10" s="101">
        <f t="shared" si="2"/>
        <v>1.3263888888888888E-2</v>
      </c>
      <c r="H10" s="99">
        <f t="shared" si="3"/>
        <v>1.7602064325868583E-2</v>
      </c>
    </row>
    <row r="11" spans="2:8" s="1" customFormat="1" x14ac:dyDescent="0.25">
      <c r="B11" s="8" t="s">
        <v>26</v>
      </c>
      <c r="C11" s="100">
        <v>2.3148148148148147E-3</v>
      </c>
      <c r="D11" s="98">
        <f t="shared" si="1"/>
        <v>3.5705996822166281E-3</v>
      </c>
      <c r="E11" s="100">
        <v>1.9212962962962959E-3</v>
      </c>
      <c r="F11" s="98">
        <f t="shared" si="0"/>
        <v>1.8255801165731878E-2</v>
      </c>
      <c r="G11" s="101">
        <f t="shared" si="2"/>
        <v>4.2361111111111106E-3</v>
      </c>
      <c r="H11" s="99">
        <f t="shared" si="3"/>
        <v>5.6216016956962484E-3</v>
      </c>
    </row>
    <row r="12" spans="2:8" s="1" customFormat="1" x14ac:dyDescent="0.25">
      <c r="B12" s="8" t="s">
        <v>3</v>
      </c>
      <c r="C12" s="100">
        <v>4.4976851851851816E-2</v>
      </c>
      <c r="D12" s="98">
        <f t="shared" si="1"/>
        <v>6.9376751825469041E-2</v>
      </c>
      <c r="E12" s="100">
        <v>1.4583333333333335E-2</v>
      </c>
      <c r="F12" s="98">
        <f t="shared" si="0"/>
        <v>0.13856812933025406</v>
      </c>
      <c r="G12" s="101">
        <f t="shared" si="2"/>
        <v>5.9560185185185154E-2</v>
      </c>
      <c r="H12" s="99">
        <f t="shared" si="3"/>
        <v>7.90403342241882E-2</v>
      </c>
    </row>
    <row r="13" spans="2:8" s="1" customFormat="1" x14ac:dyDescent="0.25">
      <c r="B13" s="8" t="s">
        <v>7</v>
      </c>
      <c r="C13" s="100">
        <v>2.314814814814815E-2</v>
      </c>
      <c r="D13" s="98">
        <f t="shared" si="1"/>
        <v>3.570599682216629E-2</v>
      </c>
      <c r="E13" s="100">
        <v>1.0775462962962961E-2</v>
      </c>
      <c r="F13" s="98">
        <f t="shared" si="0"/>
        <v>0.10238645111624325</v>
      </c>
      <c r="G13" s="101">
        <f t="shared" si="2"/>
        <v>3.3923611111111113E-2</v>
      </c>
      <c r="H13" s="99">
        <f t="shared" si="3"/>
        <v>4.5018892267993736E-2</v>
      </c>
    </row>
    <row r="14" spans="2:8" s="1" customFormat="1" x14ac:dyDescent="0.25">
      <c r="B14" s="8" t="s">
        <v>2</v>
      </c>
      <c r="C14" s="100">
        <v>2.5543981481481477E-2</v>
      </c>
      <c r="D14" s="98">
        <f t="shared" si="1"/>
        <v>3.9401567493260486E-2</v>
      </c>
      <c r="E14" s="100">
        <v>3.5648148148148141E-3</v>
      </c>
      <c r="F14" s="98">
        <f t="shared" si="0"/>
        <v>3.3872209391839873E-2</v>
      </c>
      <c r="G14" s="101">
        <f t="shared" si="2"/>
        <v>2.9108796296296292E-2</v>
      </c>
      <c r="H14" s="99">
        <f t="shared" si="3"/>
        <v>3.862931219856848E-2</v>
      </c>
    </row>
    <row r="15" spans="2:8" s="1" customFormat="1" x14ac:dyDescent="0.25">
      <c r="B15" s="8" t="s">
        <v>9</v>
      </c>
      <c r="C15" s="100">
        <v>1.425925925925926E-2</v>
      </c>
      <c r="D15" s="98">
        <f t="shared" si="1"/>
        <v>2.1994894042454433E-2</v>
      </c>
      <c r="E15" s="100">
        <v>5.3472222222222228E-3</v>
      </c>
      <c r="F15" s="98">
        <f t="shared" si="0"/>
        <v>5.0808314087759827E-2</v>
      </c>
      <c r="G15" s="101">
        <f t="shared" si="2"/>
        <v>1.9606481481481482E-2</v>
      </c>
      <c r="H15" s="99">
        <f t="shared" si="3"/>
        <v>2.6019107301938377E-2</v>
      </c>
    </row>
    <row r="16" spans="2:8" s="1" customFormat="1" x14ac:dyDescent="0.25">
      <c r="B16" s="8" t="s">
        <v>1</v>
      </c>
      <c r="C16" s="100">
        <v>1.5219907407407409E-2</v>
      </c>
      <c r="D16" s="98">
        <f t="shared" si="1"/>
        <v>2.3476692910574335E-2</v>
      </c>
      <c r="E16" s="100">
        <v>5.1736111111111106E-3</v>
      </c>
      <c r="F16" s="98">
        <f t="shared" si="0"/>
        <v>4.9158693500494885E-2</v>
      </c>
      <c r="G16" s="101">
        <f t="shared" si="2"/>
        <v>2.0393518518518519E-2</v>
      </c>
      <c r="H16" s="99">
        <f t="shared" si="3"/>
        <v>2.7063557890209814E-2</v>
      </c>
    </row>
    <row r="17" spans="2:8" s="1" customFormat="1" x14ac:dyDescent="0.25">
      <c r="B17" s="8" t="s">
        <v>27</v>
      </c>
      <c r="C17" s="100">
        <v>4.6064814814814822E-3</v>
      </c>
      <c r="D17" s="98">
        <f t="shared" si="1"/>
        <v>7.1054933676110918E-3</v>
      </c>
      <c r="E17" s="100">
        <v>4.5601851851851853E-3</v>
      </c>
      <c r="F17" s="98">
        <f t="shared" si="0"/>
        <v>4.3330034092158805E-2</v>
      </c>
      <c r="G17" s="101">
        <f t="shared" si="2"/>
        <v>9.1666666666666667E-3</v>
      </c>
      <c r="H17" s="99">
        <f t="shared" si="3"/>
        <v>1.2164777439867294E-2</v>
      </c>
    </row>
    <row r="18" spans="2:8" s="1" customFormat="1" x14ac:dyDescent="0.25">
      <c r="B18" s="8" t="s">
        <v>16</v>
      </c>
      <c r="C18" s="100">
        <v>1.5972222222222224E-2</v>
      </c>
      <c r="D18" s="98">
        <f t="shared" si="1"/>
        <v>2.4637137807294738E-2</v>
      </c>
      <c r="E18" s="100"/>
      <c r="F18" s="98"/>
      <c r="G18" s="101">
        <f t="shared" si="2"/>
        <v>1.5972222222222224E-2</v>
      </c>
      <c r="H18" s="99">
        <f t="shared" si="3"/>
        <v>2.1196203114920285E-2</v>
      </c>
    </row>
    <row r="19" spans="2:8" s="1" customFormat="1" x14ac:dyDescent="0.25">
      <c r="B19" s="8" t="s">
        <v>4</v>
      </c>
      <c r="C19" s="100">
        <v>6.548611111111112E-2</v>
      </c>
      <c r="D19" s="98">
        <f t="shared" si="1"/>
        <v>0.10101226500990843</v>
      </c>
      <c r="E19" s="100">
        <v>1.5856481481481481E-3</v>
      </c>
      <c r="F19" s="98">
        <f t="shared" si="0"/>
        <v>1.5066534697019686E-2</v>
      </c>
      <c r="G19" s="101">
        <f t="shared" si="2"/>
        <v>6.7071759259259262E-2</v>
      </c>
      <c r="H19" s="99">
        <f t="shared" si="3"/>
        <v>8.9008693515190612E-2</v>
      </c>
    </row>
    <row r="20" spans="2:8" s="1" customFormat="1" x14ac:dyDescent="0.25">
      <c r="B20" s="8" t="s">
        <v>14</v>
      </c>
      <c r="C20" s="100">
        <v>1.4166666666666669E-2</v>
      </c>
      <c r="D20" s="98">
        <f t="shared" si="1"/>
        <v>2.1852070055165769E-2</v>
      </c>
      <c r="E20" s="100">
        <v>6.6203703703703711E-3</v>
      </c>
      <c r="F20" s="98">
        <f t="shared" si="0"/>
        <v>6.2905531727702635E-2</v>
      </c>
      <c r="G20" s="101">
        <f t="shared" si="2"/>
        <v>2.0787037037037041E-2</v>
      </c>
      <c r="H20" s="99">
        <f t="shared" si="3"/>
        <v>2.7585783184345535E-2</v>
      </c>
    </row>
    <row r="21" spans="2:8" s="1" customFormat="1" x14ac:dyDescent="0.25">
      <c r="B21" s="8" t="s">
        <v>11</v>
      </c>
      <c r="C21" s="100">
        <v>4.3981481481481481E-4</v>
      </c>
      <c r="D21" s="98">
        <f t="shared" si="1"/>
        <v>6.7841393962115941E-4</v>
      </c>
      <c r="E21" s="100">
        <v>3.8425925925925923E-3</v>
      </c>
      <c r="F21" s="98">
        <f t="shared" si="0"/>
        <v>3.6511602331463763E-2</v>
      </c>
      <c r="G21" s="101">
        <f t="shared" si="2"/>
        <v>4.2824074074074075E-3</v>
      </c>
      <c r="H21" s="99">
        <f t="shared" si="3"/>
        <v>5.6830399655945687E-3</v>
      </c>
    </row>
    <row r="22" spans="2:8" s="1" customFormat="1" x14ac:dyDescent="0.25">
      <c r="B22" s="8" t="s">
        <v>15</v>
      </c>
      <c r="C22" s="100">
        <v>4.340277777777778E-3</v>
      </c>
      <c r="D22" s="98">
        <f t="shared" si="1"/>
        <v>6.694874404156179E-3</v>
      </c>
      <c r="E22" s="100">
        <v>4.3055555555555547E-3</v>
      </c>
      <c r="F22" s="98">
        <f t="shared" si="0"/>
        <v>4.0910590564170235E-2</v>
      </c>
      <c r="G22" s="101">
        <f t="shared" si="2"/>
        <v>8.6458333333333318E-3</v>
      </c>
      <c r="H22" s="99">
        <f t="shared" si="3"/>
        <v>1.1473596903511196E-2</v>
      </c>
    </row>
    <row r="23" spans="2:8" s="1" customFormat="1" x14ac:dyDescent="0.25">
      <c r="B23" s="8" t="s">
        <v>92</v>
      </c>
      <c r="C23" s="100">
        <v>1.4409722222222225E-2</v>
      </c>
      <c r="D23" s="98">
        <f t="shared" si="1"/>
        <v>2.2226983021798517E-2</v>
      </c>
      <c r="E23" s="100">
        <v>3.8310185185185183E-3</v>
      </c>
      <c r="F23" s="98">
        <f t="shared" si="0"/>
        <v>3.6401627625646103E-2</v>
      </c>
      <c r="G23" s="101">
        <f t="shared" si="2"/>
        <v>1.8240740740740745E-2</v>
      </c>
      <c r="H23" s="99">
        <f t="shared" si="3"/>
        <v>2.4206678339937952E-2</v>
      </c>
    </row>
    <row r="24" spans="2:8" s="1" customFormat="1" x14ac:dyDescent="0.25">
      <c r="B24" s="8" t="s">
        <v>12</v>
      </c>
      <c r="C24" s="100">
        <v>2.7256944444444445E-2</v>
      </c>
      <c r="D24" s="98">
        <f t="shared" si="1"/>
        <v>4.2043811258100798E-2</v>
      </c>
      <c r="E24" s="100">
        <v>2.708333333333333E-3</v>
      </c>
      <c r="F24" s="98">
        <f t="shared" si="0"/>
        <v>2.573408116133289E-2</v>
      </c>
      <c r="G24" s="101">
        <f t="shared" si="2"/>
        <v>2.9965277777777778E-2</v>
      </c>
      <c r="H24" s="99">
        <f t="shared" si="3"/>
        <v>3.9765920191687405E-2</v>
      </c>
    </row>
    <row r="25" spans="2:8" s="1" customFormat="1" x14ac:dyDescent="0.25">
      <c r="B25" s="8" t="s">
        <v>5</v>
      </c>
      <c r="C25" s="100">
        <v>1.7175925925925924E-2</v>
      </c>
      <c r="D25" s="98">
        <f t="shared" si="1"/>
        <v>2.649384964204738E-2</v>
      </c>
      <c r="E25" s="100"/>
      <c r="F25" s="98"/>
      <c r="G25" s="101">
        <f t="shared" si="2"/>
        <v>1.7175925925925924E-2</v>
      </c>
      <c r="H25" s="99">
        <f t="shared" si="3"/>
        <v>2.2793598132276594E-2</v>
      </c>
    </row>
    <row r="26" spans="2:8" s="1" customFormat="1" x14ac:dyDescent="0.25">
      <c r="B26" s="8" t="s">
        <v>6</v>
      </c>
      <c r="C26" s="100">
        <v>9.0775462962962961E-2</v>
      </c>
      <c r="D26" s="98">
        <f t="shared" si="1"/>
        <v>0.14002106653812507</v>
      </c>
      <c r="E26" s="100">
        <v>1.0300925925925924E-3</v>
      </c>
      <c r="F26" s="98">
        <f t="shared" si="0"/>
        <v>9.7877488177719116E-3</v>
      </c>
      <c r="G26" s="101">
        <f t="shared" si="2"/>
        <v>9.1805555555555557E-2</v>
      </c>
      <c r="H26" s="99">
        <f t="shared" si="3"/>
        <v>0.1218320892083679</v>
      </c>
    </row>
    <row r="27" spans="2:8" s="1" customFormat="1" x14ac:dyDescent="0.25">
      <c r="B27" s="8" t="s">
        <v>103</v>
      </c>
      <c r="C27" s="100">
        <v>9.7499999999999989E-2</v>
      </c>
      <c r="D27" s="98">
        <f t="shared" si="1"/>
        <v>0.15039365861496437</v>
      </c>
      <c r="E27" s="100">
        <v>1.2962962962962963E-3</v>
      </c>
      <c r="F27" s="98">
        <f t="shared" si="0"/>
        <v>1.2317167051578138E-2</v>
      </c>
      <c r="G27" s="101">
        <f t="shared" si="2"/>
        <v>9.8796296296296285E-2</v>
      </c>
      <c r="H27" s="99">
        <f t="shared" si="3"/>
        <v>0.13110926796301414</v>
      </c>
    </row>
    <row r="28" spans="2:8" s="1" customFormat="1" x14ac:dyDescent="0.25">
      <c r="B28" s="8" t="s">
        <v>17</v>
      </c>
      <c r="C28" s="100"/>
      <c r="D28" s="98"/>
      <c r="E28" s="100">
        <v>1.0069444444444444E-3</v>
      </c>
      <c r="F28" s="98">
        <f t="shared" si="0"/>
        <v>9.5677994061365897E-3</v>
      </c>
      <c r="G28" s="101">
        <f t="shared" si="2"/>
        <v>1.0069444444444444E-3</v>
      </c>
      <c r="H28" s="99">
        <f t="shared" si="3"/>
        <v>1.3362823702884527E-3</v>
      </c>
    </row>
    <row r="29" spans="2:8" s="1" customFormat="1" x14ac:dyDescent="0.25">
      <c r="B29" s="8"/>
      <c r="C29" s="101"/>
      <c r="D29" s="112"/>
      <c r="E29" s="101"/>
      <c r="F29" s="112"/>
      <c r="G29" s="101"/>
      <c r="H29" s="126"/>
    </row>
    <row r="30" spans="2:8" s="1" customFormat="1" x14ac:dyDescent="0.25">
      <c r="B30" s="11" t="s">
        <v>29</v>
      </c>
      <c r="C30" s="103">
        <f t="shared" ref="C30:H30" si="4">SUM(C7:C28)</f>
        <v>0.64829861111111109</v>
      </c>
      <c r="D30" s="120">
        <f t="shared" si="4"/>
        <v>0.99999999999999989</v>
      </c>
      <c r="E30" s="103">
        <f t="shared" si="4"/>
        <v>0.10524305555555555</v>
      </c>
      <c r="F30" s="120">
        <f t="shared" si="4"/>
        <v>1</v>
      </c>
      <c r="G30" s="103">
        <f t="shared" si="4"/>
        <v>0.75354166666666667</v>
      </c>
      <c r="H30" s="121">
        <f t="shared" si="4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42" t="s">
        <v>39</v>
      </c>
      <c r="C32" s="143"/>
      <c r="D32" s="143"/>
      <c r="E32" s="143"/>
      <c r="F32" s="143"/>
      <c r="G32" s="143"/>
      <c r="H32" s="144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zoomScale="124" zoomScaleNormal="124" zoomScaleSheetLayoutView="100" zoomScalePageLayoutView="124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5" t="s">
        <v>31</v>
      </c>
      <c r="C3" s="146"/>
      <c r="D3" s="146"/>
      <c r="E3" s="146"/>
      <c r="F3" s="146"/>
      <c r="G3" s="146"/>
      <c r="H3" s="146"/>
      <c r="I3" s="146"/>
      <c r="J3" s="147"/>
    </row>
    <row r="4" spans="2:10" x14ac:dyDescent="0.25">
      <c r="B4" s="148" t="s">
        <v>130</v>
      </c>
      <c r="C4" s="149"/>
      <c r="D4" s="149"/>
      <c r="E4" s="149"/>
      <c r="F4" s="149"/>
      <c r="G4" s="149"/>
      <c r="H4" s="149"/>
      <c r="I4" s="149"/>
      <c r="J4" s="150"/>
    </row>
    <row r="5" spans="2:10" x14ac:dyDescent="0.25">
      <c r="B5" s="2"/>
      <c r="C5" s="155" t="s">
        <v>19</v>
      </c>
      <c r="D5" s="155"/>
      <c r="E5" s="155" t="s">
        <v>20</v>
      </c>
      <c r="F5" s="155"/>
      <c r="G5" s="155" t="s">
        <v>21</v>
      </c>
      <c r="H5" s="155"/>
      <c r="I5" s="155" t="s">
        <v>22</v>
      </c>
      <c r="J5" s="156"/>
    </row>
    <row r="6" spans="2:10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7" t="s">
        <v>25</v>
      </c>
    </row>
    <row r="7" spans="2:10" x14ac:dyDescent="0.25">
      <c r="B7" s="8" t="s">
        <v>10</v>
      </c>
      <c r="C7" s="100">
        <v>5.5868055555555587E-2</v>
      </c>
      <c r="D7" s="98">
        <f>C7/$C$30</f>
        <v>2.0503606289981397E-2</v>
      </c>
      <c r="E7" s="100">
        <v>1.6157407407407412E-2</v>
      </c>
      <c r="F7" s="98">
        <f>E7/$E$30</f>
        <v>1.6445004653135271E-2</v>
      </c>
      <c r="G7" s="100">
        <v>1.2604166666666666E-2</v>
      </c>
      <c r="H7" s="98">
        <f>G7/$G$30</f>
        <v>2.5457605722701462E-2</v>
      </c>
      <c r="I7" s="100">
        <f>C7+E7+G7</f>
        <v>8.4629629629629666E-2</v>
      </c>
      <c r="J7" s="99">
        <f>I7/$I$30</f>
        <v>2.0138368659939194E-2</v>
      </c>
    </row>
    <row r="8" spans="2:10" x14ac:dyDescent="0.25">
      <c r="B8" s="8" t="s">
        <v>13</v>
      </c>
      <c r="C8" s="100">
        <v>0.12012731481481485</v>
      </c>
      <c r="D8" s="98">
        <f t="shared" ref="D8:D28" si="0">C8/$C$30</f>
        <v>4.4086788830270743E-2</v>
      </c>
      <c r="E8" s="100">
        <v>2.6631944444444437E-2</v>
      </c>
      <c r="F8" s="98">
        <f t="shared" ref="F8:F28" si="1">E8/$E$30</f>
        <v>2.7105985463369797E-2</v>
      </c>
      <c r="G8" s="100">
        <v>3.5312499999999983E-2</v>
      </c>
      <c r="H8" s="98">
        <f t="shared" ref="H8:H27" si="2">G8/$G$30</f>
        <v>7.1323374710709028E-2</v>
      </c>
      <c r="I8" s="100">
        <f t="shared" ref="I8:I27" si="3">C8+E8+G8</f>
        <v>0.18207175925925928</v>
      </c>
      <c r="J8" s="99">
        <f t="shared" ref="J8:J27" si="4">I8/$I$30</f>
        <v>4.3325584982153081E-2</v>
      </c>
    </row>
    <row r="9" spans="2:10" x14ac:dyDescent="0.25">
      <c r="B9" s="8" t="s">
        <v>0</v>
      </c>
      <c r="C9" s="100">
        <v>0.48587962962963016</v>
      </c>
      <c r="D9" s="98">
        <f t="shared" si="0"/>
        <v>0.1783180841212802</v>
      </c>
      <c r="E9" s="100">
        <v>0.18725694444444452</v>
      </c>
      <c r="F9" s="98">
        <f t="shared" si="1"/>
        <v>0.19059006467269024</v>
      </c>
      <c r="G9" s="100">
        <v>0.11684027777777778</v>
      </c>
      <c r="H9" s="98">
        <f t="shared" si="2"/>
        <v>0.23599130373799015</v>
      </c>
      <c r="I9" s="100">
        <f t="shared" si="3"/>
        <v>0.7899768518518524</v>
      </c>
      <c r="J9" s="99">
        <f t="shared" si="4"/>
        <v>0.18798197682104623</v>
      </c>
    </row>
    <row r="10" spans="2:10" x14ac:dyDescent="0.25">
      <c r="B10" s="8" t="s">
        <v>8</v>
      </c>
      <c r="C10" s="100">
        <v>6.5925925925925929E-2</v>
      </c>
      <c r="D10" s="98">
        <f t="shared" si="0"/>
        <v>2.41948500989712E-2</v>
      </c>
      <c r="E10" s="100">
        <v>1.8275462962962962E-2</v>
      </c>
      <c r="F10" s="98">
        <f t="shared" si="1"/>
        <v>1.8600760993768325E-2</v>
      </c>
      <c r="G10" s="100">
        <v>1.5115740740740739E-2</v>
      </c>
      <c r="H10" s="98">
        <f t="shared" si="2"/>
        <v>3.0530425228510658E-2</v>
      </c>
      <c r="I10" s="100">
        <f t="shared" si="3"/>
        <v>9.931712962962963E-2</v>
      </c>
      <c r="J10" s="99">
        <f t="shared" si="4"/>
        <v>2.363338915083946E-2</v>
      </c>
    </row>
    <row r="11" spans="2:10" x14ac:dyDescent="0.25">
      <c r="B11" s="8" t="s">
        <v>26</v>
      </c>
      <c r="C11" s="100">
        <v>1.7662037037037035E-2</v>
      </c>
      <c r="D11" s="98">
        <f t="shared" si="0"/>
        <v>6.4819770454757801E-3</v>
      </c>
      <c r="E11" s="100">
        <v>1.5509259259259259E-3</v>
      </c>
      <c r="F11" s="98">
        <f t="shared" si="1"/>
        <v>1.5785319652722961E-3</v>
      </c>
      <c r="G11" s="100">
        <v>3.6689814814814814E-3</v>
      </c>
      <c r="H11" s="98">
        <f t="shared" si="2"/>
        <v>7.4105243471959265E-3</v>
      </c>
      <c r="I11" s="100">
        <f t="shared" si="3"/>
        <v>2.2881944444444441E-2</v>
      </c>
      <c r="J11" s="99">
        <f t="shared" si="4"/>
        <v>5.4449610011897921E-3</v>
      </c>
    </row>
    <row r="12" spans="2:10" x14ac:dyDescent="0.25">
      <c r="B12" s="8" t="s">
        <v>3</v>
      </c>
      <c r="C12" s="100">
        <v>0.2515856481481491</v>
      </c>
      <c r="D12" s="98">
        <f t="shared" si="0"/>
        <v>9.2332067521302477E-2</v>
      </c>
      <c r="E12" s="100">
        <v>7.7928240740740756E-2</v>
      </c>
      <c r="F12" s="98">
        <f t="shared" si="1"/>
        <v>7.9315341210286369E-2</v>
      </c>
      <c r="G12" s="100">
        <v>7.6747685185185016E-2</v>
      </c>
      <c r="H12" s="98">
        <f t="shared" si="2"/>
        <v>0.15501320803235355</v>
      </c>
      <c r="I12" s="100">
        <f t="shared" si="3"/>
        <v>0.40626157407407493</v>
      </c>
      <c r="J12" s="99">
        <f t="shared" si="4"/>
        <v>9.6673533688802896E-2</v>
      </c>
    </row>
    <row r="13" spans="2:10" x14ac:dyDescent="0.25">
      <c r="B13" s="8" t="s">
        <v>7</v>
      </c>
      <c r="C13" s="100">
        <v>9.8287037037036992E-2</v>
      </c>
      <c r="D13" s="98">
        <f t="shared" si="0"/>
        <v>3.6071395196710557E-2</v>
      </c>
      <c r="E13" s="100">
        <v>3.2175925925925927E-2</v>
      </c>
      <c r="F13" s="98">
        <f t="shared" si="1"/>
        <v>3.2748648234753611E-2</v>
      </c>
      <c r="G13" s="100">
        <v>2.5000000000000001E-2</v>
      </c>
      <c r="H13" s="98">
        <f t="shared" si="2"/>
        <v>5.0494424573953318E-2</v>
      </c>
      <c r="I13" s="100">
        <f t="shared" si="3"/>
        <v>0.15546296296296291</v>
      </c>
      <c r="J13" s="99">
        <f t="shared" si="4"/>
        <v>3.6993786630238383E-2</v>
      </c>
    </row>
    <row r="14" spans="2:10" x14ac:dyDescent="0.25">
      <c r="B14" s="8" t="s">
        <v>2</v>
      </c>
      <c r="C14" s="100">
        <v>0.17799768518518513</v>
      </c>
      <c r="D14" s="98">
        <f t="shared" si="0"/>
        <v>6.5325245728946268E-2</v>
      </c>
      <c r="E14" s="100">
        <v>7.1319444444444505E-2</v>
      </c>
      <c r="F14" s="98">
        <f t="shared" si="1"/>
        <v>7.258891022393954E-2</v>
      </c>
      <c r="G14" s="100">
        <v>1.6608796296296295E-2</v>
      </c>
      <c r="H14" s="98">
        <f t="shared" si="2"/>
        <v>3.3546064473899538E-2</v>
      </c>
      <c r="I14" s="100">
        <f t="shared" si="3"/>
        <v>0.26592592592592595</v>
      </c>
      <c r="J14" s="99">
        <f t="shared" si="4"/>
        <v>6.3279425373463177E-2</v>
      </c>
    </row>
    <row r="15" spans="2:10" x14ac:dyDescent="0.25">
      <c r="B15" s="8" t="s">
        <v>9</v>
      </c>
      <c r="C15" s="100">
        <v>0.13469907407407425</v>
      </c>
      <c r="D15" s="98">
        <f t="shared" si="0"/>
        <v>4.9434632277357296E-2</v>
      </c>
      <c r="E15" s="100">
        <v>3.7638888888888881E-2</v>
      </c>
      <c r="F15" s="98">
        <f t="shared" si="1"/>
        <v>3.830885038108587E-2</v>
      </c>
      <c r="G15" s="100">
        <v>1.84837962962963E-2</v>
      </c>
      <c r="H15" s="98">
        <f t="shared" si="2"/>
        <v>3.7333146316946043E-2</v>
      </c>
      <c r="I15" s="100">
        <f t="shared" si="3"/>
        <v>0.19082175925925943</v>
      </c>
      <c r="J15" s="99">
        <f t="shared" si="4"/>
        <v>4.5407724849072434E-2</v>
      </c>
    </row>
    <row r="16" spans="2:10" x14ac:dyDescent="0.25">
      <c r="B16" s="8" t="s">
        <v>1</v>
      </c>
      <c r="C16" s="100">
        <v>8.8148148148148156E-2</v>
      </c>
      <c r="D16" s="98">
        <f t="shared" si="0"/>
        <v>3.2350417548062615E-2</v>
      </c>
      <c r="E16" s="100">
        <v>3.4282407407407414E-2</v>
      </c>
      <c r="F16" s="98">
        <f t="shared" si="1"/>
        <v>3.48926244860936E-2</v>
      </c>
      <c r="G16" s="100">
        <v>2.34375E-2</v>
      </c>
      <c r="H16" s="98">
        <f t="shared" si="2"/>
        <v>4.7338523038081233E-2</v>
      </c>
      <c r="I16" s="100">
        <f t="shared" si="3"/>
        <v>0.14586805555555557</v>
      </c>
      <c r="J16" s="99">
        <f t="shared" si="4"/>
        <v>3.4710593575111262E-2</v>
      </c>
    </row>
    <row r="17" spans="2:10" x14ac:dyDescent="0.25">
      <c r="B17" s="8" t="s">
        <v>27</v>
      </c>
      <c r="C17" s="100">
        <v>2.1018518518518492E-2</v>
      </c>
      <c r="D17" s="98">
        <f t="shared" si="0"/>
        <v>7.7138075455989536E-3</v>
      </c>
      <c r="E17" s="100">
        <v>4.502314814814814E-3</v>
      </c>
      <c r="F17" s="98">
        <f t="shared" si="1"/>
        <v>4.5824547350068892E-3</v>
      </c>
      <c r="G17" s="100">
        <v>3.4722222222222212E-3</v>
      </c>
      <c r="H17" s="98">
        <f t="shared" si="2"/>
        <v>7.0131145241601805E-3</v>
      </c>
      <c r="I17" s="100">
        <f t="shared" si="3"/>
        <v>2.8993055555555525E-2</v>
      </c>
      <c r="J17" s="99">
        <f t="shared" si="4"/>
        <v>6.899153924117561E-3</v>
      </c>
    </row>
    <row r="18" spans="2:10" x14ac:dyDescent="0.25">
      <c r="B18" s="8" t="s">
        <v>16</v>
      </c>
      <c r="C18" s="100">
        <v>4.444444444444446E-2</v>
      </c>
      <c r="D18" s="98">
        <f t="shared" si="0"/>
        <v>1.6311134898182835E-2</v>
      </c>
      <c r="E18" s="100">
        <v>1.8125000000000006E-2</v>
      </c>
      <c r="F18" s="98">
        <f t="shared" si="1"/>
        <v>1.8447619832958333E-2</v>
      </c>
      <c r="G18" s="100">
        <v>5.5208333333333333E-3</v>
      </c>
      <c r="H18" s="98">
        <f t="shared" si="2"/>
        <v>1.115085209341469E-2</v>
      </c>
      <c r="I18" s="100">
        <f t="shared" si="3"/>
        <v>6.8090277777777805E-2</v>
      </c>
      <c r="J18" s="99">
        <f t="shared" si="4"/>
        <v>1.6202683646939588E-2</v>
      </c>
    </row>
    <row r="19" spans="2:10" x14ac:dyDescent="0.25">
      <c r="B19" s="8" t="s">
        <v>4</v>
      </c>
      <c r="C19" s="100">
        <v>0.10724537037037034</v>
      </c>
      <c r="D19" s="98">
        <f t="shared" si="0"/>
        <v>3.9359108324625539E-2</v>
      </c>
      <c r="E19" s="100">
        <v>1.8287037037037036E-2</v>
      </c>
      <c r="F19" s="98">
        <f t="shared" si="1"/>
        <v>1.8612541083061401E-2</v>
      </c>
      <c r="G19" s="100">
        <v>2.3125000000000003E-2</v>
      </c>
      <c r="H19" s="98">
        <f t="shared" si="2"/>
        <v>4.670734273090682E-2</v>
      </c>
      <c r="I19" s="100">
        <f t="shared" si="3"/>
        <v>0.14865740740740738</v>
      </c>
      <c r="J19" s="99">
        <f t="shared" si="4"/>
        <v>3.537434451152336E-2</v>
      </c>
    </row>
    <row r="20" spans="2:10" x14ac:dyDescent="0.25">
      <c r="B20" s="8" t="s">
        <v>14</v>
      </c>
      <c r="C20" s="100">
        <v>3.4444444444444444E-2</v>
      </c>
      <c r="D20" s="98">
        <f t="shared" si="0"/>
        <v>1.2641129546091694E-2</v>
      </c>
      <c r="E20" s="100">
        <v>9.0277777777777804E-3</v>
      </c>
      <c r="F20" s="98">
        <f t="shared" si="1"/>
        <v>9.1884696485999354E-3</v>
      </c>
      <c r="G20" s="100">
        <v>6.5046296296296267E-3</v>
      </c>
      <c r="H20" s="98">
        <f t="shared" si="2"/>
        <v>1.3137901208593403E-2</v>
      </c>
      <c r="I20" s="100">
        <f t="shared" si="3"/>
        <v>4.9976851851851849E-2</v>
      </c>
      <c r="J20" s="99">
        <f t="shared" si="4"/>
        <v>1.1892433790155551E-2</v>
      </c>
    </row>
    <row r="21" spans="2:10" x14ac:dyDescent="0.25">
      <c r="B21" s="8" t="s">
        <v>11</v>
      </c>
      <c r="C21" s="100">
        <v>1.261574074074074E-2</v>
      </c>
      <c r="D21" s="98">
        <f t="shared" si="0"/>
        <v>4.6299836039112715E-3</v>
      </c>
      <c r="E21" s="100">
        <v>3.5185185185185185E-3</v>
      </c>
      <c r="F21" s="98">
        <f t="shared" si="1"/>
        <v>3.5811471450953587E-3</v>
      </c>
      <c r="G21" s="100">
        <v>7.5578703703703693E-3</v>
      </c>
      <c r="H21" s="98">
        <f t="shared" si="2"/>
        <v>1.5265212614255329E-2</v>
      </c>
      <c r="I21" s="100">
        <f t="shared" si="3"/>
        <v>2.3692129629629625E-2</v>
      </c>
      <c r="J21" s="99">
        <f t="shared" si="4"/>
        <v>5.637751729608247E-3</v>
      </c>
    </row>
    <row r="22" spans="2:10" x14ac:dyDescent="0.25">
      <c r="B22" s="8" t="s">
        <v>15</v>
      </c>
      <c r="C22" s="100">
        <v>1.1250000000000001E-2</v>
      </c>
      <c r="D22" s="98">
        <f t="shared" si="0"/>
        <v>4.1287560211025294E-3</v>
      </c>
      <c r="E22" s="100">
        <v>2.5925925925925921E-3</v>
      </c>
      <c r="F22" s="98">
        <f t="shared" si="1"/>
        <v>2.6387400016492112E-3</v>
      </c>
      <c r="G22" s="100">
        <v>2.4189814814814816E-3</v>
      </c>
      <c r="H22" s="98">
        <f t="shared" si="2"/>
        <v>4.8858031184982609E-3</v>
      </c>
      <c r="I22" s="100">
        <f t="shared" si="3"/>
        <v>1.6261574074074074E-2</v>
      </c>
      <c r="J22" s="99">
        <f t="shared" si="4"/>
        <v>3.8695853346847036E-3</v>
      </c>
    </row>
    <row r="23" spans="2:10" s="17" customFormat="1" x14ac:dyDescent="0.25">
      <c r="B23" s="8" t="s">
        <v>92</v>
      </c>
      <c r="C23" s="100">
        <v>4.2002314814814798E-2</v>
      </c>
      <c r="D23" s="98">
        <f t="shared" si="0"/>
        <v>1.5414872017058715E-2</v>
      </c>
      <c r="E23" s="100">
        <v>2.8703703703703703E-3</v>
      </c>
      <c r="F23" s="98">
        <f t="shared" si="1"/>
        <v>2.9214621446830556E-3</v>
      </c>
      <c r="G23" s="100">
        <v>7.3379629629629619E-3</v>
      </c>
      <c r="H23" s="98">
        <f t="shared" si="2"/>
        <v>1.4821048694391849E-2</v>
      </c>
      <c r="I23" s="100">
        <f t="shared" si="3"/>
        <v>5.2210648148148131E-2</v>
      </c>
      <c r="J23" s="99">
        <f t="shared" si="4"/>
        <v>1.242398536993786E-2</v>
      </c>
    </row>
    <row r="24" spans="2:10" x14ac:dyDescent="0.25">
      <c r="B24" s="8" t="s">
        <v>12</v>
      </c>
      <c r="C24" s="100">
        <v>0.14762731481481495</v>
      </c>
      <c r="D24" s="98">
        <f t="shared" si="0"/>
        <v>5.4179303548521407E-2</v>
      </c>
      <c r="E24" s="100">
        <v>7.5069444444444453E-2</v>
      </c>
      <c r="F24" s="98">
        <f t="shared" si="1"/>
        <v>7.6405659154896374E-2</v>
      </c>
      <c r="G24" s="100">
        <v>3.1273148148148154E-2</v>
      </c>
      <c r="H24" s="98">
        <f t="shared" si="2"/>
        <v>6.316478481426939E-2</v>
      </c>
      <c r="I24" s="100">
        <f t="shared" si="3"/>
        <v>0.25396990740740755</v>
      </c>
      <c r="J24" s="99">
        <f t="shared" si="4"/>
        <v>6.0434385052659433E-2</v>
      </c>
    </row>
    <row r="25" spans="2:10" x14ac:dyDescent="0.25">
      <c r="B25" s="8" t="s">
        <v>5</v>
      </c>
      <c r="C25" s="100">
        <v>8.9652777777777692E-2</v>
      </c>
      <c r="D25" s="98">
        <f t="shared" si="0"/>
        <v>3.290261742742815E-2</v>
      </c>
      <c r="E25" s="100">
        <v>2.5497685185185186E-2</v>
      </c>
      <c r="F25" s="98">
        <f t="shared" si="1"/>
        <v>2.5951536712648274E-2</v>
      </c>
      <c r="G25" s="100">
        <v>1.2777777777777777E-2</v>
      </c>
      <c r="H25" s="98">
        <f t="shared" si="2"/>
        <v>2.5808261448909471E-2</v>
      </c>
      <c r="I25" s="100">
        <f t="shared" si="3"/>
        <v>0.12792824074074066</v>
      </c>
      <c r="J25" s="99">
        <f t="shared" si="4"/>
        <v>3.0441656017274023E-2</v>
      </c>
    </row>
    <row r="26" spans="2:10" x14ac:dyDescent="0.25">
      <c r="B26" s="8" t="s">
        <v>6</v>
      </c>
      <c r="C26" s="100">
        <v>0.42421296296296246</v>
      </c>
      <c r="D26" s="98">
        <f t="shared" si="0"/>
        <v>0.15568638445005115</v>
      </c>
      <c r="E26" s="100">
        <v>0.23373842592592603</v>
      </c>
      <c r="F26" s="98">
        <f t="shared" si="1"/>
        <v>0.23789890327368685</v>
      </c>
      <c r="G26" s="100">
        <v>2.7777777777777778E-4</v>
      </c>
      <c r="H26" s="98">
        <f t="shared" si="2"/>
        <v>5.6104916193281458E-4</v>
      </c>
      <c r="I26" s="100">
        <f t="shared" si="3"/>
        <v>0.65822916666666631</v>
      </c>
      <c r="J26" s="99">
        <f t="shared" si="4"/>
        <v>0.15663145022694211</v>
      </c>
    </row>
    <row r="27" spans="2:10" x14ac:dyDescent="0.25">
      <c r="B27" s="8" t="s">
        <v>103</v>
      </c>
      <c r="C27" s="100">
        <v>0.29177083333333309</v>
      </c>
      <c r="D27" s="98">
        <f t="shared" si="0"/>
        <v>0.10708005199174235</v>
      </c>
      <c r="E27" s="100">
        <v>8.571759259259254E-2</v>
      </c>
      <c r="F27" s="98">
        <f t="shared" si="1"/>
        <v>8.7243341304527003E-2</v>
      </c>
      <c r="G27" s="100">
        <v>5.1018518518518539E-2</v>
      </c>
      <c r="H27" s="98">
        <f t="shared" si="2"/>
        <v>0.10304602940832699</v>
      </c>
      <c r="I27" s="100">
        <f t="shared" si="3"/>
        <v>0.42850694444444415</v>
      </c>
      <c r="J27" s="99">
        <f t="shared" si="4"/>
        <v>0.10196701626052078</v>
      </c>
    </row>
    <row r="28" spans="2:10" x14ac:dyDescent="0.25">
      <c r="B28" s="8" t="s">
        <v>17</v>
      </c>
      <c r="C28" s="100">
        <v>2.3263888888888891E-3</v>
      </c>
      <c r="D28" s="98">
        <f t="shared" si="0"/>
        <v>8.5378596732675767E-4</v>
      </c>
      <c r="E28" s="100">
        <v>3.4722222222222218E-4</v>
      </c>
      <c r="F28" s="98">
        <f t="shared" si="1"/>
        <v>3.5340267879230508E-4</v>
      </c>
      <c r="G28" s="100"/>
      <c r="H28" s="98"/>
      <c r="I28" s="100">
        <f t="shared" ref="I28" si="5">C28+E28+G28</f>
        <v>2.6736111111111114E-3</v>
      </c>
      <c r="J28" s="99">
        <f t="shared" ref="J28" si="6">I28/$I$30</f>
        <v>6.362094037809015E-4</v>
      </c>
    </row>
    <row r="29" spans="2:10" x14ac:dyDescent="0.25">
      <c r="B29" s="18"/>
      <c r="C29" s="108"/>
      <c r="D29" s="108"/>
      <c r="E29" s="108"/>
      <c r="F29" s="108"/>
      <c r="G29" s="108"/>
      <c r="H29" s="108"/>
      <c r="I29" s="108"/>
      <c r="J29" s="109"/>
    </row>
    <row r="30" spans="2:10" x14ac:dyDescent="0.25">
      <c r="B30" s="11" t="s">
        <v>29</v>
      </c>
      <c r="C30" s="103">
        <f t="shared" ref="C30:J30" si="7">SUM(C7:C28)</f>
        <v>2.7247916666666678</v>
      </c>
      <c r="D30" s="104">
        <f t="shared" si="7"/>
        <v>0.99999999999999967</v>
      </c>
      <c r="E30" s="103">
        <f t="shared" si="7"/>
        <v>0.98251157407407441</v>
      </c>
      <c r="F30" s="104">
        <f t="shared" si="7"/>
        <v>1</v>
      </c>
      <c r="G30" s="103">
        <f t="shared" si="7"/>
        <v>0.49510416666666646</v>
      </c>
      <c r="H30" s="104">
        <f t="shared" si="7"/>
        <v>1.0000000000000002</v>
      </c>
      <c r="I30" s="103">
        <f t="shared" si="7"/>
        <v>4.2024074074074083</v>
      </c>
      <c r="J30" s="105">
        <f t="shared" si="7"/>
        <v>1</v>
      </c>
    </row>
    <row r="31" spans="2:10" x14ac:dyDescent="0.25">
      <c r="B31" s="12"/>
      <c r="C31" s="13"/>
      <c r="D31" s="14"/>
      <c r="E31" s="13"/>
      <c r="F31" s="14"/>
      <c r="G31" s="13"/>
      <c r="H31" s="13"/>
      <c r="I31" s="13"/>
      <c r="J31" s="19"/>
    </row>
    <row r="32" spans="2:10" ht="66" customHeight="1" thickBot="1" x14ac:dyDescent="0.3">
      <c r="B32" s="152" t="s">
        <v>32</v>
      </c>
      <c r="C32" s="153"/>
      <c r="D32" s="153"/>
      <c r="E32" s="153"/>
      <c r="F32" s="153"/>
      <c r="G32" s="153"/>
      <c r="H32" s="153"/>
      <c r="I32" s="153"/>
      <c r="J32" s="154"/>
    </row>
    <row r="34" spans="9:9" x14ac:dyDescent="0.25">
      <c r="I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Normal="10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45" t="s">
        <v>125</v>
      </c>
      <c r="C3" s="146"/>
      <c r="D3" s="146"/>
      <c r="E3" s="146"/>
      <c r="F3" s="146"/>
      <c r="G3" s="146"/>
      <c r="H3" s="147"/>
    </row>
    <row r="4" spans="2:8" s="1" customFormat="1" x14ac:dyDescent="0.25">
      <c r="B4" s="148" t="s">
        <v>130</v>
      </c>
      <c r="C4" s="149"/>
      <c r="D4" s="149"/>
      <c r="E4" s="149"/>
      <c r="F4" s="149"/>
      <c r="G4" s="149"/>
      <c r="H4" s="150"/>
    </row>
    <row r="5" spans="2:8" s="1" customFormat="1" x14ac:dyDescent="0.25">
      <c r="B5" s="2"/>
      <c r="C5" s="155" t="s">
        <v>36</v>
      </c>
      <c r="D5" s="155"/>
      <c r="E5" s="155" t="s">
        <v>37</v>
      </c>
      <c r="F5" s="155"/>
      <c r="G5" s="149" t="s">
        <v>38</v>
      </c>
      <c r="H5" s="15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100">
        <v>4.2476851851851851E-3</v>
      </c>
      <c r="D7" s="98">
        <f>C7/$C$30</f>
        <v>2.2439620911036379E-2</v>
      </c>
      <c r="E7" s="100">
        <v>4.1666666666666669E-4</v>
      </c>
      <c r="F7" s="98">
        <f t="shared" ref="F7:F28" si="0">E7/$E$30</f>
        <v>1.0084033613445377E-2</v>
      </c>
      <c r="G7" s="101">
        <f>C7+E7</f>
        <v>4.6643518518518518E-3</v>
      </c>
      <c r="H7" s="99">
        <f>G7/$G$30</f>
        <v>2.0225846925972398E-2</v>
      </c>
    </row>
    <row r="8" spans="2:8" s="1" customFormat="1" x14ac:dyDescent="0.25">
      <c r="B8" s="8" t="s">
        <v>13</v>
      </c>
      <c r="C8" s="100">
        <v>1.2916666666666667E-2</v>
      </c>
      <c r="D8" s="98">
        <f t="shared" ref="D8:D28" si="1">C8/$C$30</f>
        <v>6.823601345154387E-2</v>
      </c>
      <c r="E8" s="100">
        <v>6.2500000000000001E-4</v>
      </c>
      <c r="F8" s="98">
        <f t="shared" si="0"/>
        <v>1.5126050420168066E-2</v>
      </c>
      <c r="G8" s="101">
        <f t="shared" ref="G8:G26" si="2">C8+E8</f>
        <v>1.3541666666666667E-2</v>
      </c>
      <c r="H8" s="99">
        <f t="shared" ref="H8:H26" si="3">G8/$G$30</f>
        <v>5.8720200752823096E-2</v>
      </c>
    </row>
    <row r="9" spans="2:8" s="1" customFormat="1" x14ac:dyDescent="0.25">
      <c r="B9" s="8" t="s">
        <v>0</v>
      </c>
      <c r="C9" s="100">
        <v>3.8611111111111068E-2</v>
      </c>
      <c r="D9" s="98">
        <f t="shared" si="1"/>
        <v>0.20397431977988359</v>
      </c>
      <c r="E9" s="100">
        <v>1.0300925925925929E-2</v>
      </c>
      <c r="F9" s="98">
        <f t="shared" si="0"/>
        <v>0.24929971988795521</v>
      </c>
      <c r="G9" s="101">
        <f t="shared" si="2"/>
        <v>4.8912037037036997E-2</v>
      </c>
      <c r="H9" s="99">
        <f t="shared" si="3"/>
        <v>0.21209535759096598</v>
      </c>
    </row>
    <row r="10" spans="2:8" s="1" customFormat="1" x14ac:dyDescent="0.25">
      <c r="B10" s="8" t="s">
        <v>8</v>
      </c>
      <c r="C10" s="100">
        <v>4.4444444444444436E-3</v>
      </c>
      <c r="D10" s="98">
        <f t="shared" si="1"/>
        <v>2.3479058391929066E-2</v>
      </c>
      <c r="E10" s="100">
        <v>8.9120370370370373E-4</v>
      </c>
      <c r="F10" s="98">
        <f t="shared" si="0"/>
        <v>2.1568627450980388E-2</v>
      </c>
      <c r="G10" s="101">
        <f t="shared" si="2"/>
        <v>5.3356481481481475E-3</v>
      </c>
      <c r="H10" s="99">
        <f t="shared" si="3"/>
        <v>2.313676286072773E-2</v>
      </c>
    </row>
    <row r="11" spans="2:8" s="1" customFormat="1" x14ac:dyDescent="0.25">
      <c r="B11" s="8" t="s">
        <v>26</v>
      </c>
      <c r="C11" s="100">
        <v>1.93287037037037E-3</v>
      </c>
      <c r="D11" s="98">
        <f t="shared" si="1"/>
        <v>1.0210944665239984E-2</v>
      </c>
      <c r="E11" s="100"/>
      <c r="F11" s="98"/>
      <c r="G11" s="101">
        <f t="shared" si="2"/>
        <v>1.93287037037037E-3</v>
      </c>
      <c r="H11" s="99">
        <f t="shared" si="3"/>
        <v>8.3814303638644911E-3</v>
      </c>
    </row>
    <row r="12" spans="2:8" s="1" customFormat="1" x14ac:dyDescent="0.25">
      <c r="B12" s="8" t="s">
        <v>3</v>
      </c>
      <c r="C12" s="100">
        <v>1.7511574074074086E-2</v>
      </c>
      <c r="D12" s="98">
        <f t="shared" si="1"/>
        <v>9.2509935799449758E-2</v>
      </c>
      <c r="E12" s="100">
        <v>7.3495370370370364E-3</v>
      </c>
      <c r="F12" s="98">
        <f t="shared" si="0"/>
        <v>0.1778711484593837</v>
      </c>
      <c r="G12" s="101">
        <f t="shared" si="2"/>
        <v>2.4861111111111122E-2</v>
      </c>
      <c r="H12" s="99">
        <f t="shared" si="3"/>
        <v>0.10780426599749064</v>
      </c>
    </row>
    <row r="13" spans="2:8" s="1" customFormat="1" x14ac:dyDescent="0.25">
      <c r="B13" s="8" t="s">
        <v>7</v>
      </c>
      <c r="C13" s="100">
        <v>7.1875000000000012E-3</v>
      </c>
      <c r="D13" s="98">
        <f t="shared" si="1"/>
        <v>3.7970039743197806E-2</v>
      </c>
      <c r="E13" s="100">
        <v>2.9861111111111113E-3</v>
      </c>
      <c r="F13" s="98">
        <f t="shared" si="0"/>
        <v>7.2268907563025203E-2</v>
      </c>
      <c r="G13" s="101">
        <f t="shared" si="2"/>
        <v>1.0173611111111112E-2</v>
      </c>
      <c r="H13" s="99">
        <f t="shared" si="3"/>
        <v>4.4115432873274789E-2</v>
      </c>
    </row>
    <row r="14" spans="2:8" s="1" customFormat="1" x14ac:dyDescent="0.25">
      <c r="B14" s="8" t="s">
        <v>2</v>
      </c>
      <c r="C14" s="100">
        <v>1.7511574074074075E-2</v>
      </c>
      <c r="D14" s="98">
        <f t="shared" si="1"/>
        <v>9.2509935799449716E-2</v>
      </c>
      <c r="E14" s="100">
        <v>1.2731481481481483E-3</v>
      </c>
      <c r="F14" s="98">
        <f t="shared" si="0"/>
        <v>3.0812324929971987E-2</v>
      </c>
      <c r="G14" s="101">
        <f t="shared" si="2"/>
        <v>1.8784722222222223E-2</v>
      </c>
      <c r="H14" s="99">
        <f t="shared" si="3"/>
        <v>8.1455457967377687E-2</v>
      </c>
    </row>
    <row r="15" spans="2:8" s="1" customFormat="1" x14ac:dyDescent="0.25">
      <c r="B15" s="8" t="s">
        <v>9</v>
      </c>
      <c r="C15" s="100">
        <v>7.9398148148148162E-3</v>
      </c>
      <c r="D15" s="98">
        <f t="shared" si="1"/>
        <v>4.1944359523081634E-2</v>
      </c>
      <c r="E15" s="100">
        <v>1.1689814814814816E-3</v>
      </c>
      <c r="F15" s="98">
        <f t="shared" si="0"/>
        <v>2.8291316526610641E-2</v>
      </c>
      <c r="G15" s="101">
        <f t="shared" si="2"/>
        <v>9.1087962962962971E-3</v>
      </c>
      <c r="H15" s="99">
        <f t="shared" si="3"/>
        <v>3.949811794228357E-2</v>
      </c>
    </row>
    <row r="16" spans="2:8" s="1" customFormat="1" x14ac:dyDescent="0.25">
      <c r="B16" s="8" t="s">
        <v>1</v>
      </c>
      <c r="C16" s="100">
        <v>4.6990740740740717E-3</v>
      </c>
      <c r="D16" s="98">
        <f t="shared" si="1"/>
        <v>2.4824212778966664E-2</v>
      </c>
      <c r="E16" s="100">
        <v>1.2962962962962963E-3</v>
      </c>
      <c r="F16" s="98">
        <f t="shared" si="0"/>
        <v>3.1372549019607836E-2</v>
      </c>
      <c r="G16" s="101">
        <f t="shared" si="2"/>
        <v>5.9953703703703679E-3</v>
      </c>
      <c r="H16" s="99">
        <f t="shared" si="3"/>
        <v>2.599749058971141E-2</v>
      </c>
    </row>
    <row r="17" spans="2:8" s="1" customFormat="1" x14ac:dyDescent="0.25">
      <c r="B17" s="8" t="s">
        <v>27</v>
      </c>
      <c r="C17" s="100">
        <v>1.5393518518518521E-3</v>
      </c>
      <c r="D17" s="98">
        <f t="shared" si="1"/>
        <v>8.1320697034546023E-3</v>
      </c>
      <c r="E17" s="100">
        <v>1.4699074074074074E-3</v>
      </c>
      <c r="F17" s="98">
        <f t="shared" si="0"/>
        <v>3.5574229691876742E-2</v>
      </c>
      <c r="G17" s="101">
        <f t="shared" si="2"/>
        <v>3.0092592592592593E-3</v>
      </c>
      <c r="H17" s="99">
        <f t="shared" si="3"/>
        <v>1.3048933500627354E-2</v>
      </c>
    </row>
    <row r="18" spans="2:8" s="1" customFormat="1" x14ac:dyDescent="0.25">
      <c r="B18" s="8" t="s">
        <v>16</v>
      </c>
      <c r="C18" s="100">
        <v>1.2268518518518518E-3</v>
      </c>
      <c r="D18" s="98">
        <f t="shared" si="1"/>
        <v>6.4811984102720877E-3</v>
      </c>
      <c r="E18" s="100"/>
      <c r="F18" s="98"/>
      <c r="G18" s="101">
        <f t="shared" si="2"/>
        <v>1.2268518518518518E-3</v>
      </c>
      <c r="H18" s="99">
        <f t="shared" si="3"/>
        <v>5.3199498117942291E-3</v>
      </c>
    </row>
    <row r="19" spans="2:8" s="1" customFormat="1" x14ac:dyDescent="0.25">
      <c r="B19" s="8" t="s">
        <v>4</v>
      </c>
      <c r="C19" s="100">
        <v>6.9328703703703714E-3</v>
      </c>
      <c r="D19" s="98">
        <f t="shared" si="1"/>
        <v>3.6624885356160201E-2</v>
      </c>
      <c r="E19" s="100">
        <v>2.6157407407407405E-3</v>
      </c>
      <c r="F19" s="98">
        <f t="shared" si="0"/>
        <v>6.3305322128851524E-2</v>
      </c>
      <c r="G19" s="101">
        <f t="shared" si="2"/>
        <v>9.5486111111111119E-3</v>
      </c>
      <c r="H19" s="99">
        <f t="shared" si="3"/>
        <v>4.140526976160603E-2</v>
      </c>
    </row>
    <row r="20" spans="2:8" s="1" customFormat="1" x14ac:dyDescent="0.25">
      <c r="B20" s="8" t="s">
        <v>14</v>
      </c>
      <c r="C20" s="100">
        <v>1.8865740740740742E-3</v>
      </c>
      <c r="D20" s="98">
        <f t="shared" si="1"/>
        <v>9.9663711403240596E-3</v>
      </c>
      <c r="E20" s="100">
        <v>1.5509259259259259E-3</v>
      </c>
      <c r="F20" s="98">
        <f t="shared" si="0"/>
        <v>3.7535014005602232E-2</v>
      </c>
      <c r="G20" s="101">
        <f t="shared" si="2"/>
        <v>3.4375E-3</v>
      </c>
      <c r="H20" s="99">
        <f t="shared" si="3"/>
        <v>1.490589711417817E-2</v>
      </c>
    </row>
    <row r="21" spans="2:8" s="1" customFormat="1" x14ac:dyDescent="0.25">
      <c r="B21" s="8" t="s">
        <v>11</v>
      </c>
      <c r="C21" s="100">
        <v>1.4814814814814814E-3</v>
      </c>
      <c r="D21" s="98">
        <f t="shared" si="1"/>
        <v>7.8263527973096905E-3</v>
      </c>
      <c r="E21" s="100">
        <v>2.5462962962962961E-4</v>
      </c>
      <c r="F21" s="98">
        <f t="shared" si="0"/>
        <v>6.1624649859943967E-3</v>
      </c>
      <c r="G21" s="101">
        <f t="shared" si="2"/>
        <v>1.736111111111111E-3</v>
      </c>
      <c r="H21" s="99">
        <f t="shared" si="3"/>
        <v>7.5282308657465503E-3</v>
      </c>
    </row>
    <row r="22" spans="2:8" s="1" customFormat="1" x14ac:dyDescent="0.25">
      <c r="B22" s="8" t="s">
        <v>15</v>
      </c>
      <c r="C22" s="100">
        <v>1.3773148148148147E-3</v>
      </c>
      <c r="D22" s="98">
        <f t="shared" si="1"/>
        <v>7.2760623662488522E-3</v>
      </c>
      <c r="E22" s="100">
        <v>3.0787037037037029E-3</v>
      </c>
      <c r="F22" s="98">
        <f t="shared" si="0"/>
        <v>7.4509803921568599E-2</v>
      </c>
      <c r="G22" s="101">
        <f t="shared" si="2"/>
        <v>4.4560185185185171E-3</v>
      </c>
      <c r="H22" s="99">
        <f t="shared" si="3"/>
        <v>1.9322459222082807E-2</v>
      </c>
    </row>
    <row r="23" spans="2:8" s="1" customFormat="1" x14ac:dyDescent="0.25">
      <c r="B23" s="8" t="s">
        <v>92</v>
      </c>
      <c r="C23" s="100">
        <v>3.6111111111111109E-3</v>
      </c>
      <c r="D23" s="98">
        <f t="shared" si="1"/>
        <v>1.9076734943442371E-2</v>
      </c>
      <c r="E23" s="100">
        <v>2.7662037037037034E-3</v>
      </c>
      <c r="F23" s="98">
        <f t="shared" si="0"/>
        <v>6.6946778711484578E-2</v>
      </c>
      <c r="G23" s="101">
        <f t="shared" ref="G23:G25" si="4">C23+E23</f>
        <v>6.3773148148148148E-3</v>
      </c>
      <c r="H23" s="99">
        <f t="shared" ref="H23:H25" si="5">G23/$G$30</f>
        <v>2.7653701380175661E-2</v>
      </c>
    </row>
    <row r="24" spans="2:8" s="1" customFormat="1" x14ac:dyDescent="0.25">
      <c r="B24" s="8" t="s">
        <v>12</v>
      </c>
      <c r="C24" s="100">
        <v>2.7893518518518528E-3</v>
      </c>
      <c r="D24" s="98">
        <f t="shared" si="1"/>
        <v>1.4735554876184657E-2</v>
      </c>
      <c r="E24" s="100">
        <v>6.2500000000000001E-4</v>
      </c>
      <c r="F24" s="98">
        <f t="shared" si="0"/>
        <v>1.5126050420168066E-2</v>
      </c>
      <c r="G24" s="101">
        <f t="shared" si="4"/>
        <v>3.4143518518518529E-3</v>
      </c>
      <c r="H24" s="99">
        <f t="shared" si="5"/>
        <v>1.4805520702634887E-2</v>
      </c>
    </row>
    <row r="25" spans="2:8" s="1" customFormat="1" x14ac:dyDescent="0.25">
      <c r="B25" s="8" t="s">
        <v>5</v>
      </c>
      <c r="C25" s="100">
        <v>1.6898148148148148E-3</v>
      </c>
      <c r="D25" s="98">
        <f t="shared" si="1"/>
        <v>8.9269336594313652E-3</v>
      </c>
      <c r="E25" s="100">
        <v>1.5393518518518516E-3</v>
      </c>
      <c r="F25" s="98">
        <f t="shared" si="0"/>
        <v>3.7254901960784306E-2</v>
      </c>
      <c r="G25" s="101">
        <f t="shared" si="4"/>
        <v>3.2291666666666666E-3</v>
      </c>
      <c r="H25" s="99">
        <f t="shared" si="5"/>
        <v>1.4002509410288584E-2</v>
      </c>
    </row>
    <row r="26" spans="2:8" s="1" customFormat="1" x14ac:dyDescent="0.25">
      <c r="B26" s="8" t="s">
        <v>6</v>
      </c>
      <c r="C26" s="100">
        <v>3.4456018518518518E-2</v>
      </c>
      <c r="D26" s="98">
        <f t="shared" si="1"/>
        <v>0.18202384591867929</v>
      </c>
      <c r="E26" s="100">
        <v>7.291666666666667E-4</v>
      </c>
      <c r="F26" s="98">
        <f t="shared" si="0"/>
        <v>1.7647058823529412E-2</v>
      </c>
      <c r="G26" s="101">
        <f t="shared" si="2"/>
        <v>3.5185185185185187E-2</v>
      </c>
      <c r="H26" s="99">
        <f t="shared" si="3"/>
        <v>0.15257214554579676</v>
      </c>
    </row>
    <row r="27" spans="2:8" s="1" customFormat="1" x14ac:dyDescent="0.25">
      <c r="B27" s="8" t="s">
        <v>103</v>
      </c>
      <c r="C27" s="100">
        <v>1.4826388888888891E-2</v>
      </c>
      <c r="D27" s="98">
        <f t="shared" si="1"/>
        <v>7.83246713543259E-2</v>
      </c>
      <c r="E27" s="100"/>
      <c r="F27" s="98"/>
      <c r="G27" s="101">
        <f t="shared" ref="G27:G28" si="6">C27+E27</f>
        <v>1.4826388888888891E-2</v>
      </c>
      <c r="H27" s="99">
        <f t="shared" ref="H27:H28" si="7">G27/$G$30</f>
        <v>6.4291091593475541E-2</v>
      </c>
    </row>
    <row r="28" spans="2:8" s="1" customFormat="1" x14ac:dyDescent="0.25">
      <c r="B28" s="8" t="s">
        <v>17</v>
      </c>
      <c r="C28" s="100">
        <v>4.7453703703703698E-4</v>
      </c>
      <c r="D28" s="98">
        <f t="shared" si="1"/>
        <v>2.50687863038826E-3</v>
      </c>
      <c r="E28" s="100">
        <v>3.8194444444444446E-4</v>
      </c>
      <c r="F28" s="98">
        <f t="shared" si="0"/>
        <v>9.243697478991595E-3</v>
      </c>
      <c r="G28" s="101">
        <f t="shared" si="6"/>
        <v>8.564814814814815E-4</v>
      </c>
      <c r="H28" s="99">
        <f t="shared" si="7"/>
        <v>3.7139272271016315E-3</v>
      </c>
    </row>
    <row r="29" spans="2:8" s="1" customFormat="1" x14ac:dyDescent="0.25">
      <c r="B29" s="8"/>
      <c r="C29" s="100"/>
      <c r="D29" s="98"/>
      <c r="E29" s="100"/>
      <c r="F29" s="98"/>
      <c r="G29" s="101"/>
      <c r="H29" s="99"/>
    </row>
    <row r="30" spans="2:8" s="1" customFormat="1" x14ac:dyDescent="0.25">
      <c r="B30" s="11" t="s">
        <v>29</v>
      </c>
      <c r="C30" s="103">
        <f t="shared" ref="C30:H30" si="8">SUM(C7:C28)</f>
        <v>0.18929398148148149</v>
      </c>
      <c r="D30" s="120">
        <f t="shared" si="8"/>
        <v>0.99999999999999956</v>
      </c>
      <c r="E30" s="103">
        <f t="shared" si="8"/>
        <v>4.131944444444445E-2</v>
      </c>
      <c r="F30" s="120">
        <f t="shared" si="8"/>
        <v>0.99999999999999978</v>
      </c>
      <c r="G30" s="103">
        <f t="shared" si="8"/>
        <v>0.2306134259259259</v>
      </c>
      <c r="H30" s="121">
        <f t="shared" si="8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42" t="s">
        <v>39</v>
      </c>
      <c r="C32" s="143"/>
      <c r="D32" s="143"/>
      <c r="E32" s="143"/>
      <c r="F32" s="143"/>
      <c r="G32" s="143"/>
      <c r="H32" s="144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zoomScalePageLayoutView="123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45" t="s">
        <v>119</v>
      </c>
      <c r="C3" s="146"/>
      <c r="D3" s="146"/>
      <c r="E3" s="146"/>
      <c r="F3" s="146"/>
      <c r="G3" s="146"/>
      <c r="H3" s="147"/>
    </row>
    <row r="4" spans="2:8" s="1" customFormat="1" x14ac:dyDescent="0.25">
      <c r="B4" s="148" t="s">
        <v>130</v>
      </c>
      <c r="C4" s="149"/>
      <c r="D4" s="149"/>
      <c r="E4" s="149"/>
      <c r="F4" s="149"/>
      <c r="G4" s="149"/>
      <c r="H4" s="150"/>
    </row>
    <row r="5" spans="2:8" s="1" customFormat="1" x14ac:dyDescent="0.25">
      <c r="B5" s="2"/>
      <c r="C5" s="155" t="s">
        <v>36</v>
      </c>
      <c r="D5" s="155"/>
      <c r="E5" s="155" t="s">
        <v>37</v>
      </c>
      <c r="F5" s="155"/>
      <c r="G5" s="149" t="s">
        <v>38</v>
      </c>
      <c r="H5" s="15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100">
        <v>5.7986111111111103E-3</v>
      </c>
      <c r="D7" s="98">
        <f>C7/$C$30</f>
        <v>1.5810401413784397E-2</v>
      </c>
      <c r="E7" s="100"/>
      <c r="F7" s="98"/>
      <c r="G7" s="101">
        <f>C7+E7</f>
        <v>5.7986111111111103E-3</v>
      </c>
      <c r="H7" s="99">
        <f>G7/$G$30</f>
        <v>1.2283626734663855E-2</v>
      </c>
    </row>
    <row r="8" spans="2:8" s="1" customFormat="1" x14ac:dyDescent="0.25">
      <c r="B8" s="8" t="s">
        <v>13</v>
      </c>
      <c r="C8" s="100">
        <v>6.0185185185185177E-3</v>
      </c>
      <c r="D8" s="98">
        <f t="shared" ref="D8:D27" si="0">C8/$C$30</f>
        <v>1.6409997475385001E-2</v>
      </c>
      <c r="E8" s="100"/>
      <c r="F8" s="98"/>
      <c r="G8" s="101">
        <f t="shared" ref="G8:G27" si="1">C8+E8</f>
        <v>6.0185185185185177E-3</v>
      </c>
      <c r="H8" s="99">
        <f t="shared" ref="H8:H27" si="2">G8/$G$30</f>
        <v>1.2749472858333742E-2</v>
      </c>
    </row>
    <row r="9" spans="2:8" s="1" customFormat="1" x14ac:dyDescent="0.25">
      <c r="B9" s="8" t="s">
        <v>0</v>
      </c>
      <c r="C9" s="100">
        <v>3.878472222222222E-2</v>
      </c>
      <c r="D9" s="98">
        <f t="shared" si="0"/>
        <v>0.10574981065387529</v>
      </c>
      <c r="E9" s="100">
        <v>1.2118055555555554E-2</v>
      </c>
      <c r="F9" s="98">
        <f>E9/$E$30</f>
        <v>0.11508023741481643</v>
      </c>
      <c r="G9" s="101">
        <f t="shared" si="1"/>
        <v>5.0902777777777776E-2</v>
      </c>
      <c r="H9" s="99">
        <f t="shared" si="2"/>
        <v>0.10783111852106116</v>
      </c>
    </row>
    <row r="10" spans="2:8" s="1" customFormat="1" x14ac:dyDescent="0.25">
      <c r="B10" s="8" t="s">
        <v>8</v>
      </c>
      <c r="C10" s="100">
        <v>9.7106481481481488E-3</v>
      </c>
      <c r="D10" s="98">
        <f t="shared" si="0"/>
        <v>2.6476899772784654E-2</v>
      </c>
      <c r="E10" s="100">
        <v>1.423611111111111E-3</v>
      </c>
      <c r="F10" s="98">
        <f t="shared" ref="F10:F28" si="3">E10/$E$30</f>
        <v>1.3519454825236315E-2</v>
      </c>
      <c r="G10" s="101">
        <f t="shared" si="1"/>
        <v>1.113425925925926E-2</v>
      </c>
      <c r="H10" s="99">
        <f t="shared" si="2"/>
        <v>2.358652478791743E-2</v>
      </c>
    </row>
    <row r="11" spans="2:8" s="1" customFormat="1" x14ac:dyDescent="0.25">
      <c r="B11" s="8" t="s">
        <v>26</v>
      </c>
      <c r="C11" s="100">
        <v>3.2060185185185182E-3</v>
      </c>
      <c r="D11" s="98">
        <f t="shared" si="0"/>
        <v>8.74147942438778E-3</v>
      </c>
      <c r="E11" s="100">
        <v>2.1990740740740738E-3</v>
      </c>
      <c r="F11" s="98">
        <f t="shared" si="3"/>
        <v>2.0883710705649591E-2</v>
      </c>
      <c r="G11" s="101">
        <f t="shared" si="1"/>
        <v>5.4050925925925915E-3</v>
      </c>
      <c r="H11" s="99">
        <f t="shared" si="2"/>
        <v>1.145000735546511E-2</v>
      </c>
    </row>
    <row r="12" spans="2:8" s="1" customFormat="1" x14ac:dyDescent="0.25">
      <c r="B12" s="8" t="s">
        <v>3</v>
      </c>
      <c r="C12" s="100">
        <v>1.7326388888888881E-2</v>
      </c>
      <c r="D12" s="98">
        <f t="shared" si="0"/>
        <v>4.7241858116637198E-2</v>
      </c>
      <c r="E12" s="100">
        <v>8.2638888888888901E-3</v>
      </c>
      <c r="F12" s="98">
        <f t="shared" si="3"/>
        <v>7.8478786546493748E-2</v>
      </c>
      <c r="G12" s="101">
        <f t="shared" si="1"/>
        <v>2.5590277777777771E-2</v>
      </c>
      <c r="H12" s="99">
        <f t="shared" si="2"/>
        <v>5.4209777864953651E-2</v>
      </c>
    </row>
    <row r="13" spans="2:8" s="1" customFormat="1" x14ac:dyDescent="0.25">
      <c r="B13" s="8" t="s">
        <v>7</v>
      </c>
      <c r="C13" s="100">
        <v>1.087962962962963E-2</v>
      </c>
      <c r="D13" s="98">
        <f t="shared" si="0"/>
        <v>2.9664226205503665E-2</v>
      </c>
      <c r="E13" s="100">
        <v>8.3449074074074085E-3</v>
      </c>
      <c r="F13" s="98">
        <f t="shared" si="3"/>
        <v>7.9248186414596633E-2</v>
      </c>
      <c r="G13" s="101">
        <f t="shared" si="1"/>
        <v>1.922453703703704E-2</v>
      </c>
      <c r="H13" s="99">
        <f t="shared" si="2"/>
        <v>4.0724758495562216E-2</v>
      </c>
    </row>
    <row r="14" spans="2:8" s="1" customFormat="1" x14ac:dyDescent="0.25">
      <c r="B14" s="8" t="s">
        <v>2</v>
      </c>
      <c r="C14" s="100">
        <v>2.2604166666666665E-2</v>
      </c>
      <c r="D14" s="98">
        <f t="shared" si="0"/>
        <v>6.1632163595051755E-2</v>
      </c>
      <c r="E14" s="100">
        <v>2.2337962962962962E-3</v>
      </c>
      <c r="F14" s="98">
        <f t="shared" si="3"/>
        <v>2.1213453506265113E-2</v>
      </c>
      <c r="G14" s="101">
        <f t="shared" si="1"/>
        <v>2.4837962962962961E-2</v>
      </c>
      <c r="H14" s="99">
        <f t="shared" si="2"/>
        <v>5.261609375766195E-2</v>
      </c>
    </row>
    <row r="15" spans="2:8" s="1" customFormat="1" x14ac:dyDescent="0.25">
      <c r="B15" s="8" t="s">
        <v>9</v>
      </c>
      <c r="C15" s="100">
        <v>1.539351851851852E-2</v>
      </c>
      <c r="D15" s="98">
        <f t="shared" si="0"/>
        <v>4.1971724312042422E-2</v>
      </c>
      <c r="E15" s="100">
        <v>3.402777777777778E-3</v>
      </c>
      <c r="F15" s="98">
        <f t="shared" si="3"/>
        <v>3.2314794460320956E-2</v>
      </c>
      <c r="G15" s="101">
        <f t="shared" si="1"/>
        <v>1.8796296296296297E-2</v>
      </c>
      <c r="H15" s="99">
        <f t="shared" si="2"/>
        <v>3.9817584465257697E-2</v>
      </c>
    </row>
    <row r="16" spans="2:8" s="1" customFormat="1" x14ac:dyDescent="0.25">
      <c r="B16" s="8" t="s">
        <v>1</v>
      </c>
      <c r="C16" s="100">
        <v>6.7476851851851864E-3</v>
      </c>
      <c r="D16" s="98">
        <f t="shared" si="0"/>
        <v>1.8398131784902808E-2</v>
      </c>
      <c r="E16" s="100">
        <v>6.3078703703703699E-3</v>
      </c>
      <c r="F16" s="98">
        <f t="shared" si="3"/>
        <v>5.9903275445152782E-2</v>
      </c>
      <c r="G16" s="101">
        <f t="shared" si="1"/>
        <v>1.3055555555555556E-2</v>
      </c>
      <c r="H16" s="99">
        <f t="shared" si="2"/>
        <v>2.7656548815770125E-2</v>
      </c>
    </row>
    <row r="17" spans="2:8" s="1" customFormat="1" x14ac:dyDescent="0.25">
      <c r="B17" s="8" t="s">
        <v>27</v>
      </c>
      <c r="C17" s="100">
        <v>3.0324074074074073E-3</v>
      </c>
      <c r="D17" s="98">
        <f t="shared" si="0"/>
        <v>8.2681141125978286E-3</v>
      </c>
      <c r="E17" s="100">
        <v>6.5046296296296302E-3</v>
      </c>
      <c r="F17" s="98">
        <f t="shared" si="3"/>
        <v>6.1771817981974064E-2</v>
      </c>
      <c r="G17" s="101">
        <f t="shared" si="1"/>
        <v>9.5370370370370383E-3</v>
      </c>
      <c r="H17" s="99">
        <f t="shared" si="2"/>
        <v>2.0203010837051935E-2</v>
      </c>
    </row>
    <row r="18" spans="2:8" s="1" customFormat="1" x14ac:dyDescent="0.25">
      <c r="B18" s="8" t="s">
        <v>16</v>
      </c>
      <c r="C18" s="100">
        <v>4.2476851851851842E-3</v>
      </c>
      <c r="D18" s="98">
        <f t="shared" si="0"/>
        <v>1.1581671295127492E-2</v>
      </c>
      <c r="E18" s="100"/>
      <c r="F18" s="98"/>
      <c r="G18" s="101">
        <f t="shared" si="1"/>
        <v>4.2476851851851842E-3</v>
      </c>
      <c r="H18" s="99">
        <f t="shared" si="2"/>
        <v>8.9981856519393902E-3</v>
      </c>
    </row>
    <row r="19" spans="2:8" s="1" customFormat="1" x14ac:dyDescent="0.25">
      <c r="B19" s="8" t="s">
        <v>4</v>
      </c>
      <c r="C19" s="100">
        <v>1.3738425925925926E-2</v>
      </c>
      <c r="D19" s="98">
        <f t="shared" si="0"/>
        <v>3.745897500631154E-2</v>
      </c>
      <c r="E19" s="100">
        <v>2.5694444444444445E-3</v>
      </c>
      <c r="F19" s="98">
        <f t="shared" si="3"/>
        <v>2.4400967245548473E-2</v>
      </c>
      <c r="G19" s="101">
        <f t="shared" si="1"/>
        <v>1.6307870370370372E-2</v>
      </c>
      <c r="H19" s="99">
        <f t="shared" si="2"/>
        <v>3.4546167802677399E-2</v>
      </c>
    </row>
    <row r="20" spans="2:8" s="1" customFormat="1" x14ac:dyDescent="0.25">
      <c r="B20" s="8" t="s">
        <v>14</v>
      </c>
      <c r="C20" s="100">
        <v>3.6574074074074078E-3</v>
      </c>
      <c r="D20" s="98">
        <f t="shared" si="0"/>
        <v>9.9722292350416589E-3</v>
      </c>
      <c r="E20" s="100">
        <v>4.155092592592593E-3</v>
      </c>
      <c r="F20" s="98">
        <f t="shared" si="3"/>
        <v>3.9459221806990553E-2</v>
      </c>
      <c r="G20" s="101">
        <f t="shared" si="1"/>
        <v>7.8125E-3</v>
      </c>
      <c r="H20" s="99">
        <f t="shared" si="2"/>
        <v>1.6549796498798609E-2</v>
      </c>
    </row>
    <row r="21" spans="2:8" s="1" customFormat="1" x14ac:dyDescent="0.25">
      <c r="B21" s="8" t="s">
        <v>11</v>
      </c>
      <c r="C21" s="100">
        <v>2.4305555555555556E-3</v>
      </c>
      <c r="D21" s="98">
        <f t="shared" si="0"/>
        <v>6.627114365059329E-3</v>
      </c>
      <c r="E21" s="100">
        <v>1.9664351851851856E-2</v>
      </c>
      <c r="F21" s="98">
        <f t="shared" si="3"/>
        <v>0.18674433941525614</v>
      </c>
      <c r="G21" s="101">
        <f t="shared" si="1"/>
        <v>2.209490740740741E-2</v>
      </c>
      <c r="H21" s="99">
        <f t="shared" si="2"/>
        <v>4.6805276320306004E-2</v>
      </c>
    </row>
    <row r="22" spans="2:8" s="1" customFormat="1" x14ac:dyDescent="0.25">
      <c r="B22" s="8" t="s">
        <v>15</v>
      </c>
      <c r="C22" s="100">
        <v>3.5763888888888894E-3</v>
      </c>
      <c r="D22" s="98">
        <f t="shared" si="0"/>
        <v>9.7513254228730143E-3</v>
      </c>
      <c r="E22" s="100">
        <v>3.3217592592592591E-3</v>
      </c>
      <c r="F22" s="98">
        <f t="shared" si="3"/>
        <v>3.1545394592218071E-2</v>
      </c>
      <c r="G22" s="101">
        <f t="shared" si="1"/>
        <v>6.898148148148148E-3</v>
      </c>
      <c r="H22" s="99">
        <f t="shared" si="2"/>
        <v>1.461285735301329E-2</v>
      </c>
    </row>
    <row r="23" spans="2:8" s="1" customFormat="1" x14ac:dyDescent="0.25">
      <c r="B23" s="8" t="s">
        <v>92</v>
      </c>
      <c r="C23" s="100">
        <v>5.5555555555555558E-3</v>
      </c>
      <c r="D23" s="98">
        <f t="shared" si="0"/>
        <v>1.5147689977278467E-2</v>
      </c>
      <c r="E23" s="100">
        <v>4.3171296296296291E-3</v>
      </c>
      <c r="F23" s="98">
        <f t="shared" si="3"/>
        <v>4.0998021543196303E-2</v>
      </c>
      <c r="G23" s="101">
        <f t="shared" si="1"/>
        <v>9.8726851851851857E-3</v>
      </c>
      <c r="H23" s="99">
        <f t="shared" si="2"/>
        <v>2.0914039131074393E-2</v>
      </c>
    </row>
    <row r="24" spans="2:8" s="1" customFormat="1" x14ac:dyDescent="0.25">
      <c r="B24" s="8" t="s">
        <v>12</v>
      </c>
      <c r="C24" s="100">
        <v>5.5092592592592606E-3</v>
      </c>
      <c r="D24" s="98">
        <f t="shared" si="0"/>
        <v>1.5021459227467816E-2</v>
      </c>
      <c r="E24" s="100">
        <v>2.2453703703703707E-3</v>
      </c>
      <c r="F24" s="98">
        <f t="shared" si="3"/>
        <v>2.1323367773136957E-2</v>
      </c>
      <c r="G24" s="101">
        <f t="shared" ref="G24:G25" si="4">C24+E24</f>
        <v>7.7546296296296313E-3</v>
      </c>
      <c r="H24" s="99">
        <f t="shared" ref="H24:H25" si="5">G24/$G$30</f>
        <v>1.6427205413622328E-2</v>
      </c>
    </row>
    <row r="25" spans="2:8" s="1" customFormat="1" x14ac:dyDescent="0.25">
      <c r="B25" s="8" t="s">
        <v>5</v>
      </c>
      <c r="C25" s="100">
        <v>1.0960648148148145E-2</v>
      </c>
      <c r="D25" s="98">
        <f t="shared" si="0"/>
        <v>2.9885130017672297E-2</v>
      </c>
      <c r="E25" s="100">
        <v>3.2638888888888882E-3</v>
      </c>
      <c r="F25" s="98">
        <f t="shared" si="3"/>
        <v>3.0995823257858865E-2</v>
      </c>
      <c r="G25" s="101">
        <f t="shared" si="4"/>
        <v>1.4224537037037032E-2</v>
      </c>
      <c r="H25" s="99">
        <f t="shared" si="5"/>
        <v>3.013288873633109E-2</v>
      </c>
    </row>
    <row r="26" spans="2:8" s="1" customFormat="1" x14ac:dyDescent="0.25">
      <c r="B26" s="8" t="s">
        <v>6</v>
      </c>
      <c r="C26" s="100">
        <v>0.12611111111111109</v>
      </c>
      <c r="D26" s="98">
        <f t="shared" si="0"/>
        <v>0.34385256248422114</v>
      </c>
      <c r="E26" s="100">
        <v>7.1990740740740747E-3</v>
      </c>
      <c r="F26" s="98">
        <f t="shared" si="3"/>
        <v>6.8366673994284463E-2</v>
      </c>
      <c r="G26" s="101">
        <f t="shared" si="1"/>
        <v>0.13331018518518517</v>
      </c>
      <c r="H26" s="99">
        <f t="shared" si="2"/>
        <v>0.28240082381209242</v>
      </c>
    </row>
    <row r="27" spans="2:8" s="1" customFormat="1" x14ac:dyDescent="0.25">
      <c r="B27" s="8" t="s">
        <v>103</v>
      </c>
      <c r="C27" s="100">
        <v>5.1469907407407395E-2</v>
      </c>
      <c r="D27" s="98">
        <f t="shared" si="0"/>
        <v>0.14033703610199441</v>
      </c>
      <c r="E27" s="100">
        <v>5.2777777777777779E-3</v>
      </c>
      <c r="F27" s="98">
        <f t="shared" si="3"/>
        <v>5.012090569355903E-2</v>
      </c>
      <c r="G27" s="101">
        <f t="shared" si="1"/>
        <v>5.6747685185185172E-2</v>
      </c>
      <c r="H27" s="99">
        <f t="shared" si="2"/>
        <v>0.12021281812386603</v>
      </c>
    </row>
    <row r="28" spans="2:8" s="1" customFormat="1" x14ac:dyDescent="0.25">
      <c r="B28" s="8" t="s">
        <v>17</v>
      </c>
      <c r="C28" s="100"/>
      <c r="D28" s="98"/>
      <c r="E28" s="100">
        <v>2.488425925925926E-3</v>
      </c>
      <c r="F28" s="98">
        <f t="shared" si="3"/>
        <v>2.3631567377445595E-2</v>
      </c>
      <c r="G28" s="101">
        <f t="shared" ref="G28" si="6">C28+E28</f>
        <v>2.488425925925926E-3</v>
      </c>
      <c r="H28" s="99">
        <f t="shared" ref="H28" si="7">G28/$G$30</f>
        <v>5.271416662580298E-3</v>
      </c>
    </row>
    <row r="29" spans="2:8" s="1" customFormat="1" x14ac:dyDescent="0.25">
      <c r="B29" s="8"/>
      <c r="C29" s="100"/>
      <c r="D29" s="98"/>
      <c r="E29" s="100"/>
      <c r="F29" s="98"/>
      <c r="G29" s="101"/>
      <c r="H29" s="99"/>
    </row>
    <row r="30" spans="2:8" s="1" customFormat="1" x14ac:dyDescent="0.25">
      <c r="B30" s="11" t="s">
        <v>29</v>
      </c>
      <c r="C30" s="103">
        <f t="shared" ref="C30:H30" si="8">SUM(C7:C28)</f>
        <v>0.36675925925925923</v>
      </c>
      <c r="D30" s="120">
        <f t="shared" si="8"/>
        <v>1</v>
      </c>
      <c r="E30" s="103">
        <f t="shared" si="8"/>
        <v>0.10530092592592592</v>
      </c>
      <c r="F30" s="120">
        <f t="shared" si="8"/>
        <v>1</v>
      </c>
      <c r="G30" s="103">
        <f t="shared" si="8"/>
        <v>0.47206018518518511</v>
      </c>
      <c r="H30" s="121">
        <f t="shared" si="8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42" t="s">
        <v>39</v>
      </c>
      <c r="C32" s="143"/>
      <c r="D32" s="143"/>
      <c r="E32" s="143"/>
      <c r="F32" s="143"/>
      <c r="G32" s="143"/>
      <c r="H32" s="144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Normal="100" zoomScaleSheetLayoutView="100" zoomScalePageLayoutView="127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45" t="s">
        <v>120</v>
      </c>
      <c r="C3" s="146"/>
      <c r="D3" s="146"/>
      <c r="E3" s="146"/>
      <c r="F3" s="146"/>
      <c r="G3" s="146"/>
      <c r="H3" s="147"/>
    </row>
    <row r="4" spans="2:8" s="1" customFormat="1" x14ac:dyDescent="0.25">
      <c r="B4" s="148" t="s">
        <v>130</v>
      </c>
      <c r="C4" s="149"/>
      <c r="D4" s="149"/>
      <c r="E4" s="149"/>
      <c r="F4" s="149"/>
      <c r="G4" s="149"/>
      <c r="H4" s="150"/>
    </row>
    <row r="5" spans="2:8" s="1" customFormat="1" x14ac:dyDescent="0.25">
      <c r="B5" s="2"/>
      <c r="C5" s="155" t="s">
        <v>36</v>
      </c>
      <c r="D5" s="155"/>
      <c r="E5" s="155" t="s">
        <v>37</v>
      </c>
      <c r="F5" s="155"/>
      <c r="G5" s="149" t="s">
        <v>38</v>
      </c>
      <c r="H5" s="15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100">
        <v>1.0995370370370369E-3</v>
      </c>
      <c r="D7" s="98">
        <f t="shared" ref="D7:D28" si="0">C7/$C$30</f>
        <v>1.1141081271256015E-2</v>
      </c>
      <c r="E7" s="100"/>
      <c r="F7" s="98"/>
      <c r="G7" s="101">
        <f>E7+C7</f>
        <v>1.0995370370370369E-3</v>
      </c>
      <c r="H7" s="99">
        <f t="shared" ref="H7:H27" si="1">G7/$G$30</f>
        <v>1.1141081271256015E-2</v>
      </c>
    </row>
    <row r="8" spans="2:8" s="1" customFormat="1" x14ac:dyDescent="0.25">
      <c r="B8" s="8" t="s">
        <v>13</v>
      </c>
      <c r="C8" s="100">
        <v>4.8379629629629597E-3</v>
      </c>
      <c r="D8" s="98">
        <f t="shared" si="0"/>
        <v>4.9020757593526441E-2</v>
      </c>
      <c r="E8" s="100"/>
      <c r="F8" s="98"/>
      <c r="G8" s="101">
        <f t="shared" ref="G8:G27" si="2">E8+C8</f>
        <v>4.8379629629629597E-3</v>
      </c>
      <c r="H8" s="99">
        <f t="shared" si="1"/>
        <v>4.9020757593526441E-2</v>
      </c>
    </row>
    <row r="9" spans="2:8" s="1" customFormat="1" x14ac:dyDescent="0.25">
      <c r="B9" s="8" t="s">
        <v>0</v>
      </c>
      <c r="C9" s="100">
        <v>1.944444444444442E-2</v>
      </c>
      <c r="D9" s="98">
        <f t="shared" si="0"/>
        <v>0.19702122669168509</v>
      </c>
      <c r="E9" s="100"/>
      <c r="F9" s="98"/>
      <c r="G9" s="101">
        <f t="shared" si="2"/>
        <v>1.944444444444442E-2</v>
      </c>
      <c r="H9" s="99">
        <f t="shared" si="1"/>
        <v>0.19702122669168509</v>
      </c>
    </row>
    <row r="10" spans="2:8" s="1" customFormat="1" x14ac:dyDescent="0.25">
      <c r="B10" s="8" t="s">
        <v>8</v>
      </c>
      <c r="C10" s="100">
        <v>5.6249999999999998E-3</v>
      </c>
      <c r="D10" s="98">
        <f t="shared" si="0"/>
        <v>5.6995426292951831E-2</v>
      </c>
      <c r="E10" s="100"/>
      <c r="F10" s="98"/>
      <c r="G10" s="101">
        <f t="shared" si="2"/>
        <v>5.6249999999999998E-3</v>
      </c>
      <c r="H10" s="99">
        <f t="shared" si="1"/>
        <v>5.6995426292951831E-2</v>
      </c>
    </row>
    <row r="11" spans="2:8" s="1" customFormat="1" x14ac:dyDescent="0.25">
      <c r="B11" s="8" t="s">
        <v>26</v>
      </c>
      <c r="C11" s="100">
        <v>1.2962962962962965E-3</v>
      </c>
      <c r="D11" s="98">
        <f t="shared" si="0"/>
        <v>1.3134748446112359E-2</v>
      </c>
      <c r="E11" s="100"/>
      <c r="F11" s="98"/>
      <c r="G11" s="101">
        <f t="shared" si="2"/>
        <v>1.2962962962962965E-3</v>
      </c>
      <c r="H11" s="99">
        <f t="shared" si="1"/>
        <v>1.3134748446112359E-2</v>
      </c>
    </row>
    <row r="12" spans="2:8" s="1" customFormat="1" x14ac:dyDescent="0.25">
      <c r="B12" s="8" t="s">
        <v>3</v>
      </c>
      <c r="C12" s="100">
        <v>5.7638888888888852E-3</v>
      </c>
      <c r="D12" s="98">
        <f t="shared" si="0"/>
        <v>5.8402720769320973E-2</v>
      </c>
      <c r="E12" s="100"/>
      <c r="F12" s="98"/>
      <c r="G12" s="101">
        <f t="shared" si="2"/>
        <v>5.7638888888888852E-3</v>
      </c>
      <c r="H12" s="99">
        <f t="shared" si="1"/>
        <v>5.8402720769320973E-2</v>
      </c>
    </row>
    <row r="13" spans="2:8" s="1" customFormat="1" x14ac:dyDescent="0.25">
      <c r="B13" s="8" t="s">
        <v>7</v>
      </c>
      <c r="C13" s="100">
        <v>3.2638888888888891E-3</v>
      </c>
      <c r="D13" s="98">
        <f t="shared" si="0"/>
        <v>3.3071420194675759E-2</v>
      </c>
      <c r="E13" s="100"/>
      <c r="F13" s="98"/>
      <c r="G13" s="101">
        <f t="shared" si="2"/>
        <v>3.2638888888888891E-3</v>
      </c>
      <c r="H13" s="99">
        <f t="shared" si="1"/>
        <v>3.3071420194675759E-2</v>
      </c>
    </row>
    <row r="14" spans="2:8" s="1" customFormat="1" x14ac:dyDescent="0.25">
      <c r="B14" s="8" t="s">
        <v>2</v>
      </c>
      <c r="C14" s="100">
        <v>4.8032407407407407E-3</v>
      </c>
      <c r="D14" s="98">
        <f t="shared" si="0"/>
        <v>4.8668933974434177E-2</v>
      </c>
      <c r="E14" s="100"/>
      <c r="F14" s="98"/>
      <c r="G14" s="101">
        <f t="shared" si="2"/>
        <v>4.8032407407407407E-3</v>
      </c>
      <c r="H14" s="99">
        <f t="shared" si="1"/>
        <v>4.8668933974434177E-2</v>
      </c>
    </row>
    <row r="15" spans="2:8" s="1" customFormat="1" x14ac:dyDescent="0.25">
      <c r="B15" s="8" t="s">
        <v>9</v>
      </c>
      <c r="C15" s="100">
        <v>2.9166666666666668E-3</v>
      </c>
      <c r="D15" s="98">
        <f t="shared" si="0"/>
        <v>2.9553184003752803E-2</v>
      </c>
      <c r="E15" s="100"/>
      <c r="F15" s="98"/>
      <c r="G15" s="101">
        <f t="shared" si="2"/>
        <v>2.9166666666666668E-3</v>
      </c>
      <c r="H15" s="99">
        <f t="shared" si="1"/>
        <v>2.9553184003752803E-2</v>
      </c>
    </row>
    <row r="16" spans="2:8" s="1" customFormat="1" x14ac:dyDescent="0.25">
      <c r="B16" s="8" t="s">
        <v>1</v>
      </c>
      <c r="C16" s="100">
        <v>2.9513888888888879E-3</v>
      </c>
      <c r="D16" s="98">
        <f t="shared" si="0"/>
        <v>2.9905007622845089E-2</v>
      </c>
      <c r="E16" s="100"/>
      <c r="F16" s="98"/>
      <c r="G16" s="101">
        <f t="shared" si="2"/>
        <v>2.9513888888888879E-3</v>
      </c>
      <c r="H16" s="99">
        <f t="shared" si="1"/>
        <v>2.9905007622845089E-2</v>
      </c>
    </row>
    <row r="17" spans="2:8" s="1" customFormat="1" x14ac:dyDescent="0.25">
      <c r="B17" s="8" t="s">
        <v>27</v>
      </c>
      <c r="C17" s="100">
        <v>1.8518518518518518E-4</v>
      </c>
      <c r="D17" s="98">
        <f t="shared" si="0"/>
        <v>1.8763926351589081E-3</v>
      </c>
      <c r="E17" s="100"/>
      <c r="F17" s="98"/>
      <c r="G17" s="101">
        <f t="shared" si="2"/>
        <v>1.8518518518518518E-4</v>
      </c>
      <c r="H17" s="99">
        <f t="shared" si="1"/>
        <v>1.8763926351589081E-3</v>
      </c>
    </row>
    <row r="18" spans="2:8" s="1" customFormat="1" x14ac:dyDescent="0.25">
      <c r="B18" s="8" t="s">
        <v>16</v>
      </c>
      <c r="C18" s="100">
        <v>1.9675925925925933E-3</v>
      </c>
      <c r="D18" s="98">
        <f t="shared" si="0"/>
        <v>1.9936671748563405E-2</v>
      </c>
      <c r="E18" s="100"/>
      <c r="F18" s="98"/>
      <c r="G18" s="101">
        <f t="shared" si="2"/>
        <v>1.9675925925925933E-3</v>
      </c>
      <c r="H18" s="99">
        <f t="shared" si="1"/>
        <v>1.9936671748563405E-2</v>
      </c>
    </row>
    <row r="19" spans="2:8" s="1" customFormat="1" x14ac:dyDescent="0.25">
      <c r="B19" s="8" t="s">
        <v>4</v>
      </c>
      <c r="C19" s="100">
        <v>2.9745370370370364E-3</v>
      </c>
      <c r="D19" s="98">
        <f t="shared" si="0"/>
        <v>3.0139556702239955E-2</v>
      </c>
      <c r="E19" s="100"/>
      <c r="F19" s="98"/>
      <c r="G19" s="101">
        <f t="shared" si="2"/>
        <v>2.9745370370370364E-3</v>
      </c>
      <c r="H19" s="99">
        <f t="shared" si="1"/>
        <v>3.0139556702239955E-2</v>
      </c>
    </row>
    <row r="20" spans="2:8" s="1" customFormat="1" x14ac:dyDescent="0.25">
      <c r="B20" s="8" t="s">
        <v>14</v>
      </c>
      <c r="C20" s="100">
        <v>1.1458333333333333E-3</v>
      </c>
      <c r="D20" s="98">
        <f t="shared" si="0"/>
        <v>1.1610179430045744E-2</v>
      </c>
      <c r="E20" s="100"/>
      <c r="F20" s="98"/>
      <c r="G20" s="101">
        <f t="shared" si="2"/>
        <v>1.1458333333333333E-3</v>
      </c>
      <c r="H20" s="99">
        <f t="shared" si="1"/>
        <v>1.1610179430045744E-2</v>
      </c>
    </row>
    <row r="21" spans="2:8" s="1" customFormat="1" x14ac:dyDescent="0.25">
      <c r="B21" s="8" t="s">
        <v>11</v>
      </c>
      <c r="C21" s="100">
        <v>4.5138888888888887E-4</v>
      </c>
      <c r="D21" s="98">
        <f t="shared" si="0"/>
        <v>4.573707048199838E-3</v>
      </c>
      <c r="E21" s="100"/>
      <c r="F21" s="98"/>
      <c r="G21" s="101">
        <f t="shared" si="2"/>
        <v>4.5138888888888887E-4</v>
      </c>
      <c r="H21" s="99">
        <f t="shared" si="1"/>
        <v>4.573707048199838E-3</v>
      </c>
    </row>
    <row r="22" spans="2:8" s="1" customFormat="1" x14ac:dyDescent="0.25">
      <c r="B22" s="8" t="s">
        <v>15</v>
      </c>
      <c r="C22" s="100">
        <v>3.0092592592592595E-4</v>
      </c>
      <c r="D22" s="98">
        <f t="shared" ref="D22:D24" si="3">C22/$C$30</f>
        <v>3.0491380321332256E-3</v>
      </c>
      <c r="E22" s="100"/>
      <c r="F22" s="98"/>
      <c r="G22" s="101">
        <f t="shared" ref="G22:G24" si="4">E22+C22</f>
        <v>3.0092592592592595E-4</v>
      </c>
      <c r="H22" s="99">
        <f t="shared" ref="H22:H24" si="5">G22/$G$30</f>
        <v>3.0491380321332256E-3</v>
      </c>
    </row>
    <row r="23" spans="2:8" s="1" customFormat="1" x14ac:dyDescent="0.25">
      <c r="B23" s="8" t="s">
        <v>92</v>
      </c>
      <c r="C23" s="100">
        <v>1.4699074074074072E-3</v>
      </c>
      <c r="D23" s="98">
        <f t="shared" si="3"/>
        <v>1.4893866541573831E-2</v>
      </c>
      <c r="E23" s="100"/>
      <c r="F23" s="98"/>
      <c r="G23" s="101">
        <f t="shared" si="4"/>
        <v>1.4699074074074072E-3</v>
      </c>
      <c r="H23" s="99">
        <f t="shared" si="5"/>
        <v>1.4893866541573831E-2</v>
      </c>
    </row>
    <row r="24" spans="2:8" s="1" customFormat="1" x14ac:dyDescent="0.25">
      <c r="B24" s="8" t="s">
        <v>12</v>
      </c>
      <c r="C24" s="100">
        <v>1.8402777777777777E-3</v>
      </c>
      <c r="D24" s="98">
        <f t="shared" si="3"/>
        <v>1.8646651811891648E-2</v>
      </c>
      <c r="E24" s="100"/>
      <c r="F24" s="98"/>
      <c r="G24" s="101">
        <f t="shared" si="4"/>
        <v>1.8402777777777777E-3</v>
      </c>
      <c r="H24" s="99">
        <f t="shared" si="5"/>
        <v>1.8646651811891648E-2</v>
      </c>
    </row>
    <row r="25" spans="2:8" s="1" customFormat="1" x14ac:dyDescent="0.25">
      <c r="B25" s="8" t="s">
        <v>5</v>
      </c>
      <c r="C25" s="100">
        <v>2.3148148148148147E-5</v>
      </c>
      <c r="D25" s="98">
        <f t="shared" si="0"/>
        <v>2.3454907939486351E-4</v>
      </c>
      <c r="E25" s="100"/>
      <c r="F25" s="98"/>
      <c r="G25" s="101">
        <f t="shared" si="2"/>
        <v>2.3148148148148147E-5</v>
      </c>
      <c r="H25" s="99">
        <f t="shared" si="1"/>
        <v>2.3454907939486351E-4</v>
      </c>
    </row>
    <row r="26" spans="2:8" s="1" customFormat="1" x14ac:dyDescent="0.25">
      <c r="B26" s="8" t="s">
        <v>6</v>
      </c>
      <c r="C26" s="100">
        <v>1.7916666666666654E-2</v>
      </c>
      <c r="D26" s="98">
        <f t="shared" si="0"/>
        <v>0.18154098745162423</v>
      </c>
      <c r="E26" s="119"/>
      <c r="F26" s="98"/>
      <c r="G26" s="101">
        <f t="shared" si="2"/>
        <v>1.7916666666666654E-2</v>
      </c>
      <c r="H26" s="99">
        <f t="shared" si="1"/>
        <v>0.18154098745162423</v>
      </c>
    </row>
    <row r="27" spans="2:8" s="1" customFormat="1" x14ac:dyDescent="0.25">
      <c r="B27" s="8" t="s">
        <v>103</v>
      </c>
      <c r="C27" s="100">
        <v>1.7071759259259255E-2</v>
      </c>
      <c r="D27" s="98">
        <f t="shared" si="0"/>
        <v>0.17297994605371181</v>
      </c>
      <c r="E27" s="100"/>
      <c r="F27" s="98"/>
      <c r="G27" s="101">
        <f t="shared" si="2"/>
        <v>1.7071759259259255E-2</v>
      </c>
      <c r="H27" s="99">
        <f t="shared" si="1"/>
        <v>0.17297994605371181</v>
      </c>
    </row>
    <row r="28" spans="2:8" s="1" customFormat="1" x14ac:dyDescent="0.25">
      <c r="B28" s="8" t="s">
        <v>17</v>
      </c>
      <c r="C28" s="100">
        <v>1.3425925925925925E-3</v>
      </c>
      <c r="D28" s="98">
        <f t="shared" si="0"/>
        <v>1.3603846604902083E-2</v>
      </c>
      <c r="E28" s="128"/>
      <c r="F28" s="98"/>
      <c r="G28" s="101">
        <f t="shared" ref="G28" si="6">E28+C28</f>
        <v>1.3425925925925925E-3</v>
      </c>
      <c r="H28" s="99">
        <f t="shared" ref="H28" si="7">G28/$G$30</f>
        <v>1.3603846604902083E-2</v>
      </c>
    </row>
    <row r="29" spans="2:8" s="1" customFormat="1" x14ac:dyDescent="0.25">
      <c r="B29" s="8"/>
      <c r="C29" s="101"/>
      <c r="D29" s="112"/>
      <c r="E29" s="101"/>
      <c r="F29" s="112"/>
      <c r="G29" s="101"/>
      <c r="H29" s="126"/>
    </row>
    <row r="30" spans="2:8" s="1" customFormat="1" x14ac:dyDescent="0.25">
      <c r="B30" s="11" t="s">
        <v>29</v>
      </c>
      <c r="C30" s="103">
        <f t="shared" ref="C30:H30" si="8">SUM(C7:C28)</f>
        <v>9.8692129629629574E-2</v>
      </c>
      <c r="D30" s="120">
        <f t="shared" si="8"/>
        <v>1</v>
      </c>
      <c r="E30" s="103"/>
      <c r="F30" s="120"/>
      <c r="G30" s="103">
        <f t="shared" si="8"/>
        <v>9.8692129629629574E-2</v>
      </c>
      <c r="H30" s="121">
        <f t="shared" si="8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42" t="s">
        <v>39</v>
      </c>
      <c r="C32" s="143"/>
      <c r="D32" s="143"/>
      <c r="E32" s="143"/>
      <c r="F32" s="143"/>
      <c r="G32" s="143"/>
      <c r="H32" s="144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Normal="100" zoomScaleSheetLayoutView="100" zoomScalePageLayoutView="129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45" t="s">
        <v>121</v>
      </c>
      <c r="C3" s="146"/>
      <c r="D3" s="146"/>
      <c r="E3" s="146"/>
      <c r="F3" s="146"/>
      <c r="G3" s="146"/>
      <c r="H3" s="147"/>
    </row>
    <row r="4" spans="2:8" s="1" customFormat="1" x14ac:dyDescent="0.25">
      <c r="B4" s="148" t="s">
        <v>130</v>
      </c>
      <c r="C4" s="149"/>
      <c r="D4" s="149"/>
      <c r="E4" s="149"/>
      <c r="F4" s="149"/>
      <c r="G4" s="149"/>
      <c r="H4" s="150"/>
    </row>
    <row r="5" spans="2:8" s="1" customFormat="1" x14ac:dyDescent="0.25">
      <c r="B5" s="2"/>
      <c r="C5" s="155" t="s">
        <v>36</v>
      </c>
      <c r="D5" s="155"/>
      <c r="E5" s="155" t="s">
        <v>37</v>
      </c>
      <c r="F5" s="155"/>
      <c r="G5" s="149" t="s">
        <v>38</v>
      </c>
      <c r="H5" s="15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100">
        <v>1.8634259259259257E-3</v>
      </c>
      <c r="D7" s="98">
        <f t="shared" ref="D7:D27" si="0">C7/$C$30</f>
        <v>6.9790628115653057E-3</v>
      </c>
      <c r="E7" s="100"/>
      <c r="F7" s="98"/>
      <c r="G7" s="101">
        <f>C7+E7</f>
        <v>1.8634259259259257E-3</v>
      </c>
      <c r="H7" s="99">
        <f t="shared" ref="H7" si="1">G7/$G$30</f>
        <v>5.9958289885297198E-3</v>
      </c>
    </row>
    <row r="8" spans="2:8" s="1" customFormat="1" x14ac:dyDescent="0.25">
      <c r="B8" s="8" t="s">
        <v>13</v>
      </c>
      <c r="C8" s="100">
        <v>7.0370370370370361E-3</v>
      </c>
      <c r="D8" s="98">
        <f t="shared" si="0"/>
        <v>2.6355715462308731E-2</v>
      </c>
      <c r="E8" s="100"/>
      <c r="F8" s="98"/>
      <c r="G8" s="101">
        <f>C8+E8</f>
        <v>7.0370370370370361E-3</v>
      </c>
      <c r="H8" s="99">
        <f t="shared" ref="H8:H27" si="2">G8/$G$30</f>
        <v>2.2642633695814096E-2</v>
      </c>
    </row>
    <row r="9" spans="2:8" s="1" customFormat="1" x14ac:dyDescent="0.25">
      <c r="B9" s="8" t="s">
        <v>0</v>
      </c>
      <c r="C9" s="100">
        <v>3.7337962962962948E-2</v>
      </c>
      <c r="D9" s="98">
        <f t="shared" si="0"/>
        <v>0.13984134552863148</v>
      </c>
      <c r="E9" s="100">
        <v>1.1909722222222233E-2</v>
      </c>
      <c r="F9" s="98">
        <f t="shared" ref="F9:F24" si="3">E9/$E$30</f>
        <v>0.27200634417129282</v>
      </c>
      <c r="G9" s="101">
        <f t="shared" ref="G9:G27" si="4">C9+E9</f>
        <v>4.9247685185185179E-2</v>
      </c>
      <c r="H9" s="99">
        <f t="shared" si="2"/>
        <v>0.15846119469685688</v>
      </c>
    </row>
    <row r="10" spans="2:8" s="1" customFormat="1" x14ac:dyDescent="0.25">
      <c r="B10" s="8" t="s">
        <v>8</v>
      </c>
      <c r="C10" s="100">
        <v>4.3287037037037035E-3</v>
      </c>
      <c r="D10" s="98">
        <f t="shared" si="0"/>
        <v>1.6212232866617542E-2</v>
      </c>
      <c r="E10" s="100">
        <v>1.9328703703703704E-3</v>
      </c>
      <c r="F10" s="98">
        <f t="shared" si="3"/>
        <v>4.4144858577848257E-2</v>
      </c>
      <c r="G10" s="101">
        <f t="shared" si="4"/>
        <v>6.2615740740740739E-3</v>
      </c>
      <c r="H10" s="99">
        <f t="shared" si="2"/>
        <v>2.0147475048413532E-2</v>
      </c>
    </row>
    <row r="11" spans="2:8" s="1" customFormat="1" x14ac:dyDescent="0.25">
      <c r="B11" s="8" t="s">
        <v>26</v>
      </c>
      <c r="C11" s="100">
        <v>2.3032407407407407E-3</v>
      </c>
      <c r="D11" s="98">
        <f t="shared" si="0"/>
        <v>8.6262950279596025E-3</v>
      </c>
      <c r="E11" s="100">
        <v>2.9398148148148144E-3</v>
      </c>
      <c r="F11" s="98">
        <f t="shared" si="3"/>
        <v>6.7142479513613504E-2</v>
      </c>
      <c r="G11" s="101">
        <f t="shared" si="4"/>
        <v>5.2430555555555546E-3</v>
      </c>
      <c r="H11" s="99">
        <f t="shared" si="2"/>
        <v>1.6870251750335175E-2</v>
      </c>
    </row>
    <row r="12" spans="2:8" s="1" customFormat="1" x14ac:dyDescent="0.25">
      <c r="B12" s="8" t="s">
        <v>3</v>
      </c>
      <c r="C12" s="100">
        <v>2.2418981481481477E-2</v>
      </c>
      <c r="D12" s="98">
        <f t="shared" si="0"/>
        <v>8.3965494819888173E-2</v>
      </c>
      <c r="E12" s="100">
        <v>7.7546296296296304E-3</v>
      </c>
      <c r="F12" s="98">
        <f t="shared" si="3"/>
        <v>0.17710811525244513</v>
      </c>
      <c r="G12" s="101">
        <f t="shared" si="4"/>
        <v>3.0173611111111109E-2</v>
      </c>
      <c r="H12" s="99">
        <f t="shared" si="2"/>
        <v>9.7087740205571316E-2</v>
      </c>
    </row>
    <row r="13" spans="2:8" s="1" customFormat="1" x14ac:dyDescent="0.25">
      <c r="B13" s="8" t="s">
        <v>7</v>
      </c>
      <c r="C13" s="100">
        <v>8.6458333333333318E-3</v>
      </c>
      <c r="D13" s="98">
        <f t="shared" si="0"/>
        <v>3.2381117517014175E-2</v>
      </c>
      <c r="E13" s="100">
        <v>7.4421296296296301E-3</v>
      </c>
      <c r="F13" s="98">
        <f t="shared" si="3"/>
        <v>0.16997092254824211</v>
      </c>
      <c r="G13" s="101">
        <f t="shared" si="4"/>
        <v>1.6087962962962964E-2</v>
      </c>
      <c r="H13" s="99">
        <f t="shared" si="2"/>
        <v>5.1765231640101321E-2</v>
      </c>
    </row>
    <row r="14" spans="2:8" s="1" customFormat="1" x14ac:dyDescent="0.25">
      <c r="B14" s="8" t="s">
        <v>2</v>
      </c>
      <c r="C14" s="100">
        <v>1.1863425925925927E-2</v>
      </c>
      <c r="D14" s="98">
        <f t="shared" si="0"/>
        <v>4.4431921626425092E-2</v>
      </c>
      <c r="E14" s="100">
        <v>2.7777777777777775E-3</v>
      </c>
      <c r="F14" s="98">
        <f t="shared" si="3"/>
        <v>6.3441712926248991E-2</v>
      </c>
      <c r="G14" s="101">
        <f t="shared" si="4"/>
        <v>1.4641203703703705E-2</v>
      </c>
      <c r="H14" s="99">
        <f t="shared" si="2"/>
        <v>4.7110084909876379E-2</v>
      </c>
    </row>
    <row r="15" spans="2:8" s="1" customFormat="1" x14ac:dyDescent="0.25">
      <c r="B15" s="8" t="s">
        <v>9</v>
      </c>
      <c r="C15" s="100">
        <v>5.393518518518518E-3</v>
      </c>
      <c r="D15" s="98">
        <f t="shared" si="0"/>
        <v>2.0200268758940574E-2</v>
      </c>
      <c r="E15" s="100">
        <v>1.0069444444444444E-3</v>
      </c>
      <c r="F15" s="98">
        <f t="shared" si="3"/>
        <v>2.299762093576526E-2</v>
      </c>
      <c r="G15" s="101">
        <f t="shared" si="4"/>
        <v>6.400462962962962E-3</v>
      </c>
      <c r="H15" s="99">
        <f t="shared" si="2"/>
        <v>2.0594369134515126E-2</v>
      </c>
    </row>
    <row r="16" spans="2:8" s="1" customFormat="1" x14ac:dyDescent="0.25">
      <c r="B16" s="8" t="s">
        <v>1</v>
      </c>
      <c r="C16" s="100">
        <v>9.3981481481481468E-3</v>
      </c>
      <c r="D16" s="98">
        <f t="shared" si="0"/>
        <v>3.5198751571372845E-2</v>
      </c>
      <c r="E16" s="100">
        <v>2.8819444444444444E-3</v>
      </c>
      <c r="F16" s="98">
        <f t="shared" si="3"/>
        <v>6.5820777160983335E-2</v>
      </c>
      <c r="G16" s="101">
        <f t="shared" si="4"/>
        <v>1.2280092592592591E-2</v>
      </c>
      <c r="H16" s="99">
        <f t="shared" si="2"/>
        <v>3.9512885446149275E-2</v>
      </c>
    </row>
    <row r="17" spans="2:8" s="1" customFormat="1" x14ac:dyDescent="0.25">
      <c r="B17" s="8" t="s">
        <v>27</v>
      </c>
      <c r="C17" s="100">
        <v>2.0833333333333335E-4</v>
      </c>
      <c r="D17" s="98">
        <f t="shared" si="0"/>
        <v>7.8026789197624543E-4</v>
      </c>
      <c r="E17" s="100"/>
      <c r="F17" s="98"/>
      <c r="G17" s="101">
        <f t="shared" si="4"/>
        <v>2.0833333333333335E-4</v>
      </c>
      <c r="H17" s="99">
        <f t="shared" si="2"/>
        <v>6.7034112915239123E-4</v>
      </c>
    </row>
    <row r="18" spans="2:8" s="1" customFormat="1" x14ac:dyDescent="0.25">
      <c r="B18" s="8" t="s">
        <v>16</v>
      </c>
      <c r="C18" s="100">
        <v>1.3078703703703703E-3</v>
      </c>
      <c r="D18" s="98">
        <f t="shared" si="0"/>
        <v>4.8983484329619851E-3</v>
      </c>
      <c r="E18" s="100"/>
      <c r="F18" s="98"/>
      <c r="G18" s="101">
        <f t="shared" si="4"/>
        <v>1.3078703703703703E-3</v>
      </c>
      <c r="H18" s="99">
        <f t="shared" si="2"/>
        <v>4.2082526441233441E-3</v>
      </c>
    </row>
    <row r="19" spans="2:8" s="1" customFormat="1" x14ac:dyDescent="0.25">
      <c r="B19" s="8" t="s">
        <v>4</v>
      </c>
      <c r="C19" s="100">
        <v>9.0624999999999994E-3</v>
      </c>
      <c r="D19" s="98">
        <f t="shared" si="0"/>
        <v>3.394165330096667E-2</v>
      </c>
      <c r="E19" s="100"/>
      <c r="F19" s="98"/>
      <c r="G19" s="101">
        <f t="shared" si="4"/>
        <v>9.0624999999999994E-3</v>
      </c>
      <c r="H19" s="99">
        <f t="shared" si="2"/>
        <v>2.9159839118129013E-2</v>
      </c>
    </row>
    <row r="20" spans="2:8" s="1" customFormat="1" x14ac:dyDescent="0.25">
      <c r="B20" s="8" t="s">
        <v>14</v>
      </c>
      <c r="C20" s="100">
        <v>3.5879629629629629E-3</v>
      </c>
      <c r="D20" s="98">
        <f t="shared" si="0"/>
        <v>1.3437947028479781E-2</v>
      </c>
      <c r="E20" s="100">
        <v>3.4722222222222218E-4</v>
      </c>
      <c r="F20" s="98">
        <f t="shared" si="3"/>
        <v>7.9302141157811239E-3</v>
      </c>
      <c r="G20" s="101">
        <f t="shared" si="4"/>
        <v>3.9351851851851848E-3</v>
      </c>
      <c r="H20" s="99">
        <f t="shared" si="2"/>
        <v>1.2661999106211831E-2</v>
      </c>
    </row>
    <row r="21" spans="2:8" s="1" customFormat="1" x14ac:dyDescent="0.25">
      <c r="B21" s="8" t="s">
        <v>11</v>
      </c>
      <c r="C21" s="100">
        <v>5.2083333333333333E-4</v>
      </c>
      <c r="D21" s="98">
        <f t="shared" si="0"/>
        <v>1.9506697299406135E-3</v>
      </c>
      <c r="E21" s="100">
        <v>2.6620370370370372E-4</v>
      </c>
      <c r="F21" s="98">
        <f t="shared" si="3"/>
        <v>6.0798308220988626E-3</v>
      </c>
      <c r="G21" s="101">
        <f t="shared" si="4"/>
        <v>7.8703703703703705E-4</v>
      </c>
      <c r="H21" s="99">
        <f t="shared" si="2"/>
        <v>2.5323998212423665E-3</v>
      </c>
    </row>
    <row r="22" spans="2:8" s="1" customFormat="1" x14ac:dyDescent="0.25">
      <c r="B22" s="8" t="s">
        <v>15</v>
      </c>
      <c r="C22" s="100">
        <v>5.2083333333333333E-4</v>
      </c>
      <c r="D22" s="98">
        <f t="shared" si="0"/>
        <v>1.9506697299406135E-3</v>
      </c>
      <c r="E22" s="100">
        <v>1.2500000000000002E-3</v>
      </c>
      <c r="F22" s="98">
        <f t="shared" si="3"/>
        <v>2.8548770816812053E-2</v>
      </c>
      <c r="G22" s="101">
        <f t="shared" si="4"/>
        <v>1.7708333333333335E-3</v>
      </c>
      <c r="H22" s="99">
        <f t="shared" si="2"/>
        <v>5.6978995977953247E-3</v>
      </c>
    </row>
    <row r="23" spans="2:8" s="1" customFormat="1" x14ac:dyDescent="0.25">
      <c r="B23" s="8" t="s">
        <v>92</v>
      </c>
      <c r="C23" s="100">
        <v>9.2592592592592596E-4</v>
      </c>
      <c r="D23" s="98">
        <f t="shared" si="0"/>
        <v>3.467857297672202E-3</v>
      </c>
      <c r="E23" s="100">
        <v>1.3888888888888889E-4</v>
      </c>
      <c r="F23" s="98">
        <f t="shared" si="3"/>
        <v>3.1720856463124496E-3</v>
      </c>
      <c r="G23" s="101">
        <f t="shared" ref="G23" si="5">C23+E23</f>
        <v>1.0648148148148149E-3</v>
      </c>
      <c r="H23" s="99">
        <f t="shared" ref="H23" si="6">G23/$G$30</f>
        <v>3.4261879934455548E-3</v>
      </c>
    </row>
    <row r="24" spans="2:8" s="1" customFormat="1" x14ac:dyDescent="0.25">
      <c r="B24" s="8" t="s">
        <v>12</v>
      </c>
      <c r="C24" s="100">
        <v>7.7083333333333335E-3</v>
      </c>
      <c r="D24" s="98">
        <f t="shared" si="0"/>
        <v>2.8869912003121081E-2</v>
      </c>
      <c r="E24" s="100">
        <v>1.6435185185185183E-3</v>
      </c>
      <c r="F24" s="98">
        <f t="shared" si="3"/>
        <v>3.7536346814697315E-2</v>
      </c>
      <c r="G24" s="101">
        <f t="shared" si="4"/>
        <v>9.3518518518518525E-3</v>
      </c>
      <c r="H24" s="99">
        <f t="shared" si="2"/>
        <v>3.0090868464174005E-2</v>
      </c>
    </row>
    <row r="25" spans="2:8" s="1" customFormat="1" x14ac:dyDescent="0.25">
      <c r="B25" s="8" t="s">
        <v>5</v>
      </c>
      <c r="C25" s="100">
        <v>2.8356481481481479E-3</v>
      </c>
      <c r="D25" s="98">
        <f t="shared" si="0"/>
        <v>1.0620312974121117E-2</v>
      </c>
      <c r="E25" s="100"/>
      <c r="F25" s="98"/>
      <c r="G25" s="101">
        <f t="shared" si="4"/>
        <v>2.8356481481481479E-3</v>
      </c>
      <c r="H25" s="99">
        <f t="shared" si="2"/>
        <v>9.1240875912408786E-3</v>
      </c>
    </row>
    <row r="26" spans="2:8" s="1" customFormat="1" x14ac:dyDescent="0.25">
      <c r="B26" s="8" t="s">
        <v>6</v>
      </c>
      <c r="C26" s="100">
        <v>9.4027777777777724E-2</v>
      </c>
      <c r="D26" s="98">
        <f t="shared" si="0"/>
        <v>0.35216090857861188</v>
      </c>
      <c r="E26" s="100">
        <v>1.1226851851851851E-3</v>
      </c>
      <c r="F26" s="98">
        <f t="shared" ref="F26:F27" si="7">E26/$E$30</f>
        <v>2.5641025641025633E-2</v>
      </c>
      <c r="G26" s="101">
        <f t="shared" si="4"/>
        <v>9.5150462962962909E-2</v>
      </c>
      <c r="H26" s="99">
        <f t="shared" si="2"/>
        <v>0.30615969015343358</v>
      </c>
    </row>
    <row r="27" spans="2:8" s="1" customFormat="1" x14ac:dyDescent="0.25">
      <c r="B27" s="8" t="s">
        <v>103</v>
      </c>
      <c r="C27" s="100">
        <v>3.5706018518518519E-2</v>
      </c>
      <c r="D27" s="98">
        <f t="shared" si="0"/>
        <v>0.13372924704148428</v>
      </c>
      <c r="E27" s="100">
        <v>3.7037037037037041E-4</v>
      </c>
      <c r="F27" s="98">
        <f t="shared" si="7"/>
        <v>8.4588950568332006E-3</v>
      </c>
      <c r="G27" s="101">
        <f t="shared" si="4"/>
        <v>3.6076388888888887E-2</v>
      </c>
      <c r="H27" s="99">
        <f t="shared" si="2"/>
        <v>0.11608073886488907</v>
      </c>
    </row>
    <row r="28" spans="2:8" s="1" customFormat="1" x14ac:dyDescent="0.25">
      <c r="B28" s="8" t="s">
        <v>17</v>
      </c>
      <c r="C28" s="100"/>
      <c r="D28" s="98"/>
      <c r="E28" s="100"/>
      <c r="F28" s="98"/>
      <c r="G28" s="101"/>
      <c r="H28" s="99"/>
    </row>
    <row r="29" spans="2:8" s="1" customFormat="1" x14ac:dyDescent="0.25">
      <c r="B29" s="8"/>
      <c r="C29" s="100"/>
      <c r="D29" s="98"/>
      <c r="E29" s="100"/>
      <c r="F29" s="98"/>
      <c r="G29" s="101"/>
      <c r="H29" s="99"/>
    </row>
    <row r="30" spans="2:8" s="1" customFormat="1" x14ac:dyDescent="0.25">
      <c r="B30" s="11" t="s">
        <v>29</v>
      </c>
      <c r="C30" s="103">
        <f t="shared" ref="C30:H30" si="8">SUM(C7:C28)</f>
        <v>0.26700231481481473</v>
      </c>
      <c r="D30" s="120">
        <f t="shared" si="8"/>
        <v>1.0000000000000002</v>
      </c>
      <c r="E30" s="103">
        <f t="shared" si="8"/>
        <v>4.3784722222222232E-2</v>
      </c>
      <c r="F30" s="120">
        <f t="shared" si="8"/>
        <v>1.0000000000000002</v>
      </c>
      <c r="G30" s="103">
        <f t="shared" si="8"/>
        <v>0.31078703703703692</v>
      </c>
      <c r="H30" s="121">
        <f t="shared" si="8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42" t="s">
        <v>39</v>
      </c>
      <c r="C32" s="143"/>
      <c r="D32" s="143"/>
      <c r="E32" s="143"/>
      <c r="F32" s="143"/>
      <c r="G32" s="143"/>
      <c r="H32" s="144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45" t="s">
        <v>122</v>
      </c>
      <c r="C3" s="146"/>
      <c r="D3" s="146"/>
      <c r="E3" s="146"/>
      <c r="F3" s="146"/>
      <c r="G3" s="146"/>
      <c r="H3" s="147"/>
    </row>
    <row r="4" spans="2:8" s="1" customFormat="1" x14ac:dyDescent="0.25">
      <c r="B4" s="148" t="s">
        <v>130</v>
      </c>
      <c r="C4" s="149"/>
      <c r="D4" s="149"/>
      <c r="E4" s="149"/>
      <c r="F4" s="149"/>
      <c r="G4" s="149"/>
      <c r="H4" s="150"/>
    </row>
    <row r="5" spans="2:8" s="1" customFormat="1" x14ac:dyDescent="0.25">
      <c r="B5" s="2"/>
      <c r="C5" s="155" t="s">
        <v>36</v>
      </c>
      <c r="D5" s="155"/>
      <c r="E5" s="155" t="s">
        <v>37</v>
      </c>
      <c r="F5" s="155"/>
      <c r="G5" s="149" t="s">
        <v>38</v>
      </c>
      <c r="H5" s="15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100">
        <v>4.7685185185185166E-3</v>
      </c>
      <c r="D7" s="98">
        <f>C7/$C$30</f>
        <v>1.9238851272472567E-2</v>
      </c>
      <c r="E7" s="100"/>
      <c r="F7" s="98"/>
      <c r="G7" s="101">
        <f>E7+C7</f>
        <v>4.7685185185185166E-3</v>
      </c>
      <c r="H7" s="99">
        <f>G7/$G$30</f>
        <v>1.9238851272472567E-2</v>
      </c>
    </row>
    <row r="8" spans="2:8" s="1" customFormat="1" x14ac:dyDescent="0.25">
      <c r="B8" s="8" t="s">
        <v>13</v>
      </c>
      <c r="C8" s="100">
        <v>1.2743055555555553E-2</v>
      </c>
      <c r="D8" s="98">
        <f t="shared" ref="D8:D28" si="0">C8/$C$30</f>
        <v>5.1412561288816258E-2</v>
      </c>
      <c r="E8" s="100"/>
      <c r="F8" s="98"/>
      <c r="G8" s="101">
        <f t="shared" ref="G8:G28" si="1">E8+C8</f>
        <v>1.2743055555555553E-2</v>
      </c>
      <c r="H8" s="99">
        <f t="shared" ref="H8:H28" si="2">G8/$G$30</f>
        <v>5.1412561288816258E-2</v>
      </c>
    </row>
    <row r="9" spans="2:8" s="1" customFormat="1" x14ac:dyDescent="0.25">
      <c r="B9" s="8" t="s">
        <v>0</v>
      </c>
      <c r="C9" s="100">
        <v>5.0798611111111079E-2</v>
      </c>
      <c r="D9" s="98">
        <f t="shared" si="0"/>
        <v>0.20494980154097589</v>
      </c>
      <c r="E9" s="100"/>
      <c r="F9" s="98"/>
      <c r="G9" s="101">
        <f t="shared" si="1"/>
        <v>5.0798611111111079E-2</v>
      </c>
      <c r="H9" s="99">
        <f t="shared" si="2"/>
        <v>0.20494980154097589</v>
      </c>
    </row>
    <row r="10" spans="2:8" s="1" customFormat="1" x14ac:dyDescent="0.25">
      <c r="B10" s="8" t="s">
        <v>8</v>
      </c>
      <c r="C10" s="100">
        <v>9.7337962962962907E-3</v>
      </c>
      <c r="D10" s="98">
        <f t="shared" si="0"/>
        <v>3.9271538641139379E-2</v>
      </c>
      <c r="E10" s="100"/>
      <c r="F10" s="98"/>
      <c r="G10" s="101">
        <f t="shared" si="1"/>
        <v>9.7337962962962907E-3</v>
      </c>
      <c r="H10" s="99">
        <f t="shared" si="2"/>
        <v>3.9271538641139379E-2</v>
      </c>
    </row>
    <row r="11" spans="2:8" s="1" customFormat="1" x14ac:dyDescent="0.25">
      <c r="B11" s="8" t="s">
        <v>26</v>
      </c>
      <c r="C11" s="100">
        <v>2.6851851851851846E-3</v>
      </c>
      <c r="D11" s="98">
        <f t="shared" si="0"/>
        <v>1.083352790100397E-2</v>
      </c>
      <c r="E11" s="100"/>
      <c r="F11" s="98"/>
      <c r="G11" s="101">
        <f t="shared" si="1"/>
        <v>2.6851851851851846E-3</v>
      </c>
      <c r="H11" s="99">
        <f t="shared" si="2"/>
        <v>1.083352790100397E-2</v>
      </c>
    </row>
    <row r="12" spans="2:8" s="1" customFormat="1" x14ac:dyDescent="0.25">
      <c r="B12" s="8" t="s">
        <v>3</v>
      </c>
      <c r="C12" s="100">
        <v>9.3171296296296318E-3</v>
      </c>
      <c r="D12" s="98">
        <f t="shared" si="0"/>
        <v>3.7590473966845693E-2</v>
      </c>
      <c r="E12" s="100"/>
      <c r="F12" s="98"/>
      <c r="G12" s="101">
        <f t="shared" si="1"/>
        <v>9.3171296296296318E-3</v>
      </c>
      <c r="H12" s="99">
        <f t="shared" si="2"/>
        <v>3.7590473966845693E-2</v>
      </c>
    </row>
    <row r="13" spans="2:8" s="1" customFormat="1" x14ac:dyDescent="0.25">
      <c r="B13" s="8" t="s">
        <v>7</v>
      </c>
      <c r="C13" s="100">
        <v>4.4212962962962947E-3</v>
      </c>
      <c r="D13" s="98">
        <f t="shared" si="0"/>
        <v>1.7837964043894466E-2</v>
      </c>
      <c r="E13" s="100"/>
      <c r="F13" s="98"/>
      <c r="G13" s="101">
        <f t="shared" si="1"/>
        <v>4.4212962962962947E-3</v>
      </c>
      <c r="H13" s="99">
        <f t="shared" si="2"/>
        <v>1.7837964043894466E-2</v>
      </c>
    </row>
    <row r="14" spans="2:8" s="1" customFormat="1" x14ac:dyDescent="0.25">
      <c r="B14" s="8" t="s">
        <v>2</v>
      </c>
      <c r="C14" s="100">
        <v>9.7916666666666655E-3</v>
      </c>
      <c r="D14" s="98">
        <f t="shared" si="0"/>
        <v>3.9505019845902413E-2</v>
      </c>
      <c r="E14" s="100"/>
      <c r="F14" s="98"/>
      <c r="G14" s="101">
        <f t="shared" si="1"/>
        <v>9.7916666666666655E-3</v>
      </c>
      <c r="H14" s="99">
        <f t="shared" si="2"/>
        <v>3.9505019845902413E-2</v>
      </c>
    </row>
    <row r="15" spans="2:8" s="1" customFormat="1" x14ac:dyDescent="0.25">
      <c r="B15" s="8" t="s">
        <v>9</v>
      </c>
      <c r="C15" s="100">
        <v>5.6944444444444438E-3</v>
      </c>
      <c r="D15" s="98">
        <f t="shared" si="0"/>
        <v>2.2974550548680837E-2</v>
      </c>
      <c r="E15" s="100"/>
      <c r="F15" s="98"/>
      <c r="G15" s="101">
        <f t="shared" si="1"/>
        <v>5.6944444444444438E-3</v>
      </c>
      <c r="H15" s="99">
        <f t="shared" si="2"/>
        <v>2.2974550548680837E-2</v>
      </c>
    </row>
    <row r="16" spans="2:8" s="1" customFormat="1" x14ac:dyDescent="0.25">
      <c r="B16" s="8" t="s">
        <v>1</v>
      </c>
      <c r="C16" s="100">
        <v>6.8634259259259265E-3</v>
      </c>
      <c r="D16" s="98">
        <f t="shared" si="0"/>
        <v>2.7690870884893779E-2</v>
      </c>
      <c r="E16" s="100"/>
      <c r="F16" s="98"/>
      <c r="G16" s="101">
        <f t="shared" si="1"/>
        <v>6.8634259259259265E-3</v>
      </c>
      <c r="H16" s="99">
        <f t="shared" si="2"/>
        <v>2.7690870884893779E-2</v>
      </c>
    </row>
    <row r="17" spans="2:8" s="1" customFormat="1" x14ac:dyDescent="0.25">
      <c r="B17" s="8" t="s">
        <v>27</v>
      </c>
      <c r="C17" s="100">
        <v>2.1759259259259262E-3</v>
      </c>
      <c r="D17" s="98">
        <f t="shared" si="0"/>
        <v>8.778893299089428E-3</v>
      </c>
      <c r="E17" s="100"/>
      <c r="F17" s="98"/>
      <c r="G17" s="101">
        <f t="shared" si="1"/>
        <v>2.1759259259259262E-3</v>
      </c>
      <c r="H17" s="99">
        <f t="shared" si="2"/>
        <v>8.778893299089428E-3</v>
      </c>
    </row>
    <row r="18" spans="2:8" s="1" customFormat="1" x14ac:dyDescent="0.25">
      <c r="B18" s="8" t="s">
        <v>16</v>
      </c>
      <c r="C18" s="100">
        <v>1.5740740740740741E-3</v>
      </c>
      <c r="D18" s="98">
        <f t="shared" si="0"/>
        <v>6.3506887695540535E-3</v>
      </c>
      <c r="E18" s="100"/>
      <c r="F18" s="98"/>
      <c r="G18" s="101">
        <f t="shared" si="1"/>
        <v>1.5740740740740741E-3</v>
      </c>
      <c r="H18" s="99">
        <f t="shared" si="2"/>
        <v>6.3506887695540535E-3</v>
      </c>
    </row>
    <row r="19" spans="2:8" s="1" customFormat="1" x14ac:dyDescent="0.25">
      <c r="B19" s="8" t="s">
        <v>4</v>
      </c>
      <c r="C19" s="100">
        <v>1.2430555555555558E-2</v>
      </c>
      <c r="D19" s="98">
        <f t="shared" si="0"/>
        <v>5.0151762783095986E-2</v>
      </c>
      <c r="E19" s="100"/>
      <c r="F19" s="98"/>
      <c r="G19" s="101">
        <f t="shared" si="1"/>
        <v>1.2430555555555558E-2</v>
      </c>
      <c r="H19" s="99">
        <f t="shared" si="2"/>
        <v>5.0151762783095986E-2</v>
      </c>
    </row>
    <row r="20" spans="2:8" s="1" customFormat="1" x14ac:dyDescent="0.25">
      <c r="B20" s="8" t="s">
        <v>14</v>
      </c>
      <c r="C20" s="100">
        <v>3.7499999999999994E-3</v>
      </c>
      <c r="D20" s="98">
        <f t="shared" si="0"/>
        <v>1.5129582068643477E-2</v>
      </c>
      <c r="E20" s="100"/>
      <c r="F20" s="98"/>
      <c r="G20" s="101">
        <f t="shared" si="1"/>
        <v>3.7499999999999994E-3</v>
      </c>
      <c r="H20" s="99">
        <f t="shared" si="2"/>
        <v>1.5129582068643477E-2</v>
      </c>
    </row>
    <row r="21" spans="2:8" s="1" customFormat="1" x14ac:dyDescent="0.25">
      <c r="B21" s="8" t="s">
        <v>11</v>
      </c>
      <c r="C21" s="100">
        <v>1.5509259259259261E-3</v>
      </c>
      <c r="D21" s="98">
        <f t="shared" ref="D21" si="3">C21/$C$30</f>
        <v>6.2572962876488473E-3</v>
      </c>
      <c r="E21" s="100"/>
      <c r="F21" s="98"/>
      <c r="G21" s="101">
        <f t="shared" ref="G21" si="4">E21+C21</f>
        <v>1.5509259259259261E-3</v>
      </c>
      <c r="H21" s="99">
        <f t="shared" ref="H21" si="5">G21/$G$30</f>
        <v>6.2572962876488473E-3</v>
      </c>
    </row>
    <row r="22" spans="2:8" s="1" customFormat="1" x14ac:dyDescent="0.25">
      <c r="B22" s="8" t="s">
        <v>15</v>
      </c>
      <c r="C22" s="100">
        <v>9.4907407407407397E-4</v>
      </c>
      <c r="D22" s="98">
        <f t="shared" si="0"/>
        <v>3.8290917581134728E-3</v>
      </c>
      <c r="E22" s="100"/>
      <c r="F22" s="98"/>
      <c r="G22" s="101">
        <f t="shared" si="1"/>
        <v>9.4907407407407397E-4</v>
      </c>
      <c r="H22" s="99">
        <f t="shared" si="2"/>
        <v>3.8290917581134728E-3</v>
      </c>
    </row>
    <row r="23" spans="2:8" s="1" customFormat="1" x14ac:dyDescent="0.25">
      <c r="B23" s="8" t="s">
        <v>92</v>
      </c>
      <c r="C23" s="100">
        <v>1.148148148148148E-2</v>
      </c>
      <c r="D23" s="98">
        <f t="shared" si="0"/>
        <v>4.6322671024982498E-2</v>
      </c>
      <c r="E23" s="100"/>
      <c r="F23" s="98"/>
      <c r="G23" s="101">
        <f t="shared" si="1"/>
        <v>1.148148148148148E-2</v>
      </c>
      <c r="H23" s="99">
        <f t="shared" si="2"/>
        <v>4.6322671024982498E-2</v>
      </c>
    </row>
    <row r="24" spans="2:8" s="1" customFormat="1" x14ac:dyDescent="0.25">
      <c r="B24" s="8" t="s">
        <v>12</v>
      </c>
      <c r="C24" s="100">
        <v>5.4282407407407413E-3</v>
      </c>
      <c r="D24" s="98">
        <f t="shared" si="0"/>
        <v>2.1900537006770967E-2</v>
      </c>
      <c r="E24" s="100"/>
      <c r="F24" s="98"/>
      <c r="G24" s="101">
        <f t="shared" si="1"/>
        <v>5.4282407407407413E-3</v>
      </c>
      <c r="H24" s="99">
        <f t="shared" si="2"/>
        <v>2.1900537006770967E-2</v>
      </c>
    </row>
    <row r="25" spans="2:8" s="1" customFormat="1" x14ac:dyDescent="0.25">
      <c r="B25" s="8" t="s">
        <v>5</v>
      </c>
      <c r="C25" s="100">
        <v>1.6319444444444443E-3</v>
      </c>
      <c r="D25" s="98">
        <f t="shared" si="0"/>
        <v>6.5841699743170697E-3</v>
      </c>
      <c r="E25" s="100"/>
      <c r="F25" s="98"/>
      <c r="G25" s="101">
        <f t="shared" si="1"/>
        <v>1.6319444444444443E-3</v>
      </c>
      <c r="H25" s="99">
        <f t="shared" si="2"/>
        <v>6.5841699743170697E-3</v>
      </c>
    </row>
    <row r="26" spans="2:8" s="1" customFormat="1" x14ac:dyDescent="0.25">
      <c r="B26" s="8" t="s">
        <v>6</v>
      </c>
      <c r="C26" s="100">
        <v>5.9861111111111101E-2</v>
      </c>
      <c r="D26" s="98">
        <f t="shared" si="0"/>
        <v>0.24151295820686439</v>
      </c>
      <c r="E26" s="100"/>
      <c r="F26" s="98"/>
      <c r="G26" s="101">
        <f t="shared" si="1"/>
        <v>5.9861111111111101E-2</v>
      </c>
      <c r="H26" s="99">
        <f t="shared" si="2"/>
        <v>0.24151295820686439</v>
      </c>
    </row>
    <row r="27" spans="2:8" s="1" customFormat="1" x14ac:dyDescent="0.25">
      <c r="B27" s="8" t="s">
        <v>103</v>
      </c>
      <c r="C27" s="100">
        <v>2.7337962962962935E-2</v>
      </c>
      <c r="D27" s="98">
        <f t="shared" si="0"/>
        <v>0.11029652113004897</v>
      </c>
      <c r="E27" s="100"/>
      <c r="F27" s="98"/>
      <c r="G27" s="101">
        <f t="shared" si="1"/>
        <v>2.7337962962962935E-2</v>
      </c>
      <c r="H27" s="99">
        <f t="shared" si="2"/>
        <v>0.11029652113004897</v>
      </c>
    </row>
    <row r="28" spans="2:8" s="1" customFormat="1" x14ac:dyDescent="0.25">
      <c r="B28" s="8" t="s">
        <v>17</v>
      </c>
      <c r="C28" s="100">
        <v>2.8703703703703703E-3</v>
      </c>
      <c r="D28" s="98">
        <f t="shared" si="0"/>
        <v>1.1580667756245626E-2</v>
      </c>
      <c r="E28" s="100"/>
      <c r="F28" s="98"/>
      <c r="G28" s="101">
        <f t="shared" si="1"/>
        <v>2.8703703703703703E-3</v>
      </c>
      <c r="H28" s="99">
        <f t="shared" si="2"/>
        <v>1.1580667756245626E-2</v>
      </c>
    </row>
    <row r="29" spans="2:8" s="1" customFormat="1" x14ac:dyDescent="0.25">
      <c r="B29" s="8"/>
      <c r="C29" s="100"/>
      <c r="D29" s="98"/>
      <c r="E29" s="100"/>
      <c r="F29" s="98"/>
      <c r="G29" s="101"/>
      <c r="H29" s="99"/>
    </row>
    <row r="30" spans="2:8" s="1" customFormat="1" x14ac:dyDescent="0.25">
      <c r="B30" s="11" t="s">
        <v>29</v>
      </c>
      <c r="C30" s="103">
        <f>SUM(C7:C28)</f>
        <v>0.2478587962962962</v>
      </c>
      <c r="D30" s="120">
        <f>SUM(D7:D28)</f>
        <v>1</v>
      </c>
      <c r="E30" s="103"/>
      <c r="F30" s="120"/>
      <c r="G30" s="103">
        <f>SUM(G7:G28)</f>
        <v>0.2478587962962962</v>
      </c>
      <c r="H30" s="121">
        <f>SUM(H7:H28)</f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42" t="s">
        <v>39</v>
      </c>
      <c r="C32" s="143"/>
      <c r="D32" s="143"/>
      <c r="E32" s="143"/>
      <c r="F32" s="143"/>
      <c r="G32" s="143"/>
      <c r="H32" s="144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 x14ac:dyDescent="0.3"/>
    <row r="3" spans="2:10" x14ac:dyDescent="0.25">
      <c r="B3" s="173" t="s">
        <v>44</v>
      </c>
      <c r="C3" s="174"/>
      <c r="D3" s="174"/>
      <c r="E3" s="174"/>
      <c r="F3" s="174"/>
      <c r="G3" s="174"/>
      <c r="H3" s="174"/>
      <c r="I3" s="174"/>
      <c r="J3" s="175"/>
    </row>
    <row r="4" spans="2:10" x14ac:dyDescent="0.25">
      <c r="B4" s="176" t="s">
        <v>130</v>
      </c>
      <c r="C4" s="177"/>
      <c r="D4" s="177"/>
      <c r="E4" s="177"/>
      <c r="F4" s="177"/>
      <c r="G4" s="177"/>
      <c r="H4" s="177"/>
      <c r="I4" s="177"/>
      <c r="J4" s="178"/>
    </row>
    <row r="5" spans="2:10" x14ac:dyDescent="0.25">
      <c r="B5" s="42"/>
      <c r="C5" s="179" t="s">
        <v>45</v>
      </c>
      <c r="D5" s="180"/>
      <c r="E5" s="181" t="s">
        <v>46</v>
      </c>
      <c r="F5" s="177"/>
      <c r="G5" s="177" t="s">
        <v>47</v>
      </c>
      <c r="H5" s="177"/>
      <c r="I5" s="181" t="s">
        <v>22</v>
      </c>
      <c r="J5" s="178"/>
    </row>
    <row r="6" spans="2:10" x14ac:dyDescent="0.25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25">
      <c r="B7" s="8" t="s">
        <v>10</v>
      </c>
      <c r="C7" s="89"/>
      <c r="D7" s="87"/>
      <c r="E7" s="86"/>
      <c r="F7" s="87"/>
      <c r="G7" s="86"/>
      <c r="H7" s="87"/>
      <c r="I7" s="86"/>
      <c r="J7" s="96"/>
    </row>
    <row r="8" spans="2:10" x14ac:dyDescent="0.25">
      <c r="B8" s="8" t="s">
        <v>13</v>
      </c>
      <c r="C8" s="89"/>
      <c r="D8" s="87"/>
      <c r="E8" s="86"/>
      <c r="F8" s="87"/>
      <c r="G8" s="86">
        <v>3.1249999999999997E-3</v>
      </c>
      <c r="H8" s="87">
        <f t="shared" ref="H8:H25" si="0">G8/$G$30</f>
        <v>2.8612606502479761E-3</v>
      </c>
      <c r="I8" s="86">
        <f t="shared" ref="I8:I26" si="1">E8+G8</f>
        <v>3.1249999999999997E-3</v>
      </c>
      <c r="J8" s="96">
        <f t="shared" ref="J8:J21" si="2">I8/$I$30</f>
        <v>1.921120226549881E-3</v>
      </c>
    </row>
    <row r="9" spans="2:10" x14ac:dyDescent="0.25">
      <c r="B9" s="8" t="s">
        <v>0</v>
      </c>
      <c r="C9" s="89"/>
      <c r="D9" s="87"/>
      <c r="E9" s="86"/>
      <c r="F9" s="87"/>
      <c r="G9" s="86">
        <v>2.1527777777777774E-2</v>
      </c>
      <c r="H9" s="87">
        <f t="shared" si="0"/>
        <v>1.9710906701708279E-2</v>
      </c>
      <c r="I9" s="86">
        <f t="shared" si="1"/>
        <v>2.1527777777777774E-2</v>
      </c>
      <c r="J9" s="96">
        <f t="shared" si="2"/>
        <v>1.3234383782899178E-2</v>
      </c>
    </row>
    <row r="10" spans="2:10" x14ac:dyDescent="0.25">
      <c r="B10" s="8" t="s">
        <v>8</v>
      </c>
      <c r="C10" s="89"/>
      <c r="D10" s="87"/>
      <c r="E10" s="86">
        <v>2.4328703703703703E-2</v>
      </c>
      <c r="F10" s="87">
        <f t="shared" ref="F10:F26" si="3">E10/$E$30</f>
        <v>4.5518525736806766E-2</v>
      </c>
      <c r="G10" s="86">
        <v>8.130787037037035E-2</v>
      </c>
      <c r="H10" s="87">
        <f t="shared" si="0"/>
        <v>7.4445763214785285E-2</v>
      </c>
      <c r="I10" s="86">
        <f t="shared" si="1"/>
        <v>0.10563657407407405</v>
      </c>
      <c r="J10" s="96">
        <f t="shared" si="2"/>
        <v>6.4940978917484307E-2</v>
      </c>
    </row>
    <row r="11" spans="2:10" x14ac:dyDescent="0.25">
      <c r="B11" s="8" t="s">
        <v>26</v>
      </c>
      <c r="C11" s="89"/>
      <c r="D11" s="87"/>
      <c r="E11" s="86"/>
      <c r="F11" s="87"/>
      <c r="G11" s="86">
        <v>1.7939814814814815E-3</v>
      </c>
      <c r="H11" s="87">
        <f t="shared" si="0"/>
        <v>1.64257555847569E-3</v>
      </c>
      <c r="I11" s="86">
        <f t="shared" si="1"/>
        <v>1.7939814814814815E-3</v>
      </c>
      <c r="J11" s="96">
        <f t="shared" si="2"/>
        <v>1.1028653152415984E-3</v>
      </c>
    </row>
    <row r="12" spans="2:10" x14ac:dyDescent="0.25">
      <c r="B12" s="8" t="s">
        <v>3</v>
      </c>
      <c r="C12" s="89"/>
      <c r="D12" s="87"/>
      <c r="E12" s="86"/>
      <c r="F12" s="87"/>
      <c r="G12" s="86">
        <v>2.2800925925925927E-3</v>
      </c>
      <c r="H12" s="87">
        <f t="shared" si="0"/>
        <v>2.0876605485142643E-3</v>
      </c>
      <c r="I12" s="86">
        <f t="shared" si="1"/>
        <v>2.2800925925925927E-3</v>
      </c>
      <c r="J12" s="96">
        <f t="shared" si="2"/>
        <v>1.40170623937158E-3</v>
      </c>
    </row>
    <row r="13" spans="2:10" x14ac:dyDescent="0.25">
      <c r="B13" s="8" t="s">
        <v>7</v>
      </c>
      <c r="C13" s="89"/>
      <c r="D13" s="87"/>
      <c r="E13" s="86">
        <v>1.7476851851851852E-3</v>
      </c>
      <c r="F13" s="87">
        <f t="shared" si="3"/>
        <v>3.2698845795708005E-3</v>
      </c>
      <c r="G13" s="86">
        <v>4.3750000000000004E-3</v>
      </c>
      <c r="H13" s="87">
        <f t="shared" si="0"/>
        <v>4.0057649103471668E-3</v>
      </c>
      <c r="I13" s="86">
        <f t="shared" si="1"/>
        <v>6.1226851851851859E-3</v>
      </c>
      <c r="J13" s="96">
        <f t="shared" si="2"/>
        <v>3.7639725920181008E-3</v>
      </c>
    </row>
    <row r="14" spans="2:10" x14ac:dyDescent="0.25">
      <c r="B14" s="8" t="s">
        <v>2</v>
      </c>
      <c r="C14" s="89"/>
      <c r="D14" s="87"/>
      <c r="E14" s="86">
        <v>3.3680555555555556E-3</v>
      </c>
      <c r="F14" s="87">
        <f t="shared" si="3"/>
        <v>6.3015656467225352E-3</v>
      </c>
      <c r="G14" s="86">
        <v>2.8703703703703703E-3</v>
      </c>
      <c r="H14" s="87">
        <f t="shared" si="0"/>
        <v>2.6281208935611039E-3</v>
      </c>
      <c r="I14" s="86">
        <f t="shared" si="1"/>
        <v>6.2384259259259259E-3</v>
      </c>
      <c r="J14" s="96">
        <f t="shared" si="2"/>
        <v>3.8351251930014295E-3</v>
      </c>
    </row>
    <row r="15" spans="2:10" x14ac:dyDescent="0.25">
      <c r="B15" s="8" t="s">
        <v>9</v>
      </c>
      <c r="C15" s="89"/>
      <c r="D15" s="87"/>
      <c r="E15" s="86">
        <v>1.7233796296296296E-2</v>
      </c>
      <c r="F15" s="87">
        <f t="shared" si="3"/>
        <v>3.224409363563524E-2</v>
      </c>
      <c r="G15" s="86"/>
      <c r="H15" s="87"/>
      <c r="I15" s="86">
        <f t="shared" si="1"/>
        <v>1.7233796296296296E-2</v>
      </c>
      <c r="J15" s="96">
        <f t="shared" si="2"/>
        <v>1.0594622286417677E-2</v>
      </c>
    </row>
    <row r="16" spans="2:10" x14ac:dyDescent="0.25">
      <c r="B16" s="8" t="s">
        <v>1</v>
      </c>
      <c r="C16" s="89"/>
      <c r="D16" s="87"/>
      <c r="E16" s="86"/>
      <c r="F16" s="87"/>
      <c r="G16" s="86">
        <v>3.1087962962962963E-2</v>
      </c>
      <c r="H16" s="87">
        <f t="shared" si="0"/>
        <v>2.8464244839133571E-2</v>
      </c>
      <c r="I16" s="86">
        <f t="shared" si="1"/>
        <v>3.1087962962962963E-2</v>
      </c>
      <c r="J16" s="96">
        <f t="shared" si="2"/>
        <v>1.9111588624122152E-2</v>
      </c>
    </row>
    <row r="17" spans="2:14" x14ac:dyDescent="0.25">
      <c r="B17" s="8" t="s">
        <v>27</v>
      </c>
      <c r="C17" s="89"/>
      <c r="D17" s="87"/>
      <c r="E17" s="86">
        <v>2.0833333333333333E-3</v>
      </c>
      <c r="F17" s="87">
        <f t="shared" si="3"/>
        <v>3.8978756577665169E-3</v>
      </c>
      <c r="G17" s="86">
        <v>4.5706018518518535E-2</v>
      </c>
      <c r="H17" s="87">
        <f t="shared" si="0"/>
        <v>4.1848586325293563E-2</v>
      </c>
      <c r="I17" s="86">
        <f t="shared" si="1"/>
        <v>4.7789351851851868E-2</v>
      </c>
      <c r="J17" s="96">
        <f t="shared" si="2"/>
        <v>2.9378908946016524E-2</v>
      </c>
    </row>
    <row r="18" spans="2:14" x14ac:dyDescent="0.25">
      <c r="B18" s="8" t="s">
        <v>16</v>
      </c>
      <c r="C18" s="89"/>
      <c r="D18" s="87"/>
      <c r="E18" s="86">
        <v>4.0393518518518513E-3</v>
      </c>
      <c r="F18" s="87">
        <f t="shared" si="3"/>
        <v>7.5575478031139672E-3</v>
      </c>
      <c r="G18" s="86"/>
      <c r="H18" s="87"/>
      <c r="I18" s="86">
        <f t="shared" si="1"/>
        <v>4.0393518518518513E-3</v>
      </c>
      <c r="J18" s="96">
        <f t="shared" si="2"/>
        <v>2.4832257743181794E-3</v>
      </c>
    </row>
    <row r="19" spans="2:14" x14ac:dyDescent="0.25">
      <c r="B19" s="8" t="s">
        <v>4</v>
      </c>
      <c r="C19" s="89"/>
      <c r="D19" s="87"/>
      <c r="E19" s="86">
        <v>5.0694444444444441E-3</v>
      </c>
      <c r="F19" s="87">
        <f t="shared" si="3"/>
        <v>9.4848307672318576E-3</v>
      </c>
      <c r="G19" s="86"/>
      <c r="H19" s="87"/>
      <c r="I19" s="86">
        <f t="shared" si="1"/>
        <v>5.0694444444444441E-3</v>
      </c>
      <c r="J19" s="96">
        <f t="shared" si="2"/>
        <v>3.116483923069807E-3</v>
      </c>
    </row>
    <row r="20" spans="2:14" x14ac:dyDescent="0.25">
      <c r="B20" s="8" t="s">
        <v>14</v>
      </c>
      <c r="C20" s="89"/>
      <c r="D20" s="87"/>
      <c r="E20" s="86">
        <v>2.3148148148148151E-3</v>
      </c>
      <c r="F20" s="87">
        <f t="shared" si="3"/>
        <v>4.3309729530739078E-3</v>
      </c>
      <c r="G20" s="86">
        <v>7.673611111111112E-3</v>
      </c>
      <c r="H20" s="87">
        <f t="shared" si="0"/>
        <v>7.0259844856089201E-3</v>
      </c>
      <c r="I20" s="86">
        <f t="shared" si="1"/>
        <v>9.9884259259259266E-3</v>
      </c>
      <c r="J20" s="96">
        <f t="shared" si="2"/>
        <v>6.1404694648612874E-3</v>
      </c>
    </row>
    <row r="21" spans="2:14" x14ac:dyDescent="0.25">
      <c r="B21" s="8" t="s">
        <v>11</v>
      </c>
      <c r="C21" s="89"/>
      <c r="D21" s="87"/>
      <c r="E21" s="86">
        <v>0.10465277777777779</v>
      </c>
      <c r="F21" s="87">
        <f t="shared" si="3"/>
        <v>0.19580328720847137</v>
      </c>
      <c r="G21" s="86">
        <v>0.1152314814814815</v>
      </c>
      <c r="H21" s="87">
        <f t="shared" si="0"/>
        <v>0.10550633716247725</v>
      </c>
      <c r="I21" s="86">
        <f t="shared" si="1"/>
        <v>0.21988425925925931</v>
      </c>
      <c r="J21" s="96">
        <f t="shared" si="2"/>
        <v>0.13517571134812834</v>
      </c>
    </row>
    <row r="22" spans="2:14" x14ac:dyDescent="0.25">
      <c r="B22" s="8" t="s">
        <v>15</v>
      </c>
      <c r="C22" s="89"/>
      <c r="D22" s="87"/>
      <c r="E22" s="86">
        <v>4.5694444444444447E-2</v>
      </c>
      <c r="F22" s="87">
        <f t="shared" si="3"/>
        <v>8.5493406093678934E-2</v>
      </c>
      <c r="G22" s="86">
        <v>2.298611111111111E-2</v>
      </c>
      <c r="H22" s="87">
        <f t="shared" si="0"/>
        <v>2.1046161671824E-2</v>
      </c>
      <c r="I22" s="86">
        <f t="shared" si="1"/>
        <v>6.868055555555555E-2</v>
      </c>
      <c r="J22" s="96">
        <f t="shared" ref="J22:J26" si="4">I22/$I$30</f>
        <v>4.2221953423507388E-2</v>
      </c>
    </row>
    <row r="23" spans="2:14" s="49" customFormat="1" x14ac:dyDescent="0.25">
      <c r="B23" s="8" t="s">
        <v>92</v>
      </c>
      <c r="C23" s="43"/>
      <c r="D23" s="129"/>
      <c r="E23" s="86">
        <v>6.8888888888888875E-2</v>
      </c>
      <c r="F23" s="87">
        <f t="shared" si="3"/>
        <v>0.12888975508347947</v>
      </c>
      <c r="G23" s="86">
        <v>0.33000000000000007</v>
      </c>
      <c r="H23" s="87">
        <f t="shared" si="0"/>
        <v>0.30214912466618637</v>
      </c>
      <c r="I23" s="86">
        <f t="shared" si="1"/>
        <v>0.39888888888888896</v>
      </c>
      <c r="J23" s="96">
        <f t="shared" si="4"/>
        <v>0.24522032402894486</v>
      </c>
      <c r="K23" s="34"/>
      <c r="L23" s="34"/>
      <c r="M23" s="34"/>
      <c r="N23" s="34"/>
    </row>
    <row r="24" spans="2:14" x14ac:dyDescent="0.25">
      <c r="B24" s="8" t="s">
        <v>12</v>
      </c>
      <c r="C24" s="89"/>
      <c r="D24" s="130"/>
      <c r="E24" s="86">
        <v>0.1079861111111111</v>
      </c>
      <c r="F24" s="87">
        <f t="shared" si="3"/>
        <v>0.20203988826089778</v>
      </c>
      <c r="G24" s="86">
        <v>0.35671296296296295</v>
      </c>
      <c r="H24" s="87">
        <f t="shared" si="0"/>
        <v>0.32660760459497268</v>
      </c>
      <c r="I24" s="86">
        <f t="shared" si="1"/>
        <v>0.46469907407407407</v>
      </c>
      <c r="J24" s="96">
        <f t="shared" si="4"/>
        <v>0.28567769294806566</v>
      </c>
    </row>
    <row r="25" spans="2:14" s="50" customFormat="1" x14ac:dyDescent="0.25">
      <c r="B25" s="8" t="s">
        <v>5</v>
      </c>
      <c r="C25" s="131"/>
      <c r="D25" s="43"/>
      <c r="E25" s="86">
        <v>0.1206712962962963</v>
      </c>
      <c r="F25" s="87">
        <f t="shared" si="3"/>
        <v>0.22577362004374282</v>
      </c>
      <c r="G25" s="86">
        <v>6.5497685185185187E-2</v>
      </c>
      <c r="H25" s="87">
        <f t="shared" si="0"/>
        <v>5.9969903776864064E-2</v>
      </c>
      <c r="I25" s="86">
        <f t="shared" si="1"/>
        <v>0.18616898148148148</v>
      </c>
      <c r="J25" s="96">
        <f t="shared" si="4"/>
        <v>0.11444895868168459</v>
      </c>
      <c r="K25" s="34"/>
      <c r="L25" s="34"/>
      <c r="M25" s="34"/>
      <c r="N25" s="34"/>
    </row>
    <row r="26" spans="2:14" x14ac:dyDescent="0.25">
      <c r="B26" s="8" t="s">
        <v>6</v>
      </c>
      <c r="C26" s="89"/>
      <c r="D26" s="87"/>
      <c r="E26" s="86">
        <v>2.6400462962962966E-2</v>
      </c>
      <c r="F26" s="87">
        <f t="shared" si="3"/>
        <v>4.9394746529807923E-2</v>
      </c>
      <c r="G26" s="86"/>
      <c r="H26" s="87"/>
      <c r="I26" s="86">
        <f t="shared" si="1"/>
        <v>2.6400462962962966E-2</v>
      </c>
      <c r="J26" s="96">
        <f t="shared" si="4"/>
        <v>1.622990828429733E-2</v>
      </c>
    </row>
    <row r="27" spans="2:14" x14ac:dyDescent="0.25">
      <c r="B27" s="8" t="s">
        <v>103</v>
      </c>
      <c r="C27" s="89"/>
      <c r="D27" s="87"/>
      <c r="E27" s="86"/>
      <c r="F27" s="87"/>
      <c r="G27" s="86"/>
      <c r="H27" s="87"/>
      <c r="I27" s="86"/>
      <c r="J27" s="96"/>
    </row>
    <row r="28" spans="2:14" x14ac:dyDescent="0.25">
      <c r="B28" s="8" t="s">
        <v>17</v>
      </c>
      <c r="C28" s="89"/>
      <c r="D28" s="87"/>
      <c r="E28" s="86"/>
      <c r="F28" s="87"/>
      <c r="G28" s="86"/>
      <c r="H28" s="87"/>
      <c r="I28" s="86"/>
      <c r="J28" s="96"/>
    </row>
    <row r="29" spans="2:14" x14ac:dyDescent="0.25">
      <c r="B29" s="8"/>
      <c r="C29" s="132"/>
      <c r="D29" s="91"/>
      <c r="E29" s="90"/>
      <c r="F29" s="91"/>
      <c r="G29" s="90"/>
      <c r="H29" s="90"/>
      <c r="I29" s="90"/>
      <c r="J29" s="96"/>
    </row>
    <row r="30" spans="2:14" s="49" customFormat="1" x14ac:dyDescent="0.25">
      <c r="B30" s="53" t="s">
        <v>29</v>
      </c>
      <c r="C30" s="92"/>
      <c r="D30" s="129"/>
      <c r="E30" s="92">
        <f t="shared" ref="E30:J30" si="5">SUM(E7:E28)</f>
        <v>0.53447916666666673</v>
      </c>
      <c r="F30" s="133">
        <f t="shared" si="5"/>
        <v>0.99999999999999989</v>
      </c>
      <c r="G30" s="92">
        <f t="shared" si="5"/>
        <v>1.0921759259259258</v>
      </c>
      <c r="H30" s="133">
        <f t="shared" si="5"/>
        <v>1</v>
      </c>
      <c r="I30" s="92">
        <f t="shared" si="5"/>
        <v>1.6266550925925929</v>
      </c>
      <c r="J30" s="121">
        <f t="shared" si="5"/>
        <v>0.99999999999999989</v>
      </c>
      <c r="K30" s="34"/>
      <c r="L30" s="34"/>
      <c r="M30" s="34"/>
      <c r="N30" s="34"/>
    </row>
    <row r="31" spans="2:14" s="49" customFormat="1" x14ac:dyDescent="0.25">
      <c r="B31" s="53"/>
      <c r="C31" s="56"/>
      <c r="D31" s="57"/>
      <c r="E31" s="56"/>
      <c r="F31" s="56"/>
      <c r="G31" s="56"/>
      <c r="H31" s="56"/>
      <c r="I31" s="56"/>
      <c r="J31" s="58"/>
      <c r="K31" s="34"/>
      <c r="L31" s="34"/>
      <c r="M31" s="34"/>
      <c r="N31" s="34"/>
    </row>
    <row r="32" spans="2:14" s="50" customFormat="1" ht="93" customHeight="1" thickBot="1" x14ac:dyDescent="0.3">
      <c r="B32" s="170" t="s">
        <v>141</v>
      </c>
      <c r="C32" s="171"/>
      <c r="D32" s="171"/>
      <c r="E32" s="171"/>
      <c r="F32" s="171"/>
      <c r="G32" s="171"/>
      <c r="H32" s="171"/>
      <c r="I32" s="171"/>
      <c r="J32" s="172"/>
      <c r="K32" s="34"/>
      <c r="L32" s="34"/>
      <c r="M32" s="34"/>
      <c r="N32" s="3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="110" zoomScaleNormal="110" zoomScaleSheetLayoutView="11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 x14ac:dyDescent="0.3"/>
    <row r="3" spans="2:10" x14ac:dyDescent="0.25">
      <c r="B3" s="173" t="s">
        <v>48</v>
      </c>
      <c r="C3" s="174"/>
      <c r="D3" s="174"/>
      <c r="E3" s="174"/>
      <c r="F3" s="174"/>
      <c r="G3" s="174"/>
      <c r="H3" s="174"/>
      <c r="I3" s="174"/>
      <c r="J3" s="175"/>
    </row>
    <row r="4" spans="2:10" x14ac:dyDescent="0.25">
      <c r="B4" s="176" t="s">
        <v>130</v>
      </c>
      <c r="C4" s="177"/>
      <c r="D4" s="177"/>
      <c r="E4" s="177"/>
      <c r="F4" s="177"/>
      <c r="G4" s="177"/>
      <c r="H4" s="177"/>
      <c r="I4" s="177"/>
      <c r="J4" s="178"/>
    </row>
    <row r="5" spans="2:10" x14ac:dyDescent="0.25">
      <c r="B5" s="42"/>
      <c r="C5" s="179" t="s">
        <v>45</v>
      </c>
      <c r="D5" s="182"/>
      <c r="E5" s="181" t="s">
        <v>46</v>
      </c>
      <c r="F5" s="177"/>
      <c r="G5" s="177" t="s">
        <v>47</v>
      </c>
      <c r="H5" s="177"/>
      <c r="I5" s="181" t="s">
        <v>22</v>
      </c>
      <c r="J5" s="178"/>
    </row>
    <row r="6" spans="2:10" x14ac:dyDescent="0.25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25">
      <c r="B7" s="8" t="s">
        <v>10</v>
      </c>
      <c r="C7" s="86">
        <v>1.3738425925925926E-2</v>
      </c>
      <c r="D7" s="87">
        <f t="shared" ref="D7:D28" si="0">C7/$C$30</f>
        <v>4.0682171817913856E-3</v>
      </c>
      <c r="E7" s="86">
        <v>1.7013888888888892E-3</v>
      </c>
      <c r="F7" s="87">
        <f t="shared" ref="F7:F8" si="1">E7/$E$30</f>
        <v>1.3738317757009347E-2</v>
      </c>
      <c r="G7" s="106"/>
      <c r="H7" s="87"/>
      <c r="I7" s="86">
        <f>C7+E7+G7</f>
        <v>1.5439814814814816E-2</v>
      </c>
      <c r="J7" s="96">
        <f t="shared" ref="J7:J28" si="2">I7/$I$30</f>
        <v>4.0884126906291368E-3</v>
      </c>
    </row>
    <row r="8" spans="2:10" x14ac:dyDescent="0.25">
      <c r="B8" s="8" t="s">
        <v>13</v>
      </c>
      <c r="C8" s="86">
        <v>2.4375000000000001E-2</v>
      </c>
      <c r="D8" s="87">
        <f t="shared" si="0"/>
        <v>7.2179152357646657E-3</v>
      </c>
      <c r="E8" s="86">
        <v>2.3032407407407407E-3</v>
      </c>
      <c r="F8" s="87">
        <f t="shared" si="1"/>
        <v>1.8598130841121493E-2</v>
      </c>
      <c r="G8" s="106"/>
      <c r="H8" s="87"/>
      <c r="I8" s="86">
        <f t="shared" ref="I8:I28" si="3">C8+E8+G8</f>
        <v>2.6678240740740742E-2</v>
      </c>
      <c r="J8" s="96">
        <f t="shared" si="2"/>
        <v>7.0643112832834785E-3</v>
      </c>
    </row>
    <row r="9" spans="2:10" x14ac:dyDescent="0.25">
      <c r="B9" s="8" t="s">
        <v>0</v>
      </c>
      <c r="C9" s="86">
        <v>0.21122685185185203</v>
      </c>
      <c r="D9" s="87">
        <f t="shared" si="0"/>
        <v>6.2548410756270295E-2</v>
      </c>
      <c r="E9" s="86"/>
      <c r="F9" s="87"/>
      <c r="G9" s="106">
        <v>6.7361111111111111E-3</v>
      </c>
      <c r="H9" s="87">
        <f t="shared" ref="H9:H10" si="4">G9/$G$30</f>
        <v>2.4439405391786347E-2</v>
      </c>
      <c r="I9" s="86">
        <f t="shared" si="3"/>
        <v>0.21796296296296314</v>
      </c>
      <c r="J9" s="96">
        <f t="shared" si="2"/>
        <v>5.7715882900995476E-2</v>
      </c>
    </row>
    <row r="10" spans="2:10" x14ac:dyDescent="0.25">
      <c r="B10" s="8" t="s">
        <v>8</v>
      </c>
      <c r="C10" s="86">
        <v>0.15333333333333329</v>
      </c>
      <c r="D10" s="87">
        <f t="shared" si="0"/>
        <v>4.5405005243784546E-2</v>
      </c>
      <c r="E10" s="86">
        <v>4.7453703703703703E-3</v>
      </c>
      <c r="F10" s="87">
        <f>E10/$E$30</f>
        <v>3.8317757009345789E-2</v>
      </c>
      <c r="G10" s="106">
        <v>2.631944444444444E-2</v>
      </c>
      <c r="H10" s="87">
        <f t="shared" si="4"/>
        <v>9.5490047871000253E-2</v>
      </c>
      <c r="I10" s="86">
        <f t="shared" si="3"/>
        <v>0.18439814814814812</v>
      </c>
      <c r="J10" s="96">
        <f t="shared" si="2"/>
        <v>4.8828029225714685E-2</v>
      </c>
    </row>
    <row r="11" spans="2:10" x14ac:dyDescent="0.25">
      <c r="B11" s="8" t="s">
        <v>26</v>
      </c>
      <c r="C11" s="86">
        <v>1.434027777777778E-2</v>
      </c>
      <c r="D11" s="87">
        <f t="shared" si="0"/>
        <v>4.2464373110695256E-3</v>
      </c>
      <c r="E11" s="86"/>
      <c r="F11" s="87"/>
      <c r="G11" s="106"/>
      <c r="H11" s="87"/>
      <c r="I11" s="86">
        <f t="shared" si="3"/>
        <v>1.434027777777778E-2</v>
      </c>
      <c r="J11" s="96">
        <f t="shared" si="2"/>
        <v>3.7972588633354582E-3</v>
      </c>
    </row>
    <row r="12" spans="2:10" x14ac:dyDescent="0.25">
      <c r="B12" s="8" t="s">
        <v>3</v>
      </c>
      <c r="C12" s="86">
        <v>0.47487268518518561</v>
      </c>
      <c r="D12" s="87">
        <f t="shared" si="0"/>
        <v>0.1406191093106309</v>
      </c>
      <c r="E12" s="86">
        <v>5.2546296296296299E-3</v>
      </c>
      <c r="F12" s="87">
        <f>E12/$E$30</f>
        <v>4.2429906542056077E-2</v>
      </c>
      <c r="G12" s="106"/>
      <c r="H12" s="87"/>
      <c r="I12" s="86">
        <f t="shared" si="3"/>
        <v>0.48012731481481524</v>
      </c>
      <c r="J12" s="96">
        <f t="shared" si="2"/>
        <v>0.12713614965919687</v>
      </c>
    </row>
    <row r="13" spans="2:10" x14ac:dyDescent="0.25">
      <c r="B13" s="8" t="s">
        <v>7</v>
      </c>
      <c r="C13" s="86">
        <v>0.36486111111111103</v>
      </c>
      <c r="D13" s="87">
        <f t="shared" si="0"/>
        <v>0.10804252606469385</v>
      </c>
      <c r="E13" s="86">
        <v>1.9861111111111107E-2</v>
      </c>
      <c r="F13" s="87">
        <f>E13/$E$30</f>
        <v>0.16037383177570089</v>
      </c>
      <c r="G13" s="106">
        <v>1.0381944444444445E-2</v>
      </c>
      <c r="H13" s="87">
        <f t="shared" ref="H13:H14" si="5">G13/$G$30</f>
        <v>3.7666918619299584E-2</v>
      </c>
      <c r="I13" s="86">
        <f t="shared" si="3"/>
        <v>0.39510416666666659</v>
      </c>
      <c r="J13" s="96">
        <f t="shared" si="2"/>
        <v>0.10462229686657182</v>
      </c>
    </row>
    <row r="14" spans="2:10" x14ac:dyDescent="0.25">
      <c r="B14" s="8" t="s">
        <v>2</v>
      </c>
      <c r="C14" s="86">
        <v>8.0648148148148177E-2</v>
      </c>
      <c r="D14" s="87">
        <f t="shared" si="0"/>
        <v>2.3881497323270752E-2</v>
      </c>
      <c r="E14" s="86">
        <v>2.5925925925925925E-3</v>
      </c>
      <c r="F14" s="87">
        <f>E14/$E$30</f>
        <v>2.0934579439252334E-2</v>
      </c>
      <c r="G14" s="106">
        <v>4.5486111111111109E-3</v>
      </c>
      <c r="H14" s="87">
        <f t="shared" si="5"/>
        <v>1.6502897455278411E-2</v>
      </c>
      <c r="I14" s="86">
        <f t="shared" si="3"/>
        <v>8.7789351851851882E-2</v>
      </c>
      <c r="J14" s="96">
        <f t="shared" si="2"/>
        <v>2.3246334526553232E-2</v>
      </c>
    </row>
    <row r="15" spans="2:10" x14ac:dyDescent="0.25">
      <c r="B15" s="8" t="s">
        <v>9</v>
      </c>
      <c r="C15" s="86">
        <v>0.13635416666666661</v>
      </c>
      <c r="D15" s="87">
        <f t="shared" si="0"/>
        <v>4.0377141212033944E-2</v>
      </c>
      <c r="E15" s="86"/>
      <c r="F15" s="87"/>
      <c r="G15" s="106"/>
      <c r="H15" s="87"/>
      <c r="I15" s="86">
        <f t="shared" si="3"/>
        <v>0.13635416666666661</v>
      </c>
      <c r="J15" s="96">
        <f t="shared" si="2"/>
        <v>3.6106139361545608E-2</v>
      </c>
    </row>
    <row r="16" spans="2:10" x14ac:dyDescent="0.25">
      <c r="B16" s="8" t="s">
        <v>1</v>
      </c>
      <c r="C16" s="86">
        <v>7.114583333333338E-2</v>
      </c>
      <c r="D16" s="87">
        <f t="shared" si="0"/>
        <v>2.1067675666783203E-2</v>
      </c>
      <c r="E16" s="86"/>
      <c r="F16" s="87"/>
      <c r="G16" s="106">
        <v>6.4814814814814822E-3</v>
      </c>
      <c r="H16" s="87">
        <f>G16/$G$30</f>
        <v>2.3515579071134635E-2</v>
      </c>
      <c r="I16" s="86">
        <f t="shared" si="3"/>
        <v>7.7627314814814857E-2</v>
      </c>
      <c r="J16" s="96">
        <f t="shared" si="2"/>
        <v>2.0555460206933759E-2</v>
      </c>
    </row>
    <row r="17" spans="2:14" x14ac:dyDescent="0.25">
      <c r="B17" s="8" t="s">
        <v>27</v>
      </c>
      <c r="C17" s="86">
        <v>0.18774305555555551</v>
      </c>
      <c r="D17" s="87">
        <f t="shared" si="0"/>
        <v>5.559439840424435E-2</v>
      </c>
      <c r="E17" s="86">
        <v>4.7222222222222214E-3</v>
      </c>
      <c r="F17" s="87">
        <f>E17/$E$30</f>
        <v>3.8130841121495319E-2</v>
      </c>
      <c r="G17" s="106">
        <v>5.0069444444444437E-2</v>
      </c>
      <c r="H17" s="87">
        <f>G17/$G$30</f>
        <v>0.18165784832451501</v>
      </c>
      <c r="I17" s="86">
        <f t="shared" si="3"/>
        <v>0.24253472222222217</v>
      </c>
      <c r="J17" s="96">
        <f t="shared" si="2"/>
        <v>6.4222404746726788E-2</v>
      </c>
    </row>
    <row r="18" spans="2:14" x14ac:dyDescent="0.25">
      <c r="B18" s="8" t="s">
        <v>16</v>
      </c>
      <c r="C18" s="86">
        <v>3.4259259259259256E-3</v>
      </c>
      <c r="D18" s="87">
        <f t="shared" si="0"/>
        <v>1.0144838128140269E-3</v>
      </c>
      <c r="E18" s="86">
        <v>2.5810185185185185E-3</v>
      </c>
      <c r="F18" s="87">
        <f t="shared" ref="F18:F19" si="6">E18/$E$30</f>
        <v>2.0841121495327103E-2</v>
      </c>
      <c r="G18" s="106"/>
      <c r="H18" s="87"/>
      <c r="I18" s="86">
        <f t="shared" si="3"/>
        <v>6.0069444444444441E-3</v>
      </c>
      <c r="J18" s="96">
        <f t="shared" si="2"/>
        <v>1.5906193301623102E-3</v>
      </c>
    </row>
    <row r="19" spans="2:14" x14ac:dyDescent="0.25">
      <c r="B19" s="8" t="s">
        <v>4</v>
      </c>
      <c r="C19" s="86">
        <v>0.10528935185185186</v>
      </c>
      <c r="D19" s="87">
        <f t="shared" si="0"/>
        <v>3.1178240693139202E-2</v>
      </c>
      <c r="E19" s="86">
        <v>3.2870370370370371E-3</v>
      </c>
      <c r="F19" s="87">
        <f t="shared" si="6"/>
        <v>2.6542056074766354E-2</v>
      </c>
      <c r="G19" s="106">
        <v>1.1527777777777777E-2</v>
      </c>
      <c r="H19" s="87">
        <f t="shared" ref="H19:H20" si="7">G19/$G$30</f>
        <v>4.1824137062232307E-2</v>
      </c>
      <c r="I19" s="86">
        <f t="shared" si="3"/>
        <v>0.12010416666666666</v>
      </c>
      <c r="J19" s="96">
        <f t="shared" si="2"/>
        <v>3.1803192271857982E-2</v>
      </c>
    </row>
    <row r="20" spans="2:14" x14ac:dyDescent="0.25">
      <c r="B20" s="8" t="s">
        <v>14</v>
      </c>
      <c r="C20" s="86">
        <v>0.10651620370370368</v>
      </c>
      <c r="D20" s="87">
        <f t="shared" si="0"/>
        <v>3.1541535572052325E-2</v>
      </c>
      <c r="E20" s="86"/>
      <c r="F20" s="87"/>
      <c r="G20" s="106">
        <v>5.0810185185185186E-3</v>
      </c>
      <c r="H20" s="87">
        <f t="shared" si="7"/>
        <v>1.8434534307550182E-2</v>
      </c>
      <c r="I20" s="86">
        <f t="shared" si="3"/>
        <v>0.11159722222222219</v>
      </c>
      <c r="J20" s="96">
        <f t="shared" si="2"/>
        <v>2.9550581081743722E-2</v>
      </c>
    </row>
    <row r="21" spans="2:14" x14ac:dyDescent="0.25">
      <c r="B21" s="8" t="s">
        <v>11</v>
      </c>
      <c r="C21" s="86">
        <v>0.41950231481481487</v>
      </c>
      <c r="D21" s="87">
        <f t="shared" si="0"/>
        <v>0.12422285741704193</v>
      </c>
      <c r="E21" s="86">
        <v>3.3321759259259259E-2</v>
      </c>
      <c r="F21" s="87">
        <f t="shared" ref="F21:F26" si="8">E21/$E$30</f>
        <v>0.26906542056074767</v>
      </c>
      <c r="G21" s="106">
        <v>6.1678240740740749E-2</v>
      </c>
      <c r="H21" s="87">
        <f>G21/$G$30</f>
        <v>0.22377593012513655</v>
      </c>
      <c r="I21" s="86">
        <f t="shared" si="3"/>
        <v>0.5145023148148149</v>
      </c>
      <c r="J21" s="96">
        <f t="shared" si="2"/>
        <v>0.136238537733536</v>
      </c>
    </row>
    <row r="22" spans="2:14" x14ac:dyDescent="0.25">
      <c r="B22" s="8" t="s">
        <v>15</v>
      </c>
      <c r="C22" s="86">
        <v>0.18219907407407407</v>
      </c>
      <c r="D22" s="87">
        <f t="shared" si="0"/>
        <v>5.3952716828778419E-2</v>
      </c>
      <c r="E22" s="86">
        <v>1.3587962962962963E-2</v>
      </c>
      <c r="F22" s="87">
        <f t="shared" si="8"/>
        <v>0.1097196261682243</v>
      </c>
      <c r="G22" s="106">
        <v>1.0335648148148149E-2</v>
      </c>
      <c r="H22" s="87">
        <f>G22/$G$30</f>
        <v>3.7498950197362907E-2</v>
      </c>
      <c r="I22" s="86">
        <f t="shared" si="3"/>
        <v>0.20612268518518517</v>
      </c>
      <c r="J22" s="96">
        <f t="shared" si="2"/>
        <v>5.4580615897611914E-2</v>
      </c>
    </row>
    <row r="23" spans="2:14" s="49" customFormat="1" x14ac:dyDescent="0.25">
      <c r="B23" s="8" t="s">
        <v>92</v>
      </c>
      <c r="C23" s="86">
        <v>0.6018750000000006</v>
      </c>
      <c r="D23" s="87">
        <f t="shared" si="0"/>
        <v>0.17822698389849692</v>
      </c>
      <c r="E23" s="86">
        <v>1.2314814814814815E-2</v>
      </c>
      <c r="F23" s="87">
        <f t="shared" si="8"/>
        <v>9.9439252336448597E-2</v>
      </c>
      <c r="G23" s="106">
        <v>6.3240740740740722E-2</v>
      </c>
      <c r="H23" s="87">
        <f>G23/$G$30</f>
        <v>0.22944486436549927</v>
      </c>
      <c r="I23" s="86">
        <f t="shared" si="3"/>
        <v>0.67743055555555609</v>
      </c>
      <c r="J23" s="96">
        <f t="shared" si="2"/>
        <v>0.17938140538420055</v>
      </c>
    </row>
    <row r="24" spans="2:14" x14ac:dyDescent="0.25">
      <c r="B24" s="8" t="s">
        <v>12</v>
      </c>
      <c r="C24" s="86">
        <v>8.11921296296296E-2</v>
      </c>
      <c r="D24" s="87">
        <f t="shared" si="0"/>
        <v>2.4042580901656747E-2</v>
      </c>
      <c r="E24" s="86">
        <v>1.0138888888888888E-2</v>
      </c>
      <c r="F24" s="87">
        <f t="shared" si="8"/>
        <v>8.1869158878504655E-2</v>
      </c>
      <c r="G24" s="106">
        <v>8.4259259259259253E-3</v>
      </c>
      <c r="H24" s="87">
        <f t="shared" ref="H24:H25" si="9">G24/$G$30</f>
        <v>3.0570252792475019E-2</v>
      </c>
      <c r="I24" s="86">
        <f t="shared" si="3"/>
        <v>9.9756944444444412E-2</v>
      </c>
      <c r="J24" s="96">
        <f t="shared" si="2"/>
        <v>2.6415314078360209E-2</v>
      </c>
      <c r="K24" s="49"/>
      <c r="L24" s="49"/>
      <c r="M24" s="49"/>
      <c r="N24" s="49"/>
    </row>
    <row r="25" spans="2:14" s="50" customFormat="1" x14ac:dyDescent="0.25">
      <c r="B25" s="8" t="s">
        <v>5</v>
      </c>
      <c r="C25" s="86">
        <v>5.2395833333333343E-2</v>
      </c>
      <c r="D25" s="87">
        <f t="shared" si="0"/>
        <v>1.551543317773345E-2</v>
      </c>
      <c r="E25" s="86">
        <v>4.3055555555555555E-3</v>
      </c>
      <c r="F25" s="87">
        <f t="shared" si="8"/>
        <v>3.4766355140186916E-2</v>
      </c>
      <c r="G25" s="106">
        <v>1.7013888888888888E-3</v>
      </c>
      <c r="H25" s="87">
        <f t="shared" si="9"/>
        <v>6.17283950617284E-3</v>
      </c>
      <c r="I25" s="86">
        <f t="shared" si="3"/>
        <v>5.840277777777779E-2</v>
      </c>
      <c r="J25" s="96">
        <f t="shared" si="2"/>
        <v>1.5464865394988477E-2</v>
      </c>
      <c r="K25" s="49"/>
      <c r="L25" s="49"/>
      <c r="M25" s="49"/>
      <c r="N25" s="49"/>
    </row>
    <row r="26" spans="2:14" x14ac:dyDescent="0.25">
      <c r="B26" s="8" t="s">
        <v>6</v>
      </c>
      <c r="C26" s="86">
        <v>1.9201388888888889E-2</v>
      </c>
      <c r="D26" s="87">
        <f t="shared" si="0"/>
        <v>5.6859075860083473E-3</v>
      </c>
      <c r="E26" s="86">
        <v>1.6550925925925926E-3</v>
      </c>
      <c r="F26" s="87">
        <f t="shared" si="8"/>
        <v>1.336448598130841E-2</v>
      </c>
      <c r="G26" s="106"/>
      <c r="H26" s="87"/>
      <c r="I26" s="86">
        <f t="shared" si="3"/>
        <v>2.0856481481481483E-2</v>
      </c>
      <c r="J26" s="96">
        <f t="shared" si="2"/>
        <v>5.5227283871916825E-3</v>
      </c>
      <c r="K26" s="49"/>
      <c r="L26" s="49"/>
      <c r="M26" s="49"/>
      <c r="N26" s="49"/>
    </row>
    <row r="27" spans="2:14" x14ac:dyDescent="0.25">
      <c r="B27" s="8" t="s">
        <v>103</v>
      </c>
      <c r="C27" s="86">
        <v>2.3379629629629627E-3</v>
      </c>
      <c r="D27" s="87">
        <f t="shared" si="0"/>
        <v>6.923166560420048E-4</v>
      </c>
      <c r="E27" s="86"/>
      <c r="F27" s="87"/>
      <c r="G27" s="106"/>
      <c r="H27" s="86"/>
      <c r="I27" s="86">
        <f t="shared" si="3"/>
        <v>2.3379629629629627E-3</v>
      </c>
      <c r="J27" s="96">
        <f t="shared" si="2"/>
        <v>6.1908498014024403E-4</v>
      </c>
      <c r="K27" s="49"/>
      <c r="L27" s="49"/>
      <c r="M27" s="49"/>
      <c r="N27" s="49"/>
    </row>
    <row r="28" spans="2:14" x14ac:dyDescent="0.25">
      <c r="B28" s="8" t="s">
        <v>17</v>
      </c>
      <c r="C28" s="86">
        <v>7.0439814814814816E-2</v>
      </c>
      <c r="D28" s="87">
        <f t="shared" si="0"/>
        <v>2.0858609745899218E-2</v>
      </c>
      <c r="E28" s="86">
        <v>1.4699074074074074E-3</v>
      </c>
      <c r="F28" s="87">
        <f>E28/$E$30</f>
        <v>1.1869158878504671E-2</v>
      </c>
      <c r="G28" s="86">
        <v>9.0972222222222218E-3</v>
      </c>
      <c r="H28" s="87">
        <f>G28/$G$30</f>
        <v>3.3005794910556822E-2</v>
      </c>
      <c r="I28" s="86">
        <f t="shared" si="3"/>
        <v>8.1006944444444451E-2</v>
      </c>
      <c r="J28" s="96">
        <f t="shared" si="2"/>
        <v>2.1450375128720636E-2</v>
      </c>
      <c r="K28" s="49"/>
      <c r="L28" s="49"/>
      <c r="M28" s="49"/>
      <c r="N28" s="49"/>
    </row>
    <row r="29" spans="2:14" x14ac:dyDescent="0.25">
      <c r="B29" s="8"/>
      <c r="C29" s="132"/>
      <c r="D29" s="91"/>
      <c r="E29" s="90"/>
      <c r="F29" s="91"/>
      <c r="G29" s="90"/>
      <c r="H29" s="90"/>
      <c r="I29" s="90"/>
      <c r="J29" s="96"/>
      <c r="K29" s="49"/>
      <c r="L29" s="49"/>
      <c r="M29" s="49"/>
      <c r="N29" s="49"/>
    </row>
    <row r="30" spans="2:14" s="49" customFormat="1" x14ac:dyDescent="0.25">
      <c r="B30" s="53" t="s">
        <v>29</v>
      </c>
      <c r="C30" s="92">
        <f t="shared" ref="C30:J30" si="10">SUM(C7:C28)</f>
        <v>3.3770138888888899</v>
      </c>
      <c r="D30" s="133">
        <f t="shared" si="10"/>
        <v>1</v>
      </c>
      <c r="E30" s="92">
        <f t="shared" si="10"/>
        <v>0.1238425925925926</v>
      </c>
      <c r="F30" s="133">
        <f t="shared" si="10"/>
        <v>0.99999999999999989</v>
      </c>
      <c r="G30" s="92">
        <f t="shared" si="10"/>
        <v>0.27562499999999995</v>
      </c>
      <c r="H30" s="133">
        <f t="shared" si="10"/>
        <v>1.0000000000000002</v>
      </c>
      <c r="I30" s="92">
        <f t="shared" si="10"/>
        <v>3.7764814814814822</v>
      </c>
      <c r="J30" s="134">
        <f t="shared" si="10"/>
        <v>1</v>
      </c>
    </row>
    <row r="31" spans="2:14" s="49" customFormat="1" x14ac:dyDescent="0.25">
      <c r="B31" s="60"/>
      <c r="C31" s="61"/>
      <c r="D31" s="61"/>
      <c r="E31" s="61"/>
      <c r="F31" s="61"/>
      <c r="G31" s="61"/>
      <c r="H31" s="61"/>
      <c r="I31" s="61"/>
      <c r="J31" s="62"/>
    </row>
    <row r="32" spans="2:14" s="50" customFormat="1" ht="114" customHeight="1" thickBot="1" x14ac:dyDescent="0.3">
      <c r="B32" s="170" t="s">
        <v>134</v>
      </c>
      <c r="C32" s="171"/>
      <c r="D32" s="171"/>
      <c r="E32" s="171"/>
      <c r="F32" s="171"/>
      <c r="G32" s="171"/>
      <c r="H32" s="171"/>
      <c r="I32" s="171"/>
      <c r="J32" s="172"/>
      <c r="K32" s="49"/>
      <c r="L32" s="49"/>
      <c r="M32" s="49"/>
      <c r="N32" s="49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Normal="10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73" t="s">
        <v>49</v>
      </c>
      <c r="C3" s="174"/>
      <c r="D3" s="174"/>
      <c r="E3" s="174"/>
      <c r="F3" s="175"/>
    </row>
    <row r="4" spans="2:6" x14ac:dyDescent="0.25">
      <c r="B4" s="176" t="s">
        <v>130</v>
      </c>
      <c r="C4" s="177"/>
      <c r="D4" s="177"/>
      <c r="E4" s="177"/>
      <c r="F4" s="178"/>
    </row>
    <row r="5" spans="2:6" x14ac:dyDescent="0.25">
      <c r="B5" s="42"/>
      <c r="C5" s="181" t="s">
        <v>50</v>
      </c>
      <c r="D5" s="177"/>
      <c r="E5" s="181" t="s">
        <v>51</v>
      </c>
      <c r="F5" s="178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5"/>
      <c r="D7" s="87"/>
      <c r="E7" s="86">
        <v>4.0277777777777768E-3</v>
      </c>
      <c r="F7" s="96">
        <f t="shared" ref="F7:F28" si="0">E7/$E$30</f>
        <v>2.937427724928463E-3</v>
      </c>
    </row>
    <row r="8" spans="2:6" x14ac:dyDescent="0.25">
      <c r="B8" s="8" t="s">
        <v>13</v>
      </c>
      <c r="C8" s="135"/>
      <c r="D8" s="87"/>
      <c r="E8" s="86">
        <v>3.5694444444444445E-2</v>
      </c>
      <c r="F8" s="96">
        <f t="shared" si="0"/>
        <v>2.6031687079538457E-2</v>
      </c>
    </row>
    <row r="9" spans="2:6" x14ac:dyDescent="0.25">
      <c r="B9" s="8" t="s">
        <v>0</v>
      </c>
      <c r="C9" s="135">
        <v>1.5162037037037039E-3</v>
      </c>
      <c r="D9" s="87">
        <f t="shared" ref="D9:D10" si="1">C9/$C$30</f>
        <v>3.0240073868882739E-2</v>
      </c>
      <c r="E9" s="86">
        <v>6.7893518518518561E-2</v>
      </c>
      <c r="F9" s="96">
        <f t="shared" si="0"/>
        <v>4.951422711043213E-2</v>
      </c>
    </row>
    <row r="10" spans="2:6" x14ac:dyDescent="0.25">
      <c r="B10" s="8" t="s">
        <v>8</v>
      </c>
      <c r="C10" s="135">
        <v>3.2523148148148147E-3</v>
      </c>
      <c r="D10" s="87">
        <f t="shared" si="1"/>
        <v>6.4866112650046173E-2</v>
      </c>
      <c r="E10" s="86">
        <v>3.8495370370370374E-2</v>
      </c>
      <c r="F10" s="96">
        <f t="shared" si="0"/>
        <v>2.8074381072161127E-2</v>
      </c>
    </row>
    <row r="11" spans="2:6" x14ac:dyDescent="0.25">
      <c r="B11" s="8" t="s">
        <v>26</v>
      </c>
      <c r="C11" s="135"/>
      <c r="D11" s="87"/>
      <c r="E11" s="86">
        <v>5.7986111111111112E-3</v>
      </c>
      <c r="F11" s="96">
        <f t="shared" si="0"/>
        <v>4.2288830177849438E-3</v>
      </c>
    </row>
    <row r="12" spans="2:6" x14ac:dyDescent="0.25">
      <c r="B12" s="8" t="s">
        <v>3</v>
      </c>
      <c r="C12" s="135"/>
      <c r="D12" s="87"/>
      <c r="E12" s="86">
        <v>0.18321759259259257</v>
      </c>
      <c r="F12" s="96">
        <f t="shared" si="0"/>
        <v>0.13361919794717694</v>
      </c>
    </row>
    <row r="13" spans="2:6" x14ac:dyDescent="0.25">
      <c r="B13" s="8" t="s">
        <v>7</v>
      </c>
      <c r="C13" s="135"/>
      <c r="D13" s="87"/>
      <c r="E13" s="86">
        <v>0.20872685185185177</v>
      </c>
      <c r="F13" s="96">
        <f t="shared" si="0"/>
        <v>0.15222290687172385</v>
      </c>
    </row>
    <row r="14" spans="2:6" x14ac:dyDescent="0.25">
      <c r="B14" s="8" t="s">
        <v>2</v>
      </c>
      <c r="C14" s="135"/>
      <c r="D14" s="87"/>
      <c r="E14" s="86">
        <v>1.1863425925925927E-2</v>
      </c>
      <c r="F14" s="96">
        <f t="shared" si="0"/>
        <v>8.6519063737117118E-3</v>
      </c>
    </row>
    <row r="15" spans="2:6" x14ac:dyDescent="0.25">
      <c r="B15" s="8" t="s">
        <v>9</v>
      </c>
      <c r="C15" s="135"/>
      <c r="D15" s="87"/>
      <c r="E15" s="86">
        <v>6.100694444444444E-2</v>
      </c>
      <c r="F15" s="96">
        <f t="shared" si="0"/>
        <v>4.4491900971545782E-2</v>
      </c>
    </row>
    <row r="16" spans="2:6" x14ac:dyDescent="0.25">
      <c r="B16" s="8" t="s">
        <v>1</v>
      </c>
      <c r="C16" s="135"/>
      <c r="D16" s="87"/>
      <c r="E16" s="86">
        <v>1.7708333333333333E-2</v>
      </c>
      <c r="F16" s="96">
        <f t="shared" si="0"/>
        <v>1.2914552928564797E-2</v>
      </c>
    </row>
    <row r="17" spans="2:6" x14ac:dyDescent="0.25">
      <c r="B17" s="8" t="s">
        <v>27</v>
      </c>
      <c r="C17" s="135">
        <v>1.699074074074074E-2</v>
      </c>
      <c r="D17" s="87">
        <f t="shared" ref="D17" si="2">C17/$C$30</f>
        <v>0.33887349953831952</v>
      </c>
      <c r="E17" s="86">
        <v>5.1979166666666667E-2</v>
      </c>
      <c r="F17" s="96">
        <f t="shared" si="0"/>
        <v>3.790801124325785E-2</v>
      </c>
    </row>
    <row r="18" spans="2:6" x14ac:dyDescent="0.25">
      <c r="B18" s="8" t="s">
        <v>16</v>
      </c>
      <c r="C18" s="135"/>
      <c r="D18" s="87"/>
      <c r="E18" s="86"/>
      <c r="F18" s="96"/>
    </row>
    <row r="19" spans="2:6" x14ac:dyDescent="0.25">
      <c r="B19" s="8" t="s">
        <v>4</v>
      </c>
      <c r="C19" s="135">
        <v>9.5023148148148159E-3</v>
      </c>
      <c r="D19" s="87">
        <f t="shared" ref="D19:D23" si="3">C19/$C$30</f>
        <v>0.18951985226223456</v>
      </c>
      <c r="E19" s="86">
        <v>7.1655092592592604E-2</v>
      </c>
      <c r="F19" s="96">
        <f t="shared" si="0"/>
        <v>5.2257514497218743E-2</v>
      </c>
    </row>
    <row r="20" spans="2:6" x14ac:dyDescent="0.25">
      <c r="B20" s="8" t="s">
        <v>14</v>
      </c>
      <c r="C20" s="135">
        <v>8.9467592592592585E-3</v>
      </c>
      <c r="D20" s="87">
        <f t="shared" si="3"/>
        <v>0.17843951985226222</v>
      </c>
      <c r="E20" s="86">
        <v>8.1886574074074042E-2</v>
      </c>
      <c r="F20" s="96">
        <f t="shared" si="0"/>
        <v>5.9719256189278376E-2</v>
      </c>
    </row>
    <row r="21" spans="2:6" x14ac:dyDescent="0.25">
      <c r="B21" s="8" t="s">
        <v>11</v>
      </c>
      <c r="C21" s="135"/>
      <c r="D21" s="87"/>
      <c r="E21" s="86">
        <v>0.14440972222222218</v>
      </c>
      <c r="F21" s="96">
        <f t="shared" si="0"/>
        <v>0.10531691299980583</v>
      </c>
    </row>
    <row r="22" spans="2:6" x14ac:dyDescent="0.25">
      <c r="B22" s="8" t="s">
        <v>15</v>
      </c>
      <c r="C22" s="135">
        <v>6.1342592592592594E-3</v>
      </c>
      <c r="D22" s="87">
        <f t="shared" si="3"/>
        <v>0.12234533702677748</v>
      </c>
      <c r="E22" s="86">
        <v>8.304398148148151E-2</v>
      </c>
      <c r="F22" s="96">
        <f t="shared" si="0"/>
        <v>6.0563344615982E-2</v>
      </c>
    </row>
    <row r="23" spans="2:6" s="49" customFormat="1" x14ac:dyDescent="0.25">
      <c r="B23" s="8" t="s">
        <v>92</v>
      </c>
      <c r="C23" s="135">
        <v>3.7962962962962963E-3</v>
      </c>
      <c r="D23" s="87">
        <f t="shared" si="3"/>
        <v>7.5715604801477376E-2</v>
      </c>
      <c r="E23" s="86">
        <v>0.16230324074074076</v>
      </c>
      <c r="F23" s="96">
        <f t="shared" si="0"/>
        <v>0.11836652007664326</v>
      </c>
    </row>
    <row r="24" spans="2:6" x14ac:dyDescent="0.25">
      <c r="B24" s="8" t="s">
        <v>12</v>
      </c>
      <c r="C24" s="135"/>
      <c r="D24" s="87"/>
      <c r="E24" s="86">
        <v>3.3287037037037039E-2</v>
      </c>
      <c r="F24" s="96">
        <f t="shared" si="0"/>
        <v>2.4275983151995008E-2</v>
      </c>
    </row>
    <row r="25" spans="2:6" s="50" customFormat="1" x14ac:dyDescent="0.25">
      <c r="B25" s="8" t="s">
        <v>5</v>
      </c>
      <c r="C25" s="135"/>
      <c r="D25" s="87"/>
      <c r="E25" s="86">
        <v>4.9155092592592597E-2</v>
      </c>
      <c r="F25" s="96">
        <f t="shared" si="0"/>
        <v>3.5848435482101114E-2</v>
      </c>
    </row>
    <row r="26" spans="2:6" x14ac:dyDescent="0.25">
      <c r="B26" s="8" t="s">
        <v>6</v>
      </c>
      <c r="C26" s="135"/>
      <c r="D26" s="87"/>
      <c r="E26" s="86">
        <v>2.6620370370370371E-2</v>
      </c>
      <c r="F26" s="96">
        <f t="shared" si="0"/>
        <v>1.9414033814182375E-2</v>
      </c>
    </row>
    <row r="27" spans="2:6" x14ac:dyDescent="0.25">
      <c r="B27" s="8" t="s">
        <v>103</v>
      </c>
      <c r="C27" s="135"/>
      <c r="D27" s="87"/>
      <c r="E27" s="86">
        <v>4.7453703703703704E-4</v>
      </c>
      <c r="F27" s="96">
        <f t="shared" si="0"/>
        <v>3.4607625494846844E-4</v>
      </c>
    </row>
    <row r="28" spans="2:6" x14ac:dyDescent="0.25">
      <c r="B28" s="8" t="s">
        <v>17</v>
      </c>
      <c r="C28" s="135"/>
      <c r="D28" s="87"/>
      <c r="E28" s="86">
        <v>3.1944444444444442E-2</v>
      </c>
      <c r="F28" s="96">
        <f t="shared" si="0"/>
        <v>2.3296840577018849E-2</v>
      </c>
    </row>
    <row r="29" spans="2:6" x14ac:dyDescent="0.25">
      <c r="B29" s="8"/>
      <c r="C29" s="90"/>
      <c r="D29" s="90"/>
      <c r="E29" s="90"/>
      <c r="F29" s="96"/>
    </row>
    <row r="30" spans="2:6" x14ac:dyDescent="0.25">
      <c r="B30" s="53" t="s">
        <v>29</v>
      </c>
      <c r="C30" s="94">
        <f>SUM(C7:C28)</f>
        <v>5.0138888888888886E-2</v>
      </c>
      <c r="D30" s="136">
        <f>SUM(D7:D28)</f>
        <v>1.0000000000000002</v>
      </c>
      <c r="E30" s="94">
        <f>SUM(E7:E28)</f>
        <v>1.3711921296296294</v>
      </c>
      <c r="F30" s="137">
        <f>SUM(F7:F28)</f>
        <v>1</v>
      </c>
    </row>
    <row r="31" spans="2:6" x14ac:dyDescent="0.25">
      <c r="B31" s="69"/>
      <c r="C31" s="27"/>
      <c r="D31" s="52"/>
      <c r="E31" s="52"/>
      <c r="F31" s="48"/>
    </row>
    <row r="32" spans="2:6" ht="81.95" customHeight="1" thickBot="1" x14ac:dyDescent="0.3">
      <c r="B32" s="183" t="s">
        <v>135</v>
      </c>
      <c r="C32" s="184"/>
      <c r="D32" s="184"/>
      <c r="E32" s="184"/>
      <c r="F32" s="18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6" t="s">
        <v>93</v>
      </c>
      <c r="C3" s="187"/>
      <c r="D3" s="187"/>
      <c r="E3" s="187"/>
      <c r="F3" s="188"/>
    </row>
    <row r="4" spans="2:6" x14ac:dyDescent="0.25">
      <c r="B4" s="189" t="s">
        <v>130</v>
      </c>
      <c r="C4" s="182"/>
      <c r="D4" s="182"/>
      <c r="E4" s="182"/>
      <c r="F4" s="190"/>
    </row>
    <row r="5" spans="2:6" x14ac:dyDescent="0.25">
      <c r="B5" s="73"/>
      <c r="C5" s="179" t="s">
        <v>56</v>
      </c>
      <c r="D5" s="182"/>
      <c r="E5" s="179" t="s">
        <v>57</v>
      </c>
      <c r="F5" s="190"/>
    </row>
    <row r="6" spans="2:6" x14ac:dyDescent="0.25">
      <c r="B6" s="3" t="s">
        <v>23</v>
      </c>
      <c r="C6" s="74" t="s">
        <v>24</v>
      </c>
      <c r="D6" s="74" t="s">
        <v>25</v>
      </c>
      <c r="E6" s="74" t="s">
        <v>24</v>
      </c>
      <c r="F6" s="75" t="s">
        <v>25</v>
      </c>
    </row>
    <row r="7" spans="2:6" x14ac:dyDescent="0.25">
      <c r="B7" s="8" t="s">
        <v>10</v>
      </c>
      <c r="C7" s="47"/>
      <c r="D7" s="59"/>
      <c r="E7" s="47"/>
      <c r="F7" s="48"/>
    </row>
    <row r="8" spans="2:6" x14ac:dyDescent="0.25">
      <c r="B8" s="8" t="s">
        <v>13</v>
      </c>
      <c r="C8" s="47"/>
      <c r="D8" s="59"/>
      <c r="E8" s="47"/>
      <c r="F8" s="48"/>
    </row>
    <row r="9" spans="2:6" x14ac:dyDescent="0.25">
      <c r="B9" s="8" t="s">
        <v>0</v>
      </c>
      <c r="C9" s="86"/>
      <c r="D9" s="138"/>
      <c r="E9" s="47"/>
      <c r="F9" s="48"/>
    </row>
    <row r="10" spans="2:6" x14ac:dyDescent="0.25">
      <c r="B10" s="8" t="s">
        <v>8</v>
      </c>
      <c r="C10" s="86"/>
      <c r="D10" s="138"/>
      <c r="E10" s="47"/>
      <c r="F10" s="48"/>
    </row>
    <row r="11" spans="2:6" x14ac:dyDescent="0.25">
      <c r="B11" s="8" t="s">
        <v>26</v>
      </c>
      <c r="C11" s="86"/>
      <c r="D11" s="138"/>
      <c r="E11" s="47"/>
      <c r="F11" s="48"/>
    </row>
    <row r="12" spans="2:6" x14ac:dyDescent="0.25">
      <c r="B12" s="8" t="s">
        <v>3</v>
      </c>
      <c r="C12" s="86"/>
      <c r="D12" s="138"/>
      <c r="E12" s="47"/>
      <c r="F12" s="48"/>
    </row>
    <row r="13" spans="2:6" x14ac:dyDescent="0.25">
      <c r="B13" s="8" t="s">
        <v>7</v>
      </c>
      <c r="C13" s="86"/>
      <c r="D13" s="138"/>
      <c r="E13" s="47"/>
      <c r="F13" s="48"/>
    </row>
    <row r="14" spans="2:6" x14ac:dyDescent="0.25">
      <c r="B14" s="8" t="s">
        <v>2</v>
      </c>
      <c r="C14" s="86"/>
      <c r="D14" s="138"/>
      <c r="E14" s="47"/>
      <c r="F14" s="48"/>
    </row>
    <row r="15" spans="2:6" x14ac:dyDescent="0.25">
      <c r="B15" s="8" t="s">
        <v>9</v>
      </c>
      <c r="C15" s="86"/>
      <c r="D15" s="138"/>
      <c r="E15" s="47"/>
      <c r="F15" s="48"/>
    </row>
    <row r="16" spans="2:6" x14ac:dyDescent="0.25">
      <c r="B16" s="8" t="s">
        <v>1</v>
      </c>
      <c r="C16" s="86"/>
      <c r="D16" s="138"/>
      <c r="E16" s="47"/>
      <c r="F16" s="48"/>
    </row>
    <row r="17" spans="2:6" x14ac:dyDescent="0.25">
      <c r="B17" s="8" t="s">
        <v>27</v>
      </c>
      <c r="C17" s="86">
        <v>6.7129629629629635E-4</v>
      </c>
      <c r="D17" s="138">
        <f>C17/C30</f>
        <v>1</v>
      </c>
      <c r="E17" s="47"/>
      <c r="F17" s="48"/>
    </row>
    <row r="18" spans="2:6" x14ac:dyDescent="0.25">
      <c r="B18" s="8" t="s">
        <v>16</v>
      </c>
      <c r="C18" s="86"/>
      <c r="D18" s="138"/>
      <c r="E18" s="47"/>
      <c r="F18" s="48"/>
    </row>
    <row r="19" spans="2:6" x14ac:dyDescent="0.25">
      <c r="B19" s="8" t="s">
        <v>4</v>
      </c>
      <c r="C19" s="86"/>
      <c r="D19" s="138"/>
      <c r="E19" s="47"/>
      <c r="F19" s="48"/>
    </row>
    <row r="20" spans="2:6" x14ac:dyDescent="0.25">
      <c r="B20" s="8" t="s">
        <v>14</v>
      </c>
      <c r="C20" s="86"/>
      <c r="D20" s="138"/>
      <c r="E20" s="47"/>
      <c r="F20" s="48"/>
    </row>
    <row r="21" spans="2:6" x14ac:dyDescent="0.25">
      <c r="B21" s="8" t="s">
        <v>11</v>
      </c>
      <c r="C21" s="86"/>
      <c r="D21" s="138"/>
      <c r="E21" s="47"/>
      <c r="F21" s="48"/>
    </row>
    <row r="22" spans="2:6" x14ac:dyDescent="0.25">
      <c r="B22" s="8" t="s">
        <v>15</v>
      </c>
      <c r="C22" s="86"/>
      <c r="D22" s="138"/>
      <c r="E22" s="47"/>
      <c r="F22" s="48"/>
    </row>
    <row r="23" spans="2:6" s="49" customFormat="1" x14ac:dyDescent="0.25">
      <c r="B23" s="8" t="s">
        <v>92</v>
      </c>
      <c r="C23" s="86"/>
      <c r="D23" s="138"/>
      <c r="E23" s="47"/>
      <c r="F23" s="48"/>
    </row>
    <row r="24" spans="2:6" x14ac:dyDescent="0.25">
      <c r="B24" s="8" t="s">
        <v>12</v>
      </c>
      <c r="C24" s="86"/>
      <c r="D24" s="138"/>
      <c r="E24" s="47"/>
      <c r="F24" s="48"/>
    </row>
    <row r="25" spans="2:6" s="50" customFormat="1" x14ac:dyDescent="0.25">
      <c r="B25" s="8" t="s">
        <v>5</v>
      </c>
      <c r="C25" s="86"/>
      <c r="D25" s="138"/>
      <c r="E25" s="47"/>
      <c r="F25" s="48"/>
    </row>
    <row r="26" spans="2:6" x14ac:dyDescent="0.25">
      <c r="B26" s="8" t="s">
        <v>6</v>
      </c>
      <c r="C26" s="106"/>
      <c r="D26" s="138"/>
      <c r="E26" s="47"/>
      <c r="F26" s="48"/>
    </row>
    <row r="27" spans="2:6" x14ac:dyDescent="0.25">
      <c r="B27" s="8" t="s">
        <v>103</v>
      </c>
      <c r="C27" s="106"/>
      <c r="D27" s="138"/>
      <c r="E27" s="47"/>
      <c r="F27" s="48"/>
    </row>
    <row r="28" spans="2:6" x14ac:dyDescent="0.25">
      <c r="B28" s="8" t="s">
        <v>17</v>
      </c>
      <c r="C28" s="106"/>
      <c r="D28" s="138"/>
      <c r="E28" s="47"/>
      <c r="F28" s="48"/>
    </row>
    <row r="29" spans="2:6" x14ac:dyDescent="0.25">
      <c r="B29" s="8"/>
      <c r="C29" s="106"/>
      <c r="D29" s="86"/>
      <c r="E29" s="47"/>
      <c r="F29" s="48"/>
    </row>
    <row r="30" spans="2:6" x14ac:dyDescent="0.25">
      <c r="B30" s="53" t="s">
        <v>29</v>
      </c>
      <c r="C30" s="94">
        <f>C17</f>
        <v>6.7129629629629635E-4</v>
      </c>
      <c r="D30" s="136">
        <f>D17</f>
        <v>1</v>
      </c>
      <c r="E30" s="66"/>
      <c r="F30" s="68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191" t="s">
        <v>131</v>
      </c>
      <c r="C32" s="192"/>
      <c r="D32" s="192"/>
      <c r="E32" s="192"/>
      <c r="F32" s="19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4" t="s">
        <v>94</v>
      </c>
      <c r="C3" s="195"/>
      <c r="D3" s="195"/>
      <c r="E3" s="195"/>
      <c r="F3" s="196"/>
    </row>
    <row r="4" spans="2:6" x14ac:dyDescent="0.25">
      <c r="B4" s="176" t="s">
        <v>130</v>
      </c>
      <c r="C4" s="177"/>
      <c r="D4" s="177"/>
      <c r="E4" s="177"/>
      <c r="F4" s="178"/>
    </row>
    <row r="5" spans="2:6" x14ac:dyDescent="0.25">
      <c r="B5" s="42"/>
      <c r="C5" s="181" t="s">
        <v>64</v>
      </c>
      <c r="D5" s="177"/>
      <c r="E5" s="197" t="s">
        <v>65</v>
      </c>
      <c r="F5" s="198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86"/>
      <c r="D7" s="87"/>
      <c r="E7" s="47"/>
      <c r="F7" s="48"/>
    </row>
    <row r="8" spans="2:6" x14ac:dyDescent="0.25">
      <c r="B8" s="8" t="s">
        <v>13</v>
      </c>
      <c r="C8" s="86"/>
      <c r="D8" s="87"/>
      <c r="E8" s="47"/>
      <c r="F8" s="48"/>
    </row>
    <row r="9" spans="2:6" x14ac:dyDescent="0.25">
      <c r="B9" s="8" t="s">
        <v>0</v>
      </c>
      <c r="C9" s="86"/>
      <c r="D9" s="87"/>
      <c r="E9" s="47"/>
      <c r="F9" s="48"/>
    </row>
    <row r="10" spans="2:6" x14ac:dyDescent="0.25">
      <c r="B10" s="8" t="s">
        <v>8</v>
      </c>
      <c r="C10" s="86"/>
      <c r="D10" s="87"/>
      <c r="E10" s="47"/>
      <c r="F10" s="48"/>
    </row>
    <row r="11" spans="2:6" x14ac:dyDescent="0.25">
      <c r="B11" s="8" t="s">
        <v>26</v>
      </c>
      <c r="C11" s="86">
        <v>1.8518518518518518E-4</v>
      </c>
      <c r="D11" s="87">
        <f>C11/C30</f>
        <v>1</v>
      </c>
      <c r="E11" s="47"/>
      <c r="F11" s="48"/>
    </row>
    <row r="12" spans="2:6" x14ac:dyDescent="0.25">
      <c r="B12" s="8" t="s">
        <v>3</v>
      </c>
      <c r="C12" s="86"/>
      <c r="D12" s="87"/>
      <c r="E12" s="47"/>
      <c r="F12" s="48"/>
    </row>
    <row r="13" spans="2:6" x14ac:dyDescent="0.25">
      <c r="B13" s="8" t="s">
        <v>7</v>
      </c>
      <c r="C13" s="86"/>
      <c r="D13" s="87"/>
      <c r="E13" s="47"/>
      <c r="F13" s="48"/>
    </row>
    <row r="14" spans="2:6" x14ac:dyDescent="0.25">
      <c r="B14" s="8" t="s">
        <v>2</v>
      </c>
      <c r="C14" s="86"/>
      <c r="D14" s="87"/>
      <c r="E14" s="47"/>
      <c r="F14" s="48"/>
    </row>
    <row r="15" spans="2:6" x14ac:dyDescent="0.25">
      <c r="B15" s="8" t="s">
        <v>9</v>
      </c>
      <c r="C15" s="86"/>
      <c r="D15" s="87"/>
      <c r="E15" s="47"/>
      <c r="F15" s="48"/>
    </row>
    <row r="16" spans="2:6" x14ac:dyDescent="0.25">
      <c r="B16" s="8" t="s">
        <v>1</v>
      </c>
      <c r="C16" s="86"/>
      <c r="D16" s="87"/>
      <c r="E16" s="47"/>
      <c r="F16" s="48"/>
    </row>
    <row r="17" spans="2:6" x14ac:dyDescent="0.25">
      <c r="B17" s="8" t="s">
        <v>27</v>
      </c>
      <c r="C17" s="86"/>
      <c r="D17" s="87"/>
      <c r="E17" s="47"/>
      <c r="F17" s="48"/>
    </row>
    <row r="18" spans="2:6" x14ac:dyDescent="0.25">
      <c r="B18" s="8" t="s">
        <v>16</v>
      </c>
      <c r="C18" s="86"/>
      <c r="D18" s="87"/>
      <c r="E18" s="47"/>
      <c r="F18" s="48"/>
    </row>
    <row r="19" spans="2:6" x14ac:dyDescent="0.25">
      <c r="B19" s="8" t="s">
        <v>4</v>
      </c>
      <c r="C19" s="106"/>
      <c r="D19" s="87"/>
      <c r="E19" s="47"/>
      <c r="F19" s="48"/>
    </row>
    <row r="20" spans="2:6" x14ac:dyDescent="0.25">
      <c r="B20" s="8" t="s">
        <v>14</v>
      </c>
      <c r="C20" s="106"/>
      <c r="D20" s="87"/>
      <c r="E20" s="47"/>
      <c r="F20" s="48"/>
    </row>
    <row r="21" spans="2:6" x14ac:dyDescent="0.25">
      <c r="B21" s="8" t="s">
        <v>11</v>
      </c>
      <c r="C21" s="106"/>
      <c r="D21" s="87"/>
      <c r="E21" s="47"/>
      <c r="F21" s="48"/>
    </row>
    <row r="22" spans="2:6" x14ac:dyDescent="0.25">
      <c r="B22" s="8" t="s">
        <v>15</v>
      </c>
      <c r="C22" s="106"/>
      <c r="D22" s="87"/>
      <c r="E22" s="47"/>
      <c r="F22" s="48"/>
    </row>
    <row r="23" spans="2:6" s="49" customFormat="1" x14ac:dyDescent="0.25">
      <c r="B23" s="8" t="s">
        <v>92</v>
      </c>
      <c r="C23" s="106"/>
      <c r="D23" s="87"/>
      <c r="E23" s="54"/>
      <c r="F23" s="58"/>
    </row>
    <row r="24" spans="2:6" x14ac:dyDescent="0.25">
      <c r="B24" s="8" t="s">
        <v>12</v>
      </c>
      <c r="C24" s="106"/>
      <c r="D24" s="138"/>
      <c r="E24" s="45"/>
      <c r="F24" s="72"/>
    </row>
    <row r="25" spans="2:6" s="50" customFormat="1" x14ac:dyDescent="0.25">
      <c r="B25" s="8" t="s">
        <v>5</v>
      </c>
      <c r="C25" s="106"/>
      <c r="D25" s="138"/>
      <c r="E25" s="43"/>
      <c r="F25" s="44"/>
    </row>
    <row r="26" spans="2:6" x14ac:dyDescent="0.25">
      <c r="B26" s="8" t="s">
        <v>6</v>
      </c>
      <c r="C26" s="106"/>
      <c r="D26" s="138"/>
      <c r="E26" s="47"/>
      <c r="F26" s="48"/>
    </row>
    <row r="27" spans="2:6" x14ac:dyDescent="0.25">
      <c r="B27" s="8" t="s">
        <v>103</v>
      </c>
      <c r="C27" s="106"/>
      <c r="D27" s="86"/>
      <c r="E27" s="47"/>
      <c r="F27" s="48"/>
    </row>
    <row r="28" spans="2:6" x14ac:dyDescent="0.25">
      <c r="B28" s="8" t="s">
        <v>17</v>
      </c>
      <c r="C28" s="106"/>
      <c r="D28" s="86"/>
      <c r="E28" s="47"/>
      <c r="F28" s="48"/>
    </row>
    <row r="29" spans="2:6" x14ac:dyDescent="0.25">
      <c r="B29" s="8"/>
      <c r="C29" s="107"/>
      <c r="D29" s="90"/>
      <c r="E29" s="52"/>
      <c r="F29" s="48"/>
    </row>
    <row r="30" spans="2:6" x14ac:dyDescent="0.25">
      <c r="B30" s="53" t="s">
        <v>29</v>
      </c>
      <c r="C30" s="94">
        <f>C11</f>
        <v>1.8518518518518518E-4</v>
      </c>
      <c r="D30" s="136">
        <f>D11</f>
        <v>1</v>
      </c>
      <c r="E30" s="47"/>
      <c r="F30" s="48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191" t="s">
        <v>132</v>
      </c>
      <c r="C32" s="199"/>
      <c r="D32" s="199"/>
      <c r="E32" s="199"/>
      <c r="F32" s="20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zoomScale="120" zoomScaleNormal="120" zoomScaleSheetLayoutView="100" zoomScalePageLayoutView="131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0.85546875" style="34" customWidth="1"/>
    <col min="11" max="16384" width="8.85546875" style="34"/>
  </cols>
  <sheetData>
    <row r="1" spans="2:10" s="21" customFormat="1" x14ac:dyDescent="0.25"/>
    <row r="2" spans="2:10" s="21" customFormat="1" ht="15.75" thickBot="1" x14ac:dyDescent="0.3"/>
    <row r="3" spans="2:10" s="21" customFormat="1" x14ac:dyDescent="0.25">
      <c r="B3" s="160" t="s">
        <v>33</v>
      </c>
      <c r="C3" s="161"/>
      <c r="D3" s="161"/>
      <c r="E3" s="161"/>
      <c r="F3" s="162"/>
      <c r="G3" s="161"/>
      <c r="H3" s="161"/>
      <c r="I3" s="161"/>
      <c r="J3" s="162"/>
    </row>
    <row r="4" spans="2:10" s="21" customFormat="1" x14ac:dyDescent="0.25">
      <c r="B4" s="148" t="s">
        <v>130</v>
      </c>
      <c r="C4" s="149"/>
      <c r="D4" s="149"/>
      <c r="E4" s="149"/>
      <c r="F4" s="149"/>
      <c r="G4" s="149"/>
      <c r="H4" s="149"/>
      <c r="I4" s="149"/>
      <c r="J4" s="150"/>
    </row>
    <row r="5" spans="2:10" s="21" customFormat="1" x14ac:dyDescent="0.25">
      <c r="B5" s="22"/>
      <c r="C5" s="163" t="s">
        <v>19</v>
      </c>
      <c r="D5" s="163"/>
      <c r="E5" s="163" t="s">
        <v>20</v>
      </c>
      <c r="F5" s="163"/>
      <c r="G5" s="163" t="s">
        <v>21</v>
      </c>
      <c r="H5" s="163"/>
      <c r="I5" s="164" t="s">
        <v>22</v>
      </c>
      <c r="J5" s="165"/>
    </row>
    <row r="6" spans="2:10" s="21" customFormat="1" x14ac:dyDescent="0.25">
      <c r="B6" s="3" t="s">
        <v>23</v>
      </c>
      <c r="C6" s="23" t="s">
        <v>24</v>
      </c>
      <c r="D6" s="23" t="s">
        <v>25</v>
      </c>
      <c r="E6" s="23" t="s">
        <v>24</v>
      </c>
      <c r="F6" s="23" t="s">
        <v>25</v>
      </c>
      <c r="G6" s="23" t="s">
        <v>24</v>
      </c>
      <c r="H6" s="23" t="s">
        <v>25</v>
      </c>
      <c r="I6" s="24" t="s">
        <v>24</v>
      </c>
      <c r="J6" s="25" t="s">
        <v>25</v>
      </c>
    </row>
    <row r="7" spans="2:10" s="21" customFormat="1" x14ac:dyDescent="0.25">
      <c r="B7" s="8" t="s">
        <v>10</v>
      </c>
      <c r="C7" s="106">
        <v>6.0266203703703732E-2</v>
      </c>
      <c r="D7" s="98">
        <f>C7/$C$30</f>
        <v>1.7710402438028891E-2</v>
      </c>
      <c r="E7" s="106">
        <v>1.7129629629629634E-2</v>
      </c>
      <c r="F7" s="98">
        <f>E7/$E$30</f>
        <v>1.4847660991783623E-2</v>
      </c>
      <c r="G7" s="106">
        <v>1.6574074074074074E-2</v>
      </c>
      <c r="H7" s="98">
        <f>G7/$G$30</f>
        <v>2.301695732540383E-2</v>
      </c>
      <c r="I7" s="107">
        <f>C7+E7+G7</f>
        <v>9.3969907407407433E-2</v>
      </c>
      <c r="J7" s="99">
        <f>I7/$I$30</f>
        <v>1.7808651859390828E-2</v>
      </c>
    </row>
    <row r="8" spans="2:10" s="21" customFormat="1" x14ac:dyDescent="0.25">
      <c r="B8" s="8" t="s">
        <v>13</v>
      </c>
      <c r="C8" s="106">
        <v>0.12270833333333339</v>
      </c>
      <c r="D8" s="98">
        <f t="shared" ref="D8:D28" si="0">C8/$C$30</f>
        <v>3.6060243258686828E-2</v>
      </c>
      <c r="E8" s="106">
        <v>2.6817129629629621E-2</v>
      </c>
      <c r="F8" s="98">
        <f t="shared" ref="F8:F28" si="1">E8/$E$30</f>
        <v>2.3244615214839618E-2</v>
      </c>
      <c r="G8" s="106">
        <v>3.7372685185185175E-2</v>
      </c>
      <c r="H8" s="98">
        <f t="shared" ref="H8:H28" si="2">G8/$G$30</f>
        <v>5.1900667041710154E-2</v>
      </c>
      <c r="I8" s="107">
        <f t="shared" ref="I8:I27" si="3">C8+E8+G8</f>
        <v>0.1868981481481482</v>
      </c>
      <c r="J8" s="99">
        <f t="shared" ref="J8:J28" si="4">I8/$I$30</f>
        <v>3.5419892871713647E-2</v>
      </c>
    </row>
    <row r="9" spans="2:10" s="21" customFormat="1" x14ac:dyDescent="0.25">
      <c r="B9" s="8" t="s">
        <v>0</v>
      </c>
      <c r="C9" s="106">
        <v>0.597986111111112</v>
      </c>
      <c r="D9" s="98">
        <f t="shared" si="0"/>
        <v>0.17572991211123518</v>
      </c>
      <c r="E9" s="106">
        <v>0.21881944444444448</v>
      </c>
      <c r="F9" s="98">
        <f t="shared" si="1"/>
        <v>0.18966883696666295</v>
      </c>
      <c r="G9" s="106">
        <v>0.1424652777777779</v>
      </c>
      <c r="H9" s="98">
        <f t="shared" si="2"/>
        <v>0.19784617857429887</v>
      </c>
      <c r="I9" s="107">
        <f t="shared" si="3"/>
        <v>0.95927083333333441</v>
      </c>
      <c r="J9" s="99">
        <f t="shared" si="4"/>
        <v>0.18179564906493073</v>
      </c>
    </row>
    <row r="10" spans="2:10" s="21" customFormat="1" x14ac:dyDescent="0.25">
      <c r="B10" s="8" t="s">
        <v>8</v>
      </c>
      <c r="C10" s="106">
        <v>9.2349537037037077E-2</v>
      </c>
      <c r="D10" s="98">
        <f t="shared" si="0"/>
        <v>2.7138717313814582E-2</v>
      </c>
      <c r="E10" s="106">
        <v>2.7337962962962963E-2</v>
      </c>
      <c r="F10" s="98">
        <f t="shared" si="1"/>
        <v>2.369606436661683E-2</v>
      </c>
      <c r="G10" s="106">
        <v>2.8657407407407402E-2</v>
      </c>
      <c r="H10" s="98">
        <f t="shared" si="2"/>
        <v>3.9797476492807175E-2</v>
      </c>
      <c r="I10" s="107">
        <f t="shared" si="3"/>
        <v>0.14834490740740744</v>
      </c>
      <c r="J10" s="99">
        <f t="shared" si="4"/>
        <v>2.8113498076340959E-2</v>
      </c>
    </row>
    <row r="11" spans="2:10" s="21" customFormat="1" x14ac:dyDescent="0.25">
      <c r="B11" s="8" t="s">
        <v>26</v>
      </c>
      <c r="C11" s="106">
        <v>2.060185185185185E-2</v>
      </c>
      <c r="D11" s="98">
        <f t="shared" si="0"/>
        <v>6.0542570270196673E-3</v>
      </c>
      <c r="E11" s="106">
        <v>2.1412037037037038E-3</v>
      </c>
      <c r="F11" s="98">
        <f t="shared" si="1"/>
        <v>1.8559576239729524E-3</v>
      </c>
      <c r="G11" s="106">
        <v>5.0462962962962944E-3</v>
      </c>
      <c r="H11" s="98">
        <f t="shared" si="2"/>
        <v>7.0079562806397103E-3</v>
      </c>
      <c r="I11" s="107">
        <f t="shared" si="3"/>
        <v>2.778935185185185E-2</v>
      </c>
      <c r="J11" s="99">
        <f t="shared" si="4"/>
        <v>5.266482709003247E-3</v>
      </c>
    </row>
    <row r="12" spans="2:10" s="21" customFormat="1" x14ac:dyDescent="0.25">
      <c r="B12" s="8" t="s">
        <v>3</v>
      </c>
      <c r="C12" s="106">
        <v>0.34966435185185363</v>
      </c>
      <c r="D12" s="98">
        <f t="shared" si="0"/>
        <v>0.10275570732769221</v>
      </c>
      <c r="E12" s="106">
        <v>0.10678240740740755</v>
      </c>
      <c r="F12" s="98">
        <f t="shared" si="1"/>
        <v>9.2557108317699907E-2</v>
      </c>
      <c r="G12" s="106">
        <v>0.10593750000000021</v>
      </c>
      <c r="H12" s="98">
        <f t="shared" si="2"/>
        <v>0.14711886201076932</v>
      </c>
      <c r="I12" s="107">
        <f t="shared" si="3"/>
        <v>0.56238425925926139</v>
      </c>
      <c r="J12" s="99">
        <f t="shared" si="4"/>
        <v>0.10657992287816276</v>
      </c>
    </row>
    <row r="13" spans="2:10" s="21" customFormat="1" x14ac:dyDescent="0.25">
      <c r="B13" s="8" t="s">
        <v>7</v>
      </c>
      <c r="C13" s="106">
        <v>0.13667824074074084</v>
      </c>
      <c r="D13" s="98">
        <f t="shared" si="0"/>
        <v>4.0165573725885008E-2</v>
      </c>
      <c r="E13" s="106">
        <v>4.1527777777777795E-2</v>
      </c>
      <c r="F13" s="98">
        <f t="shared" si="1"/>
        <v>3.5995545701702464E-2</v>
      </c>
      <c r="G13" s="106">
        <v>3.4664351851851828E-2</v>
      </c>
      <c r="H13" s="98">
        <f t="shared" si="2"/>
        <v>4.8139516193843872E-2</v>
      </c>
      <c r="I13" s="107">
        <f t="shared" si="3"/>
        <v>0.21287037037037046</v>
      </c>
      <c r="J13" s="99">
        <f t="shared" si="4"/>
        <v>4.0342003325276043E-2</v>
      </c>
    </row>
    <row r="14" spans="2:10" s="21" customFormat="1" x14ac:dyDescent="0.25">
      <c r="B14" s="8" t="s">
        <v>2</v>
      </c>
      <c r="C14" s="106">
        <v>0.22243055555555549</v>
      </c>
      <c r="D14" s="98">
        <f t="shared" si="0"/>
        <v>6.5365568283856146E-2</v>
      </c>
      <c r="E14" s="106">
        <v>8.3680555555555605E-2</v>
      </c>
      <c r="F14" s="98">
        <f t="shared" si="1"/>
        <v>7.2532830385537594E-2</v>
      </c>
      <c r="G14" s="106">
        <v>2.269675925925926E-2</v>
      </c>
      <c r="H14" s="98">
        <f t="shared" si="2"/>
        <v>3.1519729968657061E-2</v>
      </c>
      <c r="I14" s="107">
        <f t="shared" si="3"/>
        <v>0.32880787037037035</v>
      </c>
      <c r="J14" s="99">
        <f t="shared" si="4"/>
        <v>6.2313830603945547E-2</v>
      </c>
    </row>
    <row r="15" spans="2:10" s="21" customFormat="1" x14ac:dyDescent="0.25">
      <c r="B15" s="8" t="s">
        <v>9</v>
      </c>
      <c r="C15" s="106">
        <v>0.15428240740740756</v>
      </c>
      <c r="D15" s="98">
        <f t="shared" si="0"/>
        <v>4.5338902342793405E-2</v>
      </c>
      <c r="E15" s="106">
        <v>4.2384259259259253E-2</v>
      </c>
      <c r="F15" s="98">
        <f t="shared" si="1"/>
        <v>3.6737928751291629E-2</v>
      </c>
      <c r="G15" s="106">
        <v>2.2858796296296308E-2</v>
      </c>
      <c r="H15" s="98">
        <f t="shared" si="2"/>
        <v>3.1744756087760187E-2</v>
      </c>
      <c r="I15" s="107">
        <f t="shared" si="3"/>
        <v>0.21952546296296313</v>
      </c>
      <c r="J15" s="99">
        <f t="shared" si="4"/>
        <v>4.1603239292655012E-2</v>
      </c>
    </row>
    <row r="16" spans="2:10" s="21" customFormat="1" x14ac:dyDescent="0.25">
      <c r="B16" s="8" t="s">
        <v>1</v>
      </c>
      <c r="C16" s="106">
        <v>0.12936342592592598</v>
      </c>
      <c r="D16" s="98">
        <f t="shared" si="0"/>
        <v>3.8015972354493742E-2</v>
      </c>
      <c r="E16" s="106">
        <v>5.0104166666666672E-2</v>
      </c>
      <c r="F16" s="98">
        <f t="shared" si="1"/>
        <v>4.3429408400967089E-2</v>
      </c>
      <c r="G16" s="106">
        <v>3.6458333333333343E-2</v>
      </c>
      <c r="H16" s="98">
        <f t="shared" si="2"/>
        <v>5.0630876798199775E-2</v>
      </c>
      <c r="I16" s="107">
        <f t="shared" si="3"/>
        <v>0.21592592592592599</v>
      </c>
      <c r="J16" s="99">
        <f t="shared" si="4"/>
        <v>4.09210751433422E-2</v>
      </c>
    </row>
    <row r="17" spans="2:10" s="21" customFormat="1" x14ac:dyDescent="0.25">
      <c r="B17" s="8" t="s">
        <v>27</v>
      </c>
      <c r="C17" s="106">
        <v>5.2581018518518527E-2</v>
      </c>
      <c r="D17" s="98">
        <f t="shared" si="0"/>
        <v>1.5451960490870987E-2</v>
      </c>
      <c r="E17" s="106">
        <v>9.618055555555555E-3</v>
      </c>
      <c r="F17" s="98">
        <f t="shared" si="1"/>
        <v>8.3367610028190452E-3</v>
      </c>
      <c r="G17" s="106">
        <v>1.4733796296296299E-2</v>
      </c>
      <c r="H17" s="98">
        <f t="shared" si="2"/>
        <v>2.0461303544161369E-2</v>
      </c>
      <c r="I17" s="107">
        <f t="shared" si="3"/>
        <v>7.6932870370370374E-2</v>
      </c>
      <c r="J17" s="99">
        <f t="shared" si="4"/>
        <v>1.4579887782900704E-2</v>
      </c>
    </row>
    <row r="18" spans="2:10" s="21" customFormat="1" x14ac:dyDescent="0.25">
      <c r="B18" s="8" t="s">
        <v>16</v>
      </c>
      <c r="C18" s="106">
        <v>4.459490740740743E-2</v>
      </c>
      <c r="D18" s="98">
        <f t="shared" si="0"/>
        <v>1.3105085575902693E-2</v>
      </c>
      <c r="E18" s="106">
        <v>1.8819444444444444E-2</v>
      </c>
      <c r="F18" s="98">
        <f t="shared" si="1"/>
        <v>1.6312362684216326E-2</v>
      </c>
      <c r="G18" s="106">
        <v>5.5208333333333333E-3</v>
      </c>
      <c r="H18" s="98">
        <f t="shared" si="2"/>
        <v>7.6669613437273928E-3</v>
      </c>
      <c r="I18" s="107">
        <f t="shared" si="3"/>
        <v>6.893518518518521E-2</v>
      </c>
      <c r="J18" s="99">
        <f t="shared" si="4"/>
        <v>1.3064211168189652E-2</v>
      </c>
    </row>
    <row r="19" spans="2:10" s="21" customFormat="1" x14ac:dyDescent="0.25">
      <c r="B19" s="8" t="s">
        <v>4</v>
      </c>
      <c r="C19" s="106">
        <v>0.12030092592592588</v>
      </c>
      <c r="D19" s="98">
        <f t="shared" si="0"/>
        <v>3.5352779516203602E-2</v>
      </c>
      <c r="E19" s="106">
        <v>1.9456018518518515E-2</v>
      </c>
      <c r="F19" s="98">
        <f t="shared" si="1"/>
        <v>1.6864133869721798E-2</v>
      </c>
      <c r="G19" s="106">
        <v>2.8807870370370373E-2</v>
      </c>
      <c r="H19" s="98">
        <f t="shared" si="2"/>
        <v>4.0006429317688642E-2</v>
      </c>
      <c r="I19" s="107">
        <f t="shared" si="3"/>
        <v>0.16856481481481478</v>
      </c>
      <c r="J19" s="99">
        <f t="shared" si="4"/>
        <v>3.194546196331665E-2</v>
      </c>
    </row>
    <row r="20" spans="2:10" s="21" customFormat="1" x14ac:dyDescent="0.25">
      <c r="B20" s="8" t="s">
        <v>14</v>
      </c>
      <c r="C20" s="106">
        <v>5.4409722222222179E-2</v>
      </c>
      <c r="D20" s="98">
        <f t="shared" si="0"/>
        <v>1.5989360833718786E-2</v>
      </c>
      <c r="E20" s="106">
        <v>1.2546296296296298E-2</v>
      </c>
      <c r="F20" s="98">
        <f t="shared" si="1"/>
        <v>1.087490845614422E-2</v>
      </c>
      <c r="G20" s="106">
        <v>1.2303240740740745E-2</v>
      </c>
      <c r="H20" s="98">
        <f t="shared" si="2"/>
        <v>1.708591175761472E-2</v>
      </c>
      <c r="I20" s="107">
        <f t="shared" si="3"/>
        <v>7.9259259259259224E-2</v>
      </c>
      <c r="J20" s="99">
        <f t="shared" si="4"/>
        <v>1.5020772008019252E-2</v>
      </c>
    </row>
    <row r="21" spans="2:10" s="21" customFormat="1" x14ac:dyDescent="0.25">
      <c r="B21" s="8" t="s">
        <v>11</v>
      </c>
      <c r="C21" s="106">
        <v>2.6701388888888882E-2</v>
      </c>
      <c r="D21" s="98">
        <f t="shared" si="0"/>
        <v>7.846725259176613E-3</v>
      </c>
      <c r="E21" s="106">
        <v>6.4467592592592588E-3</v>
      </c>
      <c r="F21" s="98">
        <f t="shared" si="1"/>
        <v>5.5879372786645102E-3</v>
      </c>
      <c r="G21" s="106">
        <v>2.0682870370370365E-2</v>
      </c>
      <c r="H21" s="98">
        <f t="shared" si="2"/>
        <v>2.8722976774089828E-2</v>
      </c>
      <c r="I21" s="107">
        <f t="shared" si="3"/>
        <v>5.3831018518518507E-2</v>
      </c>
      <c r="J21" s="99">
        <f t="shared" si="4"/>
        <v>1.0201753885703499E-2</v>
      </c>
    </row>
    <row r="22" spans="2:10" s="21" customFormat="1" x14ac:dyDescent="0.25">
      <c r="B22" s="8" t="s">
        <v>15</v>
      </c>
      <c r="C22" s="106">
        <v>3.7118055555555592E-2</v>
      </c>
      <c r="D22" s="98">
        <f t="shared" si="0"/>
        <v>1.0907866452613536E-2</v>
      </c>
      <c r="E22" s="106">
        <v>1.1562499999999996E-2</v>
      </c>
      <c r="F22" s="98">
        <f t="shared" si="1"/>
        <v>1.002217116945394E-2</v>
      </c>
      <c r="G22" s="106">
        <v>9.3634259259259278E-3</v>
      </c>
      <c r="H22" s="98">
        <f t="shared" si="2"/>
        <v>1.3003295025315434E-2</v>
      </c>
      <c r="I22" s="107">
        <f t="shared" si="3"/>
        <v>5.8043981481481516E-2</v>
      </c>
      <c r="J22" s="99">
        <f t="shared" si="4"/>
        <v>1.1000171089400792E-2</v>
      </c>
    </row>
    <row r="23" spans="2:10" s="28" customFormat="1" x14ac:dyDescent="0.25">
      <c r="B23" s="8" t="s">
        <v>92</v>
      </c>
      <c r="C23" s="106">
        <v>9.2256944444444502E-2</v>
      </c>
      <c r="D23" s="98">
        <f t="shared" si="0"/>
        <v>2.7111507169872925E-2</v>
      </c>
      <c r="E23" s="106">
        <v>1.0555555555555552E-2</v>
      </c>
      <c r="F23" s="98">
        <f t="shared" si="1"/>
        <v>9.1493694760180107E-3</v>
      </c>
      <c r="G23" s="106">
        <v>4.9525462962962959E-2</v>
      </c>
      <c r="H23" s="98">
        <f t="shared" si="2"/>
        <v>6.8777625974443424E-2</v>
      </c>
      <c r="I23" s="107">
        <f t="shared" si="3"/>
        <v>0.15233796296296301</v>
      </c>
      <c r="J23" s="99">
        <f t="shared" si="4"/>
        <v>2.8870239656768333E-2</v>
      </c>
    </row>
    <row r="24" spans="2:10" s="21" customFormat="1" x14ac:dyDescent="0.25">
      <c r="B24" s="8" t="s">
        <v>12</v>
      </c>
      <c r="C24" s="106">
        <v>0.19229166666666689</v>
      </c>
      <c r="D24" s="98">
        <f t="shared" si="0"/>
        <v>5.6508666430845442E-2</v>
      </c>
      <c r="E24" s="106">
        <v>8.2233796296296305E-2</v>
      </c>
      <c r="F24" s="98">
        <f t="shared" si="1"/>
        <v>7.1278804963934211E-2</v>
      </c>
      <c r="G24" s="106">
        <v>5.0462962962962966E-2</v>
      </c>
      <c r="H24" s="98">
        <f t="shared" si="2"/>
        <v>7.0079562806397142E-2</v>
      </c>
      <c r="I24" s="107">
        <f t="shared" si="3"/>
        <v>0.32498842592592619</v>
      </c>
      <c r="J24" s="99">
        <f t="shared" si="4"/>
        <v>6.1589990831362899E-2</v>
      </c>
    </row>
    <row r="25" spans="2:10" s="21" customFormat="1" x14ac:dyDescent="0.25">
      <c r="B25" s="8" t="s">
        <v>5</v>
      </c>
      <c r="C25" s="106">
        <v>0.11394675925925928</v>
      </c>
      <c r="D25" s="98">
        <f t="shared" si="0"/>
        <v>3.3485483388207102E-2</v>
      </c>
      <c r="E25" s="106">
        <v>3.4837962962962959E-2</v>
      </c>
      <c r="F25" s="98">
        <f t="shared" si="1"/>
        <v>3.0196932152208575E-2</v>
      </c>
      <c r="G25" s="106">
        <v>1.6365740740740743E-2</v>
      </c>
      <c r="H25" s="98">
        <f t="shared" si="2"/>
        <v>2.2727638029414118E-2</v>
      </c>
      <c r="I25" s="107">
        <f t="shared" si="3"/>
        <v>0.16515046296296296</v>
      </c>
      <c r="J25" s="99">
        <f t="shared" si="4"/>
        <v>3.1298393075704846E-2</v>
      </c>
    </row>
    <row r="26" spans="2:10" s="21" customFormat="1" x14ac:dyDescent="0.25">
      <c r="B26" s="8" t="s">
        <v>6</v>
      </c>
      <c r="C26" s="106">
        <v>0.44910879629629596</v>
      </c>
      <c r="D26" s="98">
        <f t="shared" si="0"/>
        <v>0.13197940192103597</v>
      </c>
      <c r="E26" s="106">
        <v>0.23440972222222231</v>
      </c>
      <c r="F26" s="98">
        <f t="shared" si="1"/>
        <v>0.20318221490986066</v>
      </c>
      <c r="G26" s="106">
        <v>2.7777777777777778E-4</v>
      </c>
      <c r="H26" s="98">
        <f t="shared" si="2"/>
        <v>3.8575906131961725E-4</v>
      </c>
      <c r="I26" s="107">
        <f t="shared" si="3"/>
        <v>0.68379629629629612</v>
      </c>
      <c r="J26" s="99">
        <f t="shared" si="4"/>
        <v>0.12958925383086706</v>
      </c>
    </row>
    <row r="27" spans="2:10" s="21" customFormat="1" x14ac:dyDescent="0.25">
      <c r="B27" s="8" t="s">
        <v>103</v>
      </c>
      <c r="C27" s="106">
        <v>0.2982291666666666</v>
      </c>
      <c r="D27" s="98">
        <f t="shared" si="0"/>
        <v>8.7640472368098743E-2</v>
      </c>
      <c r="E27" s="106">
        <v>8.7604166666666622E-2</v>
      </c>
      <c r="F27" s="98">
        <f t="shared" si="1"/>
        <v>7.5933747328925785E-2</v>
      </c>
      <c r="G27" s="106">
        <v>5.9189814814814848E-2</v>
      </c>
      <c r="H27" s="98">
        <f t="shared" si="2"/>
        <v>8.2198826649521814E-2</v>
      </c>
      <c r="I27" s="107">
        <f t="shared" si="3"/>
        <v>0.44502314814814808</v>
      </c>
      <c r="J27" s="99">
        <f t="shared" si="4"/>
        <v>8.4338300775166533E-2</v>
      </c>
    </row>
    <row r="28" spans="2:10" s="21" customFormat="1" x14ac:dyDescent="0.25">
      <c r="B28" s="8" t="s">
        <v>17</v>
      </c>
      <c r="C28" s="106">
        <v>3.4999999999999976E-2</v>
      </c>
      <c r="D28" s="98">
        <f t="shared" si="0"/>
        <v>1.0285434409948013E-2</v>
      </c>
      <c r="E28" s="106">
        <v>8.8773148148148136E-3</v>
      </c>
      <c r="F28" s="98">
        <f t="shared" si="1"/>
        <v>7.6946999869581317E-3</v>
      </c>
      <c r="G28" s="106">
        <v>1.1574074074074073E-4</v>
      </c>
      <c r="H28" s="98">
        <f t="shared" si="2"/>
        <v>1.6073294221650717E-4</v>
      </c>
      <c r="I28" s="107">
        <f>C28+E28+G28</f>
        <v>4.3993055555555528E-2</v>
      </c>
      <c r="J28" s="99">
        <f t="shared" si="4"/>
        <v>8.3373181078389563E-3</v>
      </c>
    </row>
    <row r="29" spans="2:10" s="21" customFormat="1" x14ac:dyDescent="0.25">
      <c r="B29" s="18"/>
      <c r="C29" s="108"/>
      <c r="D29" s="108"/>
      <c r="E29" s="108"/>
      <c r="F29" s="108"/>
      <c r="G29" s="108"/>
      <c r="H29" s="108"/>
      <c r="I29" s="108"/>
      <c r="J29" s="109"/>
    </row>
    <row r="30" spans="2:10" s="21" customFormat="1" x14ac:dyDescent="0.25">
      <c r="B30" s="29" t="s">
        <v>29</v>
      </c>
      <c r="C30" s="103">
        <f t="shared" ref="C30:J30" si="5">SUM(C7:C28)</f>
        <v>3.4028703703703731</v>
      </c>
      <c r="D30" s="104">
        <f t="shared" si="5"/>
        <v>1.0000000000000002</v>
      </c>
      <c r="E30" s="103">
        <f t="shared" si="5"/>
        <v>1.1536921296296301</v>
      </c>
      <c r="F30" s="104">
        <f t="shared" si="5"/>
        <v>0.99999999999999967</v>
      </c>
      <c r="G30" s="103">
        <f t="shared" si="5"/>
        <v>0.72008101851851891</v>
      </c>
      <c r="H30" s="104">
        <f t="shared" si="5"/>
        <v>0.99999999999999989</v>
      </c>
      <c r="I30" s="103">
        <f t="shared" si="5"/>
        <v>5.2766435185185214</v>
      </c>
      <c r="J30" s="105">
        <f t="shared" si="5"/>
        <v>1.0000000000000002</v>
      </c>
    </row>
    <row r="31" spans="2:10" s="21" customFormat="1" x14ac:dyDescent="0.25">
      <c r="B31" s="30"/>
      <c r="C31" s="31"/>
      <c r="D31" s="31"/>
      <c r="E31" s="31"/>
      <c r="F31" s="32"/>
      <c r="G31" s="31"/>
      <c r="H31" s="31"/>
      <c r="I31" s="31"/>
      <c r="J31" s="19"/>
    </row>
    <row r="32" spans="2:10" s="21" customFormat="1" ht="66" customHeight="1" thickBot="1" x14ac:dyDescent="0.3">
      <c r="B32" s="157" t="s">
        <v>34</v>
      </c>
      <c r="C32" s="158"/>
      <c r="D32" s="158"/>
      <c r="E32" s="158"/>
      <c r="F32" s="159"/>
      <c r="G32" s="158"/>
      <c r="H32" s="158"/>
      <c r="I32" s="158"/>
      <c r="J32" s="159"/>
    </row>
    <row r="33" spans="9:9" s="21" customFormat="1" x14ac:dyDescent="0.25">
      <c r="I33" s="33"/>
    </row>
    <row r="34" spans="9:9" s="21" customFormat="1" x14ac:dyDescent="0.25"/>
    <row r="35" spans="9:9" s="21" customFormat="1" x14ac:dyDescent="0.25"/>
    <row r="36" spans="9:9" s="21" customFormat="1" x14ac:dyDescent="0.25"/>
    <row r="37" spans="9:9" s="21" customFormat="1" x14ac:dyDescent="0.25"/>
    <row r="38" spans="9:9" s="21" customFormat="1" x14ac:dyDescent="0.25"/>
    <row r="39" spans="9:9" s="21" customFormat="1" x14ac:dyDescent="0.25"/>
    <row r="40" spans="9:9" s="21" customFormat="1" x14ac:dyDescent="0.25"/>
    <row r="41" spans="9:9" s="21" customFormat="1" x14ac:dyDescent="0.25"/>
    <row r="42" spans="9:9" s="21" customFormat="1" x14ac:dyDescent="0.25"/>
    <row r="43" spans="9:9" s="21" customFormat="1" x14ac:dyDescent="0.25"/>
    <row r="44" spans="9:9" s="21" customFormat="1" x14ac:dyDescent="0.25"/>
    <row r="45" spans="9:9" s="21" customFormat="1" x14ac:dyDescent="0.25"/>
    <row r="46" spans="9:9" s="21" customFormat="1" x14ac:dyDescent="0.25"/>
    <row r="47" spans="9:9" s="21" customFormat="1" x14ac:dyDescent="0.25"/>
    <row r="48" spans="9:9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="21" customFormat="1" x14ac:dyDescent="0.25"/>
    <row r="66" s="21" customFormat="1" x14ac:dyDescent="0.25"/>
    <row r="67" s="2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1" t="s">
        <v>126</v>
      </c>
      <c r="C3" s="202"/>
      <c r="D3" s="202"/>
      <c r="E3" s="202"/>
      <c r="F3" s="203"/>
    </row>
    <row r="4" spans="2:6" x14ac:dyDescent="0.25">
      <c r="B4" s="176" t="s">
        <v>130</v>
      </c>
      <c r="C4" s="177"/>
      <c r="D4" s="177"/>
      <c r="E4" s="177"/>
      <c r="F4" s="178"/>
    </row>
    <row r="5" spans="2:6" x14ac:dyDescent="0.25">
      <c r="B5" s="42"/>
      <c r="C5" s="181" t="s">
        <v>70</v>
      </c>
      <c r="D5" s="177"/>
      <c r="E5" s="197" t="s">
        <v>71</v>
      </c>
      <c r="F5" s="198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5"/>
      <c r="D7" s="87"/>
      <c r="E7" s="135"/>
      <c r="F7" s="140"/>
    </row>
    <row r="8" spans="2:6" x14ac:dyDescent="0.25">
      <c r="B8" s="8" t="s">
        <v>13</v>
      </c>
      <c r="C8" s="135"/>
      <c r="D8" s="138"/>
      <c r="E8" s="135"/>
      <c r="F8" s="140"/>
    </row>
    <row r="9" spans="2:6" x14ac:dyDescent="0.25">
      <c r="B9" s="8" t="s">
        <v>0</v>
      </c>
      <c r="C9" s="135"/>
      <c r="D9" s="138"/>
      <c r="E9" s="135">
        <v>1.2361111111111113E-2</v>
      </c>
      <c r="F9" s="140">
        <f t="shared" ref="F9:F28" si="0">E9/$E$30</f>
        <v>9.5077005252381372E-2</v>
      </c>
    </row>
    <row r="10" spans="2:6" x14ac:dyDescent="0.25">
      <c r="B10" s="8" t="s">
        <v>8</v>
      </c>
      <c r="C10" s="135">
        <v>2.5462962962962961E-3</v>
      </c>
      <c r="D10" s="138">
        <f t="shared" ref="D10:D25" si="1">C10/$C$30</f>
        <v>0.18884120171673818</v>
      </c>
      <c r="E10" s="135">
        <v>3.0208333333333333E-3</v>
      </c>
      <c r="F10" s="140">
        <f t="shared" si="0"/>
        <v>2.3235110834149378E-2</v>
      </c>
    </row>
    <row r="11" spans="2:6" x14ac:dyDescent="0.25">
      <c r="B11" s="8" t="s">
        <v>26</v>
      </c>
      <c r="C11" s="135"/>
      <c r="D11" s="138"/>
      <c r="E11" s="135"/>
      <c r="F11" s="140"/>
    </row>
    <row r="12" spans="2:6" x14ac:dyDescent="0.25">
      <c r="B12" s="8" t="s">
        <v>3</v>
      </c>
      <c r="C12" s="135"/>
      <c r="D12" s="138"/>
      <c r="E12" s="135">
        <v>2.6805555555555551E-2</v>
      </c>
      <c r="F12" s="140">
        <f t="shared" si="0"/>
        <v>0.20617822487314155</v>
      </c>
    </row>
    <row r="13" spans="2:6" x14ac:dyDescent="0.25">
      <c r="B13" s="8" t="s">
        <v>7</v>
      </c>
      <c r="C13" s="135"/>
      <c r="D13" s="138"/>
      <c r="E13" s="135">
        <v>1.0879629629629631E-2</v>
      </c>
      <c r="F13" s="140">
        <f t="shared" si="0"/>
        <v>8.3682008368200833E-2</v>
      </c>
    </row>
    <row r="14" spans="2:6" x14ac:dyDescent="0.25">
      <c r="B14" s="8" t="s">
        <v>2</v>
      </c>
      <c r="C14" s="135"/>
      <c r="D14" s="138"/>
      <c r="E14" s="135">
        <v>1.8518518518518519E-3</v>
      </c>
      <c r="F14" s="140">
        <f t="shared" si="0"/>
        <v>1.4243746105225672E-2</v>
      </c>
    </row>
    <row r="15" spans="2:6" x14ac:dyDescent="0.25">
      <c r="B15" s="8" t="s">
        <v>9</v>
      </c>
      <c r="C15" s="135"/>
      <c r="D15" s="138"/>
      <c r="E15" s="135"/>
      <c r="F15" s="140"/>
    </row>
    <row r="16" spans="2:6" x14ac:dyDescent="0.25">
      <c r="B16" s="8" t="s">
        <v>1</v>
      </c>
      <c r="C16" s="135"/>
      <c r="D16" s="138"/>
      <c r="E16" s="135"/>
      <c r="F16" s="140"/>
    </row>
    <row r="17" spans="2:6" x14ac:dyDescent="0.25">
      <c r="B17" s="8" t="s">
        <v>27</v>
      </c>
      <c r="C17" s="135">
        <v>3.6342592592592594E-3</v>
      </c>
      <c r="D17" s="138">
        <f t="shared" si="1"/>
        <v>0.26952789699570817</v>
      </c>
      <c r="E17" s="135">
        <v>2.3958333333333331E-3</v>
      </c>
      <c r="F17" s="140">
        <f t="shared" si="0"/>
        <v>1.8427846523635712E-2</v>
      </c>
    </row>
    <row r="18" spans="2:6" x14ac:dyDescent="0.25">
      <c r="B18" s="8" t="s">
        <v>16</v>
      </c>
      <c r="C18" s="135"/>
      <c r="D18" s="138"/>
      <c r="E18" s="135"/>
      <c r="F18" s="140"/>
    </row>
    <row r="19" spans="2:6" x14ac:dyDescent="0.25">
      <c r="B19" s="8" t="s">
        <v>4</v>
      </c>
      <c r="C19" s="135"/>
      <c r="D19" s="138"/>
      <c r="E19" s="135"/>
      <c r="F19" s="140"/>
    </row>
    <row r="20" spans="2:6" x14ac:dyDescent="0.25">
      <c r="B20" s="8" t="s">
        <v>14</v>
      </c>
      <c r="C20" s="135"/>
      <c r="D20" s="138"/>
      <c r="E20" s="135">
        <v>6.5740740740740742E-3</v>
      </c>
      <c r="F20" s="140">
        <f t="shared" si="0"/>
        <v>5.0565298673551133E-2</v>
      </c>
    </row>
    <row r="21" spans="2:6" x14ac:dyDescent="0.25">
      <c r="B21" s="8" t="s">
        <v>11</v>
      </c>
      <c r="C21" s="135">
        <v>2.0023148148148144E-3</v>
      </c>
      <c r="D21" s="138">
        <f t="shared" si="1"/>
        <v>0.14849785407725319</v>
      </c>
      <c r="E21" s="135">
        <v>3.2974537037037038E-2</v>
      </c>
      <c r="F21" s="140">
        <f t="shared" si="0"/>
        <v>0.25362770408617463</v>
      </c>
    </row>
    <row r="22" spans="2:6" x14ac:dyDescent="0.25">
      <c r="B22" s="8" t="s">
        <v>15</v>
      </c>
      <c r="C22" s="135"/>
      <c r="D22" s="138"/>
      <c r="E22" s="135">
        <v>4.9652777777777777E-3</v>
      </c>
      <c r="F22" s="140">
        <f t="shared" si="0"/>
        <v>3.8191044244636332E-2</v>
      </c>
    </row>
    <row r="23" spans="2:6" s="49" customFormat="1" x14ac:dyDescent="0.25">
      <c r="B23" s="8" t="s">
        <v>92</v>
      </c>
      <c r="C23" s="86"/>
      <c r="D23" s="138"/>
      <c r="E23" s="86">
        <v>1.0231481481481484E-2</v>
      </c>
      <c r="F23" s="140">
        <f t="shared" si="0"/>
        <v>7.8696697231371848E-2</v>
      </c>
    </row>
    <row r="24" spans="2:6" x14ac:dyDescent="0.25">
      <c r="B24" s="8" t="s">
        <v>12</v>
      </c>
      <c r="C24" s="86"/>
      <c r="D24" s="138"/>
      <c r="E24" s="86">
        <v>7.719907407407408E-3</v>
      </c>
      <c r="F24" s="140">
        <f t="shared" si="0"/>
        <v>5.9378616576159525E-2</v>
      </c>
    </row>
    <row r="25" spans="2:6" s="50" customFormat="1" x14ac:dyDescent="0.25">
      <c r="B25" s="8" t="s">
        <v>5</v>
      </c>
      <c r="C25" s="86">
        <v>5.3009259259259259E-3</v>
      </c>
      <c r="D25" s="138">
        <f t="shared" si="1"/>
        <v>0.39313304721030046</v>
      </c>
      <c r="E25" s="86">
        <v>2.0023148148148148E-3</v>
      </c>
      <c r="F25" s="140">
        <f t="shared" si="0"/>
        <v>1.5401050476275258E-2</v>
      </c>
    </row>
    <row r="26" spans="2:6" x14ac:dyDescent="0.25">
      <c r="B26" s="8" t="s">
        <v>6</v>
      </c>
      <c r="C26" s="106"/>
      <c r="D26" s="138"/>
      <c r="E26" s="86"/>
      <c r="F26" s="140"/>
    </row>
    <row r="27" spans="2:6" x14ac:dyDescent="0.25">
      <c r="B27" s="8" t="s">
        <v>103</v>
      </c>
      <c r="C27" s="106"/>
      <c r="D27" s="138"/>
      <c r="E27" s="86">
        <v>2.7662037037037039E-3</v>
      </c>
      <c r="F27" s="140">
        <f t="shared" si="0"/>
        <v>2.1276595744680847E-2</v>
      </c>
    </row>
    <row r="28" spans="2:6" x14ac:dyDescent="0.25">
      <c r="B28" s="8" t="s">
        <v>17</v>
      </c>
      <c r="C28" s="106"/>
      <c r="D28" s="86"/>
      <c r="E28" s="86">
        <v>5.4629629629629637E-3</v>
      </c>
      <c r="F28" s="140">
        <f t="shared" si="0"/>
        <v>4.2019051010415739E-2</v>
      </c>
    </row>
    <row r="29" spans="2:6" x14ac:dyDescent="0.25">
      <c r="B29" s="8"/>
      <c r="C29" s="107"/>
      <c r="D29" s="90"/>
      <c r="E29" s="90"/>
      <c r="F29" s="96"/>
    </row>
    <row r="30" spans="2:6" x14ac:dyDescent="0.25">
      <c r="B30" s="53" t="s">
        <v>29</v>
      </c>
      <c r="C30" s="94">
        <f>SUM(C7:C28)</f>
        <v>1.3483796296296296E-2</v>
      </c>
      <c r="D30" s="136">
        <f>SUM(D7:D28)</f>
        <v>1</v>
      </c>
      <c r="E30" s="94">
        <f>SUM(E7:E28)</f>
        <v>0.1300115740740741</v>
      </c>
      <c r="F30" s="137">
        <f>SUM(F7:F28)</f>
        <v>0.99999999999999989</v>
      </c>
    </row>
    <row r="31" spans="2:6" x14ac:dyDescent="0.25">
      <c r="B31" s="60"/>
      <c r="C31" s="77"/>
      <c r="D31" s="78"/>
      <c r="E31" s="78"/>
      <c r="F31" s="79"/>
    </row>
    <row r="32" spans="2:6" ht="66" customHeight="1" thickBot="1" x14ac:dyDescent="0.3">
      <c r="B32" s="191" t="s">
        <v>136</v>
      </c>
      <c r="C32" s="192"/>
      <c r="D32" s="192"/>
      <c r="E32" s="192"/>
      <c r="F32" s="19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4" t="s">
        <v>127</v>
      </c>
      <c r="C3" s="195"/>
      <c r="D3" s="195"/>
      <c r="E3" s="195"/>
      <c r="F3" s="196"/>
    </row>
    <row r="4" spans="2:6" x14ac:dyDescent="0.25">
      <c r="B4" s="176" t="s">
        <v>130</v>
      </c>
      <c r="C4" s="177"/>
      <c r="D4" s="177"/>
      <c r="E4" s="177"/>
      <c r="F4" s="178"/>
    </row>
    <row r="5" spans="2:6" x14ac:dyDescent="0.25">
      <c r="B5" s="42"/>
      <c r="C5" s="181" t="s">
        <v>66</v>
      </c>
      <c r="D5" s="177"/>
      <c r="E5" s="197" t="s">
        <v>67</v>
      </c>
      <c r="F5" s="198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86"/>
      <c r="D7" s="87"/>
      <c r="E7" s="86">
        <v>1.2152777777777778E-3</v>
      </c>
      <c r="F7" s="96">
        <f>E7/$E$30</f>
        <v>1.4870414955388754E-2</v>
      </c>
    </row>
    <row r="8" spans="2:6" x14ac:dyDescent="0.25">
      <c r="B8" s="8" t="s">
        <v>13</v>
      </c>
      <c r="C8" s="86"/>
      <c r="D8" s="138"/>
      <c r="E8" s="86">
        <v>1.9560185185185188E-3</v>
      </c>
      <c r="F8" s="96">
        <f t="shared" ref="F8:F16" si="0">E8/$E$30</f>
        <v>2.3934286928197143E-2</v>
      </c>
    </row>
    <row r="9" spans="2:6" x14ac:dyDescent="0.25">
      <c r="B9" s="8" t="s">
        <v>0</v>
      </c>
      <c r="C9" s="86"/>
      <c r="D9" s="138"/>
      <c r="E9" s="86">
        <v>8.0671296296296307E-3</v>
      </c>
      <c r="F9" s="96">
        <f t="shared" si="0"/>
        <v>9.8711230703866323E-2</v>
      </c>
    </row>
    <row r="10" spans="2:6" x14ac:dyDescent="0.25">
      <c r="B10" s="8" t="s">
        <v>8</v>
      </c>
      <c r="C10" s="86"/>
      <c r="D10" s="138"/>
      <c r="E10" s="86">
        <v>4.9421296296296297E-3</v>
      </c>
      <c r="F10" s="96">
        <f t="shared" si="0"/>
        <v>6.0473020818580935E-2</v>
      </c>
    </row>
    <row r="11" spans="2:6" x14ac:dyDescent="0.25">
      <c r="B11" s="8" t="s">
        <v>26</v>
      </c>
      <c r="C11" s="86"/>
      <c r="D11" s="138"/>
      <c r="E11" s="86">
        <v>8.3333333333333328E-4</v>
      </c>
      <c r="F11" s="96">
        <f t="shared" si="0"/>
        <v>1.0196855969409431E-2</v>
      </c>
    </row>
    <row r="12" spans="2:6" x14ac:dyDescent="0.25">
      <c r="B12" s="8" t="s">
        <v>3</v>
      </c>
      <c r="C12" s="86"/>
      <c r="D12" s="138"/>
      <c r="E12" s="86">
        <v>3.3333333333333335E-3</v>
      </c>
      <c r="F12" s="96">
        <f t="shared" si="0"/>
        <v>4.078742387763773E-2</v>
      </c>
    </row>
    <row r="13" spans="2:6" x14ac:dyDescent="0.25">
      <c r="B13" s="8" t="s">
        <v>7</v>
      </c>
      <c r="C13" s="86"/>
      <c r="D13" s="138"/>
      <c r="E13" s="86">
        <v>3.8194444444444448E-3</v>
      </c>
      <c r="F13" s="96">
        <f t="shared" si="0"/>
        <v>4.6735589859793231E-2</v>
      </c>
    </row>
    <row r="14" spans="2:6" x14ac:dyDescent="0.25">
      <c r="B14" s="8" t="s">
        <v>2</v>
      </c>
      <c r="C14" s="86"/>
      <c r="D14" s="138"/>
      <c r="E14" s="86">
        <v>2.3495370370370371E-3</v>
      </c>
      <c r="F14" s="96">
        <f t="shared" si="0"/>
        <v>2.8749468913751592E-2</v>
      </c>
    </row>
    <row r="15" spans="2:6" x14ac:dyDescent="0.25">
      <c r="B15" s="8" t="s">
        <v>9</v>
      </c>
      <c r="C15" s="86"/>
      <c r="D15" s="138"/>
      <c r="E15" s="86">
        <v>2.8935185185185189E-4</v>
      </c>
      <c r="F15" s="96">
        <f t="shared" si="0"/>
        <v>3.5405749893782754E-3</v>
      </c>
    </row>
    <row r="16" spans="2:6" x14ac:dyDescent="0.25">
      <c r="B16" s="8" t="s">
        <v>1</v>
      </c>
      <c r="C16" s="86"/>
      <c r="D16" s="138"/>
      <c r="E16" s="86">
        <v>3.9467592592592584E-3</v>
      </c>
      <c r="F16" s="96">
        <f t="shared" si="0"/>
        <v>4.8293442855119662E-2</v>
      </c>
    </row>
    <row r="17" spans="2:6" x14ac:dyDescent="0.25">
      <c r="B17" s="8" t="s">
        <v>27</v>
      </c>
      <c r="C17" s="86"/>
      <c r="D17" s="138"/>
      <c r="E17" s="86">
        <v>1.1516203703703706E-2</v>
      </c>
      <c r="F17" s="96">
        <f>E17/$E$30</f>
        <v>0.14091488457725537</v>
      </c>
    </row>
    <row r="18" spans="2:6" x14ac:dyDescent="0.25">
      <c r="B18" s="8" t="s">
        <v>16</v>
      </c>
      <c r="C18" s="86"/>
      <c r="D18" s="138"/>
      <c r="E18" s="86"/>
      <c r="F18" s="96"/>
    </row>
    <row r="19" spans="2:6" x14ac:dyDescent="0.25">
      <c r="B19" s="8" t="s">
        <v>4</v>
      </c>
      <c r="C19" s="86"/>
      <c r="D19" s="138"/>
      <c r="E19" s="86">
        <v>1.8518518518518519E-3</v>
      </c>
      <c r="F19" s="96">
        <f t="shared" ref="F19:F26" si="1">E19/$E$30</f>
        <v>2.2659679932020959E-2</v>
      </c>
    </row>
    <row r="20" spans="2:6" x14ac:dyDescent="0.25">
      <c r="B20" s="8" t="s">
        <v>14</v>
      </c>
      <c r="C20" s="86"/>
      <c r="D20" s="138"/>
      <c r="E20" s="86">
        <v>5.7175925925925918E-3</v>
      </c>
      <c r="F20" s="96">
        <f t="shared" si="1"/>
        <v>6.9961761790114707E-2</v>
      </c>
    </row>
    <row r="21" spans="2:6" x14ac:dyDescent="0.25">
      <c r="B21" s="8" t="s">
        <v>11</v>
      </c>
      <c r="C21" s="86"/>
      <c r="D21" s="138"/>
      <c r="E21" s="86">
        <v>2.8472222222222219E-3</v>
      </c>
      <c r="F21" s="96">
        <f t="shared" si="1"/>
        <v>3.4839257895482222E-2</v>
      </c>
    </row>
    <row r="22" spans="2:6" x14ac:dyDescent="0.25">
      <c r="B22" s="8" t="s">
        <v>15</v>
      </c>
      <c r="C22" s="86"/>
      <c r="D22" s="87"/>
      <c r="E22" s="86">
        <v>1.3819444444444445E-2</v>
      </c>
      <c r="F22" s="96">
        <f t="shared" si="1"/>
        <v>0.16909786149270642</v>
      </c>
    </row>
    <row r="23" spans="2:6" s="49" customFormat="1" x14ac:dyDescent="0.25">
      <c r="B23" s="8" t="s">
        <v>92</v>
      </c>
      <c r="C23" s="92"/>
      <c r="D23" s="138"/>
      <c r="E23" s="86">
        <v>1.0949074074074075E-2</v>
      </c>
      <c r="F23" s="96">
        <f t="shared" si="1"/>
        <v>0.13397535759807394</v>
      </c>
    </row>
    <row r="24" spans="2:6" x14ac:dyDescent="0.25">
      <c r="B24" s="8" t="s">
        <v>12</v>
      </c>
      <c r="C24" s="86"/>
      <c r="D24" s="138"/>
      <c r="E24" s="86">
        <v>7.9861111111111105E-4</v>
      </c>
      <c r="F24" s="96">
        <f t="shared" si="1"/>
        <v>9.7719869706840382E-3</v>
      </c>
    </row>
    <row r="25" spans="2:6" s="50" customFormat="1" x14ac:dyDescent="0.25">
      <c r="B25" s="8" t="s">
        <v>5</v>
      </c>
      <c r="C25" s="43"/>
      <c r="D25" s="138"/>
      <c r="E25" s="86">
        <v>7.1759259259259259E-4</v>
      </c>
      <c r="F25" s="96">
        <f t="shared" si="1"/>
        <v>8.7806259736581214E-3</v>
      </c>
    </row>
    <row r="26" spans="2:6" x14ac:dyDescent="0.25">
      <c r="B26" s="8" t="s">
        <v>6</v>
      </c>
      <c r="C26" s="106"/>
      <c r="D26" s="138"/>
      <c r="E26" s="86">
        <v>2.7546296296296294E-3</v>
      </c>
      <c r="F26" s="96">
        <f t="shared" si="1"/>
        <v>3.3706273898881173E-2</v>
      </c>
    </row>
    <row r="27" spans="2:6" x14ac:dyDescent="0.25">
      <c r="B27" s="8" t="s">
        <v>103</v>
      </c>
      <c r="C27" s="106"/>
      <c r="D27" s="138"/>
      <c r="E27" s="86"/>
      <c r="F27" s="96"/>
    </row>
    <row r="28" spans="2:6" x14ac:dyDescent="0.25">
      <c r="B28" s="8" t="s">
        <v>17</v>
      </c>
      <c r="C28" s="106"/>
      <c r="D28" s="86"/>
      <c r="E28" s="86"/>
      <c r="F28" s="96"/>
    </row>
    <row r="29" spans="2:6" x14ac:dyDescent="0.25">
      <c r="B29" s="8"/>
      <c r="C29" s="107"/>
      <c r="D29" s="90"/>
      <c r="E29" s="90"/>
      <c r="F29" s="96"/>
    </row>
    <row r="30" spans="2:6" x14ac:dyDescent="0.25">
      <c r="B30" s="53" t="s">
        <v>29</v>
      </c>
      <c r="C30" s="92"/>
      <c r="D30" s="133"/>
      <c r="E30" s="94">
        <f>SUM(E7:E28)</f>
        <v>8.172453703703704E-2</v>
      </c>
      <c r="F30" s="137">
        <f>SUM(F7:F28)</f>
        <v>1.0000000000000002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191" t="s">
        <v>137</v>
      </c>
      <c r="C32" s="192"/>
      <c r="D32" s="192"/>
      <c r="E32" s="192"/>
      <c r="F32" s="19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73" t="s">
        <v>95</v>
      </c>
      <c r="C3" s="174"/>
      <c r="D3" s="174"/>
      <c r="E3" s="174"/>
      <c r="F3" s="175"/>
    </row>
    <row r="4" spans="2:6" x14ac:dyDescent="0.25">
      <c r="B4" s="176" t="s">
        <v>130</v>
      </c>
      <c r="C4" s="177"/>
      <c r="D4" s="177"/>
      <c r="E4" s="177"/>
      <c r="F4" s="178"/>
    </row>
    <row r="5" spans="2:6" x14ac:dyDescent="0.25">
      <c r="B5" s="42"/>
      <c r="C5" s="181" t="s">
        <v>52</v>
      </c>
      <c r="D5" s="177"/>
      <c r="E5" s="181" t="s">
        <v>53</v>
      </c>
      <c r="F5" s="178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5"/>
      <c r="D7" s="87"/>
      <c r="E7" s="65"/>
      <c r="F7" s="70"/>
    </row>
    <row r="8" spans="2:6" x14ac:dyDescent="0.25">
      <c r="B8" s="8" t="s">
        <v>13</v>
      </c>
      <c r="C8" s="135"/>
      <c r="D8" s="87"/>
      <c r="E8" s="65"/>
      <c r="F8" s="70"/>
    </row>
    <row r="9" spans="2:6" x14ac:dyDescent="0.25">
      <c r="B9" s="8" t="s">
        <v>0</v>
      </c>
      <c r="C9" s="135"/>
      <c r="D9" s="87"/>
      <c r="E9" s="65"/>
      <c r="F9" s="70"/>
    </row>
    <row r="10" spans="2:6" x14ac:dyDescent="0.25">
      <c r="B10" s="8" t="s">
        <v>8</v>
      </c>
      <c r="C10" s="135"/>
      <c r="D10" s="87"/>
      <c r="E10" s="65"/>
      <c r="F10" s="70"/>
    </row>
    <row r="11" spans="2:6" x14ac:dyDescent="0.25">
      <c r="B11" s="8" t="s">
        <v>26</v>
      </c>
      <c r="C11" s="135"/>
      <c r="D11" s="87"/>
      <c r="E11" s="65"/>
      <c r="F11" s="70"/>
    </row>
    <row r="12" spans="2:6" x14ac:dyDescent="0.25">
      <c r="B12" s="8" t="s">
        <v>3</v>
      </c>
      <c r="C12" s="135"/>
      <c r="D12" s="138"/>
      <c r="E12" s="65"/>
      <c r="F12" s="70"/>
    </row>
    <row r="13" spans="2:6" x14ac:dyDescent="0.25">
      <c r="B13" s="8" t="s">
        <v>7</v>
      </c>
      <c r="C13" s="135"/>
      <c r="D13" s="138"/>
      <c r="E13" s="65"/>
      <c r="F13" s="70"/>
    </row>
    <row r="14" spans="2:6" x14ac:dyDescent="0.25">
      <c r="B14" s="8" t="s">
        <v>2</v>
      </c>
      <c r="C14" s="135"/>
      <c r="D14" s="87"/>
      <c r="E14" s="65"/>
      <c r="F14" s="70"/>
    </row>
    <row r="15" spans="2:6" x14ac:dyDescent="0.25">
      <c r="B15" s="8" t="s">
        <v>9</v>
      </c>
      <c r="C15" s="135"/>
      <c r="D15" s="87"/>
      <c r="E15" s="65"/>
      <c r="F15" s="70"/>
    </row>
    <row r="16" spans="2:6" x14ac:dyDescent="0.25">
      <c r="B16" s="8" t="s">
        <v>1</v>
      </c>
      <c r="C16" s="135"/>
      <c r="D16" s="87"/>
      <c r="E16" s="65"/>
      <c r="F16" s="70"/>
    </row>
    <row r="17" spans="2:6" x14ac:dyDescent="0.25">
      <c r="B17" s="8" t="s">
        <v>27</v>
      </c>
      <c r="C17" s="86"/>
      <c r="D17" s="87"/>
      <c r="E17" s="65"/>
      <c r="F17" s="70"/>
    </row>
    <row r="18" spans="2:6" x14ac:dyDescent="0.25">
      <c r="B18" s="8" t="s">
        <v>16</v>
      </c>
      <c r="C18" s="86"/>
      <c r="D18" s="87"/>
      <c r="E18" s="65"/>
      <c r="F18" s="70"/>
    </row>
    <row r="19" spans="2:6" x14ac:dyDescent="0.25">
      <c r="B19" s="8" t="s">
        <v>4</v>
      </c>
      <c r="C19" s="86"/>
      <c r="D19" s="87"/>
      <c r="E19" s="65"/>
      <c r="F19" s="70"/>
    </row>
    <row r="20" spans="2:6" x14ac:dyDescent="0.25">
      <c r="B20" s="8" t="s">
        <v>14</v>
      </c>
      <c r="C20" s="86"/>
      <c r="D20" s="87"/>
      <c r="E20" s="65"/>
      <c r="F20" s="70"/>
    </row>
    <row r="21" spans="2:6" x14ac:dyDescent="0.25">
      <c r="B21" s="8" t="s">
        <v>11</v>
      </c>
      <c r="C21" s="89"/>
      <c r="D21" s="87"/>
      <c r="E21" s="65"/>
      <c r="F21" s="70"/>
    </row>
    <row r="22" spans="2:6" x14ac:dyDescent="0.25">
      <c r="B22" s="8" t="s">
        <v>15</v>
      </c>
      <c r="C22" s="86"/>
      <c r="D22" s="87"/>
      <c r="E22" s="65"/>
      <c r="F22" s="70"/>
    </row>
    <row r="23" spans="2:6" s="49" customFormat="1" x14ac:dyDescent="0.25">
      <c r="B23" s="8" t="s">
        <v>92</v>
      </c>
      <c r="C23" s="92"/>
      <c r="D23" s="87"/>
      <c r="E23" s="65"/>
      <c r="F23" s="71"/>
    </row>
    <row r="24" spans="2:6" x14ac:dyDescent="0.25">
      <c r="B24" s="8" t="s">
        <v>12</v>
      </c>
      <c r="C24" s="89"/>
      <c r="D24" s="138"/>
      <c r="E24" s="47"/>
      <c r="F24" s="72"/>
    </row>
    <row r="25" spans="2:6" s="50" customFormat="1" x14ac:dyDescent="0.25">
      <c r="B25" s="8" t="s">
        <v>5</v>
      </c>
      <c r="C25" s="86"/>
      <c r="D25" s="138"/>
      <c r="E25" s="47"/>
      <c r="F25" s="44"/>
    </row>
    <row r="26" spans="2:6" x14ac:dyDescent="0.25">
      <c r="B26" s="8" t="s">
        <v>6</v>
      </c>
      <c r="C26" s="106"/>
      <c r="D26" s="86"/>
      <c r="E26" s="65"/>
      <c r="F26" s="70"/>
    </row>
    <row r="27" spans="2:6" x14ac:dyDescent="0.25">
      <c r="B27" s="8" t="s">
        <v>103</v>
      </c>
      <c r="C27" s="106"/>
      <c r="D27" s="86"/>
      <c r="E27" s="65"/>
      <c r="F27" s="70"/>
    </row>
    <row r="28" spans="2:6" x14ac:dyDescent="0.25">
      <c r="B28" s="8" t="s">
        <v>17</v>
      </c>
      <c r="C28" s="106"/>
      <c r="D28" s="86"/>
      <c r="E28" s="65"/>
      <c r="F28" s="70"/>
    </row>
    <row r="29" spans="2:6" x14ac:dyDescent="0.25">
      <c r="B29" s="8"/>
      <c r="C29" s="107"/>
      <c r="D29" s="90"/>
      <c r="E29" s="52"/>
      <c r="F29" s="48"/>
    </row>
    <row r="30" spans="2:6" x14ac:dyDescent="0.25">
      <c r="B30" s="53" t="s">
        <v>29</v>
      </c>
      <c r="C30" s="94"/>
      <c r="D30" s="136"/>
      <c r="E30" s="47"/>
      <c r="F30" s="70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4" t="s">
        <v>123</v>
      </c>
      <c r="C32" s="199"/>
      <c r="D32" s="199"/>
      <c r="E32" s="199"/>
      <c r="F32" s="20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6" t="s">
        <v>96</v>
      </c>
      <c r="C3" s="187"/>
      <c r="D3" s="187"/>
      <c r="E3" s="187"/>
      <c r="F3" s="188"/>
    </row>
    <row r="4" spans="2:6" x14ac:dyDescent="0.25">
      <c r="B4" s="176" t="s">
        <v>130</v>
      </c>
      <c r="C4" s="177"/>
      <c r="D4" s="177"/>
      <c r="E4" s="177"/>
      <c r="F4" s="178"/>
    </row>
    <row r="5" spans="2:6" x14ac:dyDescent="0.25">
      <c r="B5" s="42"/>
      <c r="C5" s="181" t="s">
        <v>60</v>
      </c>
      <c r="D5" s="177"/>
      <c r="E5" s="197" t="s">
        <v>61</v>
      </c>
      <c r="F5" s="198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5"/>
      <c r="D7" s="87"/>
      <c r="E7" s="65"/>
      <c r="F7" s="70"/>
    </row>
    <row r="8" spans="2:6" x14ac:dyDescent="0.25">
      <c r="B8" s="8" t="s">
        <v>13</v>
      </c>
      <c r="C8" s="135"/>
      <c r="D8" s="87"/>
      <c r="E8" s="65"/>
      <c r="F8" s="70"/>
    </row>
    <row r="9" spans="2:6" x14ac:dyDescent="0.25">
      <c r="B9" s="8" t="s">
        <v>0</v>
      </c>
      <c r="C9" s="135"/>
      <c r="D9" s="87"/>
      <c r="E9" s="65"/>
      <c r="F9" s="70"/>
    </row>
    <row r="10" spans="2:6" x14ac:dyDescent="0.25">
      <c r="B10" s="8" t="s">
        <v>8</v>
      </c>
      <c r="C10" s="135"/>
      <c r="D10" s="87"/>
      <c r="E10" s="65"/>
      <c r="F10" s="70"/>
    </row>
    <row r="11" spans="2:6" x14ac:dyDescent="0.25">
      <c r="B11" s="8" t="s">
        <v>26</v>
      </c>
      <c r="C11" s="135"/>
      <c r="D11" s="87"/>
      <c r="E11" s="65"/>
      <c r="F11" s="70"/>
    </row>
    <row r="12" spans="2:6" x14ac:dyDescent="0.25">
      <c r="B12" s="8" t="s">
        <v>3</v>
      </c>
      <c r="C12" s="135"/>
      <c r="D12" s="87"/>
      <c r="E12" s="65"/>
      <c r="F12" s="70"/>
    </row>
    <row r="13" spans="2:6" x14ac:dyDescent="0.25">
      <c r="B13" s="8" t="s">
        <v>7</v>
      </c>
      <c r="C13" s="135"/>
      <c r="D13" s="87"/>
      <c r="E13" s="65"/>
      <c r="F13" s="70"/>
    </row>
    <row r="14" spans="2:6" x14ac:dyDescent="0.25">
      <c r="B14" s="8" t="s">
        <v>2</v>
      </c>
      <c r="C14" s="135"/>
      <c r="D14" s="87"/>
      <c r="E14" s="65"/>
      <c r="F14" s="70"/>
    </row>
    <row r="15" spans="2:6" x14ac:dyDescent="0.25">
      <c r="B15" s="8" t="s">
        <v>9</v>
      </c>
      <c r="C15" s="135"/>
      <c r="D15" s="87"/>
      <c r="E15" s="65"/>
      <c r="F15" s="70"/>
    </row>
    <row r="16" spans="2:6" x14ac:dyDescent="0.25">
      <c r="B16" s="8" t="s">
        <v>1</v>
      </c>
      <c r="C16" s="135"/>
      <c r="D16" s="87"/>
      <c r="E16" s="65"/>
      <c r="F16" s="70"/>
    </row>
    <row r="17" spans="2:6" x14ac:dyDescent="0.25">
      <c r="B17" s="8" t="s">
        <v>27</v>
      </c>
      <c r="C17" s="135"/>
      <c r="D17" s="87"/>
      <c r="E17" s="65"/>
      <c r="F17" s="70"/>
    </row>
    <row r="18" spans="2:6" x14ac:dyDescent="0.25">
      <c r="B18" s="8" t="s">
        <v>16</v>
      </c>
      <c r="C18" s="135"/>
      <c r="D18" s="87"/>
      <c r="E18" s="65"/>
      <c r="F18" s="70"/>
    </row>
    <row r="19" spans="2:6" x14ac:dyDescent="0.25">
      <c r="B19" s="8" t="s">
        <v>4</v>
      </c>
      <c r="C19" s="135"/>
      <c r="D19" s="87"/>
      <c r="E19" s="65"/>
      <c r="F19" s="70"/>
    </row>
    <row r="20" spans="2:6" x14ac:dyDescent="0.25">
      <c r="B20" s="8" t="s">
        <v>14</v>
      </c>
      <c r="C20" s="135"/>
      <c r="D20" s="87"/>
      <c r="E20" s="65"/>
      <c r="F20" s="70"/>
    </row>
    <row r="21" spans="2:6" x14ac:dyDescent="0.25">
      <c r="B21" s="8" t="s">
        <v>11</v>
      </c>
      <c r="C21" s="135"/>
      <c r="D21" s="87"/>
      <c r="E21" s="65"/>
      <c r="F21" s="70"/>
    </row>
    <row r="22" spans="2:6" x14ac:dyDescent="0.25">
      <c r="B22" s="8" t="s">
        <v>15</v>
      </c>
      <c r="C22" s="135"/>
      <c r="D22" s="87"/>
      <c r="E22" s="65"/>
      <c r="F22" s="70"/>
    </row>
    <row r="23" spans="2:6" s="49" customFormat="1" x14ac:dyDescent="0.25">
      <c r="B23" s="8" t="s">
        <v>92</v>
      </c>
      <c r="C23" s="135"/>
      <c r="D23" s="87"/>
      <c r="E23" s="76"/>
      <c r="F23" s="71"/>
    </row>
    <row r="24" spans="2:6" x14ac:dyDescent="0.25">
      <c r="B24" s="8" t="s">
        <v>12</v>
      </c>
      <c r="C24" s="89"/>
      <c r="D24" s="89"/>
      <c r="E24" s="45"/>
      <c r="F24" s="72"/>
    </row>
    <row r="25" spans="2:6" s="50" customFormat="1" x14ac:dyDescent="0.25">
      <c r="B25" s="8" t="s">
        <v>5</v>
      </c>
      <c r="C25" s="43"/>
      <c r="D25" s="43"/>
      <c r="E25" s="43"/>
      <c r="F25" s="44"/>
    </row>
    <row r="26" spans="2:6" x14ac:dyDescent="0.25">
      <c r="B26" s="8" t="s">
        <v>6</v>
      </c>
      <c r="C26" s="106"/>
      <c r="D26" s="87"/>
      <c r="E26" s="47"/>
      <c r="F26" s="70"/>
    </row>
    <row r="27" spans="2:6" x14ac:dyDescent="0.25">
      <c r="B27" s="8" t="s">
        <v>103</v>
      </c>
      <c r="C27" s="106"/>
      <c r="D27" s="86"/>
      <c r="E27" s="47"/>
      <c r="F27" s="70"/>
    </row>
    <row r="28" spans="2:6" x14ac:dyDescent="0.25">
      <c r="B28" s="8" t="s">
        <v>17</v>
      </c>
      <c r="C28" s="106"/>
      <c r="D28" s="139"/>
      <c r="E28" s="47"/>
      <c r="F28" s="70"/>
    </row>
    <row r="29" spans="2:6" x14ac:dyDescent="0.25">
      <c r="B29" s="8"/>
      <c r="C29" s="107"/>
      <c r="D29" s="90"/>
      <c r="E29" s="52"/>
      <c r="F29" s="48"/>
    </row>
    <row r="30" spans="2:6" x14ac:dyDescent="0.25">
      <c r="B30" s="53" t="s">
        <v>29</v>
      </c>
      <c r="C30" s="94"/>
      <c r="D30" s="136"/>
      <c r="E30" s="47"/>
      <c r="F30" s="70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191" t="s">
        <v>83</v>
      </c>
      <c r="C32" s="199"/>
      <c r="D32" s="199"/>
      <c r="E32" s="199"/>
      <c r="F32" s="20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4" t="s">
        <v>97</v>
      </c>
      <c r="C3" s="195"/>
      <c r="D3" s="195"/>
      <c r="E3" s="195"/>
      <c r="F3" s="196"/>
    </row>
    <row r="4" spans="2:6" x14ac:dyDescent="0.25">
      <c r="B4" s="176" t="s">
        <v>130</v>
      </c>
      <c r="C4" s="177"/>
      <c r="D4" s="177"/>
      <c r="E4" s="177"/>
      <c r="F4" s="178"/>
    </row>
    <row r="5" spans="2:6" x14ac:dyDescent="0.25">
      <c r="B5" s="42"/>
      <c r="C5" s="181" t="s">
        <v>68</v>
      </c>
      <c r="D5" s="177"/>
      <c r="E5" s="197" t="s">
        <v>69</v>
      </c>
      <c r="F5" s="198"/>
    </row>
    <row r="6" spans="2:6" x14ac:dyDescent="0.25">
      <c r="B6" s="3" t="s">
        <v>23</v>
      </c>
      <c r="C6" s="141" t="s">
        <v>24</v>
      </c>
      <c r="D6" s="43" t="s">
        <v>25</v>
      </c>
      <c r="E6" s="141" t="s">
        <v>24</v>
      </c>
      <c r="F6" s="64" t="s">
        <v>25</v>
      </c>
    </row>
    <row r="7" spans="2:6" x14ac:dyDescent="0.25">
      <c r="B7" s="8" t="s">
        <v>10</v>
      </c>
      <c r="C7" s="86"/>
      <c r="D7" s="138"/>
      <c r="E7" s="86"/>
      <c r="F7" s="96"/>
    </row>
    <row r="8" spans="2:6" x14ac:dyDescent="0.25">
      <c r="B8" s="8" t="s">
        <v>13</v>
      </c>
      <c r="C8" s="86"/>
      <c r="D8" s="138"/>
      <c r="E8" s="86"/>
      <c r="F8" s="96"/>
    </row>
    <row r="9" spans="2:6" x14ac:dyDescent="0.25">
      <c r="B9" s="8" t="s">
        <v>0</v>
      </c>
      <c r="C9" s="86"/>
      <c r="D9" s="138"/>
      <c r="E9" s="86">
        <v>3.4803240740740739E-2</v>
      </c>
      <c r="F9" s="96">
        <f>E9/$E$30</f>
        <v>0.26225361939647651</v>
      </c>
    </row>
    <row r="10" spans="2:6" x14ac:dyDescent="0.25">
      <c r="B10" s="8" t="s">
        <v>8</v>
      </c>
      <c r="C10" s="86">
        <v>4.5254629629629629E-3</v>
      </c>
      <c r="D10" s="138">
        <f>C10/$C$30</f>
        <v>0.11859265999393388</v>
      </c>
      <c r="E10" s="86"/>
      <c r="F10" s="96"/>
    </row>
    <row r="11" spans="2:6" x14ac:dyDescent="0.25">
      <c r="B11" s="8" t="s">
        <v>26</v>
      </c>
      <c r="C11" s="86"/>
      <c r="D11" s="138"/>
      <c r="E11" s="86">
        <v>9.722222222222223E-4</v>
      </c>
      <c r="F11" s="96">
        <f>E11/$E$30</f>
        <v>7.326007326007326E-3</v>
      </c>
    </row>
    <row r="12" spans="2:6" x14ac:dyDescent="0.25">
      <c r="B12" s="8" t="s">
        <v>3</v>
      </c>
      <c r="C12" s="86"/>
      <c r="D12" s="138"/>
      <c r="E12" s="86">
        <v>2.4039351851851857E-2</v>
      </c>
      <c r="F12" s="96">
        <f>E12/$E$30</f>
        <v>0.18114425257282402</v>
      </c>
    </row>
    <row r="13" spans="2:6" x14ac:dyDescent="0.25">
      <c r="B13" s="8" t="s">
        <v>7</v>
      </c>
      <c r="C13" s="86"/>
      <c r="D13" s="138"/>
      <c r="E13" s="86">
        <v>1.15625E-2</v>
      </c>
      <c r="F13" s="96">
        <f>E13/$E$30</f>
        <v>8.7127158555729972E-2</v>
      </c>
    </row>
    <row r="14" spans="2:6" x14ac:dyDescent="0.25">
      <c r="B14" s="8" t="s">
        <v>2</v>
      </c>
      <c r="C14" s="86"/>
      <c r="D14" s="138"/>
      <c r="E14" s="86"/>
      <c r="F14" s="96"/>
    </row>
    <row r="15" spans="2:6" ht="15.95" customHeight="1" x14ac:dyDescent="0.25">
      <c r="B15" s="8" t="s">
        <v>9</v>
      </c>
      <c r="C15" s="86"/>
      <c r="D15" s="138"/>
      <c r="E15" s="86">
        <v>1.7233796296296299E-2</v>
      </c>
      <c r="F15" s="96">
        <f>E15/$E$30</f>
        <v>0.12986220129077272</v>
      </c>
    </row>
    <row r="16" spans="2:6" x14ac:dyDescent="0.25">
      <c r="B16" s="8" t="s">
        <v>1</v>
      </c>
      <c r="C16" s="86"/>
      <c r="D16" s="138"/>
      <c r="E16" s="86"/>
      <c r="F16" s="96"/>
    </row>
    <row r="17" spans="2:6" x14ac:dyDescent="0.25">
      <c r="B17" s="8" t="s">
        <v>27</v>
      </c>
      <c r="C17" s="86">
        <v>2.5231481481481481E-3</v>
      </c>
      <c r="D17" s="138">
        <f t="shared" ref="D17:D25" si="0">C17/$C$30</f>
        <v>6.6120715802244462E-2</v>
      </c>
      <c r="E17" s="86"/>
      <c r="F17" s="96"/>
    </row>
    <row r="18" spans="2:6" x14ac:dyDescent="0.25">
      <c r="B18" s="8" t="s">
        <v>16</v>
      </c>
      <c r="C18" s="86"/>
      <c r="D18" s="138"/>
      <c r="E18" s="86"/>
      <c r="F18" s="96"/>
    </row>
    <row r="19" spans="2:6" x14ac:dyDescent="0.25">
      <c r="B19" s="8" t="s">
        <v>4</v>
      </c>
      <c r="C19" s="86">
        <v>6.4004629629629637E-3</v>
      </c>
      <c r="D19" s="138">
        <f t="shared" si="0"/>
        <v>0.16772823779193208</v>
      </c>
      <c r="E19" s="86">
        <v>4.386574074074074E-3</v>
      </c>
      <c r="F19" s="96">
        <f t="shared" ref="F19:F28" si="1">E19/$E$30</f>
        <v>3.3054247339961623E-2</v>
      </c>
    </row>
    <row r="20" spans="2:6" x14ac:dyDescent="0.25">
      <c r="B20" s="8" t="s">
        <v>14</v>
      </c>
      <c r="C20" s="86">
        <v>4.6296296296296294E-3</v>
      </c>
      <c r="D20" s="138">
        <f t="shared" si="0"/>
        <v>0.12132241431604489</v>
      </c>
      <c r="E20" s="86">
        <v>2.3611111111111111E-3</v>
      </c>
      <c r="F20" s="96">
        <f t="shared" si="1"/>
        <v>1.7791732077446363E-2</v>
      </c>
    </row>
    <row r="21" spans="2:6" x14ac:dyDescent="0.25">
      <c r="B21" s="8" t="s">
        <v>11</v>
      </c>
      <c r="C21" s="86"/>
      <c r="D21" s="138"/>
      <c r="E21" s="86">
        <v>7.5694444444444429E-3</v>
      </c>
      <c r="F21" s="96">
        <f t="shared" si="1"/>
        <v>5.7038199895342735E-2</v>
      </c>
    </row>
    <row r="22" spans="2:6" x14ac:dyDescent="0.25">
      <c r="B22" s="8" t="s">
        <v>15</v>
      </c>
      <c r="C22" s="86">
        <v>2.5462962962962965E-3</v>
      </c>
      <c r="D22" s="138">
        <f t="shared" si="0"/>
        <v>6.6727327873824696E-2</v>
      </c>
      <c r="E22" s="86"/>
      <c r="F22" s="96"/>
    </row>
    <row r="23" spans="2:6" s="49" customFormat="1" x14ac:dyDescent="0.25">
      <c r="B23" s="8" t="s">
        <v>92</v>
      </c>
      <c r="C23" s="86">
        <v>7.0949074074074065E-3</v>
      </c>
      <c r="D23" s="138">
        <f t="shared" si="0"/>
        <v>0.18592659993933877</v>
      </c>
      <c r="E23" s="86">
        <v>8.2754629629629636E-3</v>
      </c>
      <c r="F23" s="96">
        <f t="shared" si="1"/>
        <v>6.2358276643990927E-2</v>
      </c>
    </row>
    <row r="24" spans="2:6" x14ac:dyDescent="0.25">
      <c r="B24" s="8" t="s">
        <v>12</v>
      </c>
      <c r="C24" s="86">
        <v>4.2939814814814811E-3</v>
      </c>
      <c r="D24" s="138">
        <f t="shared" si="0"/>
        <v>0.11252653927813164</v>
      </c>
      <c r="E24" s="86">
        <v>9.826388888888888E-3</v>
      </c>
      <c r="F24" s="96">
        <f t="shared" si="1"/>
        <v>7.4045002616431169E-2</v>
      </c>
    </row>
    <row r="25" spans="2:6" s="50" customFormat="1" x14ac:dyDescent="0.25">
      <c r="B25" s="8" t="s">
        <v>5</v>
      </c>
      <c r="C25" s="86">
        <v>6.145833333333333E-3</v>
      </c>
      <c r="D25" s="138">
        <f t="shared" si="0"/>
        <v>0.1610555050045496</v>
      </c>
      <c r="E25" s="86">
        <v>4.7916666666666672E-3</v>
      </c>
      <c r="F25" s="96">
        <f t="shared" si="1"/>
        <v>3.6106750392464679E-2</v>
      </c>
    </row>
    <row r="26" spans="2:6" x14ac:dyDescent="0.25">
      <c r="B26" s="8" t="s">
        <v>6</v>
      </c>
      <c r="C26" s="106"/>
      <c r="D26" s="138"/>
      <c r="E26" s="86">
        <v>2.2222222222222227E-3</v>
      </c>
      <c r="F26" s="96">
        <f t="shared" si="1"/>
        <v>1.674515960230246E-2</v>
      </c>
    </row>
    <row r="27" spans="2:6" x14ac:dyDescent="0.25">
      <c r="B27" s="8" t="s">
        <v>103</v>
      </c>
      <c r="C27" s="106"/>
      <c r="D27" s="138"/>
      <c r="E27" s="86"/>
      <c r="F27" s="96"/>
    </row>
    <row r="28" spans="2:6" x14ac:dyDescent="0.25">
      <c r="B28" s="8" t="s">
        <v>17</v>
      </c>
      <c r="C28" s="106"/>
      <c r="D28" s="138"/>
      <c r="E28" s="86">
        <v>4.6643518518518527E-3</v>
      </c>
      <c r="F28" s="96">
        <f t="shared" si="1"/>
        <v>3.5147392290249435E-2</v>
      </c>
    </row>
    <row r="29" spans="2:6" x14ac:dyDescent="0.25">
      <c r="B29" s="8"/>
      <c r="C29" s="107"/>
      <c r="D29" s="90"/>
      <c r="E29" s="90"/>
      <c r="F29" s="96"/>
    </row>
    <row r="30" spans="2:6" x14ac:dyDescent="0.25">
      <c r="B30" s="53" t="s">
        <v>29</v>
      </c>
      <c r="C30" s="94">
        <f>SUM(C7:C28)</f>
        <v>3.815972222222222E-2</v>
      </c>
      <c r="D30" s="136">
        <f>SUM(D7:D28)</f>
        <v>1</v>
      </c>
      <c r="E30" s="94">
        <f>SUM(E7:E28)</f>
        <v>0.13270833333333334</v>
      </c>
      <c r="F30" s="137">
        <f>SUM(F7:F28)</f>
        <v>1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191" t="s">
        <v>138</v>
      </c>
      <c r="C32" s="192"/>
      <c r="D32" s="192"/>
      <c r="E32" s="192"/>
      <c r="F32" s="19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73" t="s">
        <v>98</v>
      </c>
      <c r="C3" s="174"/>
      <c r="D3" s="174"/>
      <c r="E3" s="174"/>
      <c r="F3" s="175"/>
    </row>
    <row r="4" spans="2:6" x14ac:dyDescent="0.25">
      <c r="B4" s="176" t="s">
        <v>130</v>
      </c>
      <c r="C4" s="177"/>
      <c r="D4" s="177"/>
      <c r="E4" s="177"/>
      <c r="F4" s="178"/>
    </row>
    <row r="5" spans="2:6" x14ac:dyDescent="0.25">
      <c r="B5" s="42"/>
      <c r="C5" s="181" t="s">
        <v>54</v>
      </c>
      <c r="D5" s="177"/>
      <c r="E5" s="181" t="s">
        <v>55</v>
      </c>
      <c r="F5" s="178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65"/>
      <c r="D7" s="46"/>
      <c r="E7" s="65"/>
      <c r="F7" s="70"/>
    </row>
    <row r="8" spans="2:6" x14ac:dyDescent="0.25">
      <c r="B8" s="8" t="s">
        <v>13</v>
      </c>
      <c r="C8" s="65"/>
      <c r="D8" s="46"/>
      <c r="E8" s="65"/>
      <c r="F8" s="70"/>
    </row>
    <row r="9" spans="2:6" x14ac:dyDescent="0.25">
      <c r="B9" s="8" t="s">
        <v>0</v>
      </c>
      <c r="C9" s="65"/>
      <c r="D9" s="46"/>
      <c r="E9" s="65"/>
      <c r="F9" s="70"/>
    </row>
    <row r="10" spans="2:6" x14ac:dyDescent="0.25">
      <c r="B10" s="8" t="s">
        <v>8</v>
      </c>
      <c r="C10" s="65"/>
      <c r="D10" s="46"/>
      <c r="E10" s="65"/>
      <c r="F10" s="70"/>
    </row>
    <row r="11" spans="2:6" x14ac:dyDescent="0.25">
      <c r="B11" s="8" t="s">
        <v>26</v>
      </c>
      <c r="C11" s="65"/>
      <c r="D11" s="46"/>
      <c r="E11" s="65"/>
      <c r="F11" s="70"/>
    </row>
    <row r="12" spans="2:6" x14ac:dyDescent="0.25">
      <c r="B12" s="8" t="s">
        <v>3</v>
      </c>
      <c r="C12" s="65"/>
      <c r="D12" s="46"/>
      <c r="E12" s="65"/>
      <c r="F12" s="70"/>
    </row>
    <row r="13" spans="2:6" x14ac:dyDescent="0.25">
      <c r="B13" s="8" t="s">
        <v>7</v>
      </c>
      <c r="C13" s="65"/>
      <c r="D13" s="46"/>
      <c r="E13" s="65"/>
      <c r="F13" s="70"/>
    </row>
    <row r="14" spans="2:6" x14ac:dyDescent="0.25">
      <c r="B14" s="8" t="s">
        <v>2</v>
      </c>
      <c r="C14" s="65"/>
      <c r="D14" s="46"/>
      <c r="E14" s="65"/>
      <c r="F14" s="70"/>
    </row>
    <row r="15" spans="2:6" x14ac:dyDescent="0.25">
      <c r="B15" s="8" t="s">
        <v>9</v>
      </c>
      <c r="C15" s="65"/>
      <c r="D15" s="46"/>
      <c r="E15" s="65"/>
      <c r="F15" s="70"/>
    </row>
    <row r="16" spans="2:6" x14ac:dyDescent="0.25">
      <c r="B16" s="8" t="s">
        <v>1</v>
      </c>
      <c r="C16" s="65"/>
      <c r="D16" s="46"/>
      <c r="E16" s="65"/>
      <c r="F16" s="70"/>
    </row>
    <row r="17" spans="2:6" x14ac:dyDescent="0.25">
      <c r="B17" s="8" t="s">
        <v>27</v>
      </c>
      <c r="C17" s="47"/>
      <c r="D17" s="46"/>
      <c r="E17" s="65"/>
      <c r="F17" s="70"/>
    </row>
    <row r="18" spans="2:6" x14ac:dyDescent="0.25">
      <c r="B18" s="8" t="s">
        <v>16</v>
      </c>
      <c r="C18" s="47"/>
      <c r="D18" s="46"/>
      <c r="E18" s="65"/>
      <c r="F18" s="70"/>
    </row>
    <row r="19" spans="2:6" x14ac:dyDescent="0.25">
      <c r="B19" s="8" t="s">
        <v>4</v>
      </c>
      <c r="C19" s="47"/>
      <c r="D19" s="46"/>
      <c r="E19" s="65"/>
      <c r="F19" s="70"/>
    </row>
    <row r="20" spans="2:6" x14ac:dyDescent="0.25">
      <c r="B20" s="8" t="s">
        <v>14</v>
      </c>
      <c r="C20" s="47"/>
      <c r="D20" s="46"/>
      <c r="E20" s="65"/>
      <c r="F20" s="70"/>
    </row>
    <row r="21" spans="2:6" x14ac:dyDescent="0.25">
      <c r="B21" s="8" t="s">
        <v>11</v>
      </c>
      <c r="C21" s="45"/>
      <c r="D21" s="46"/>
      <c r="E21" s="65"/>
      <c r="F21" s="70"/>
    </row>
    <row r="22" spans="2:6" x14ac:dyDescent="0.25">
      <c r="B22" s="8" t="s">
        <v>15</v>
      </c>
      <c r="C22" s="47"/>
      <c r="D22" s="46"/>
      <c r="E22" s="65"/>
      <c r="F22" s="70"/>
    </row>
    <row r="23" spans="2:6" s="49" customFormat="1" x14ac:dyDescent="0.25">
      <c r="B23" s="8" t="s">
        <v>92</v>
      </c>
      <c r="C23" s="54"/>
      <c r="D23" s="46"/>
      <c r="E23" s="65"/>
      <c r="F23" s="71"/>
    </row>
    <row r="24" spans="2:6" x14ac:dyDescent="0.25">
      <c r="B24" s="8" t="s">
        <v>12</v>
      </c>
      <c r="C24" s="45"/>
      <c r="D24" s="59"/>
      <c r="E24" s="47"/>
      <c r="F24" s="72"/>
    </row>
    <row r="25" spans="2:6" s="50" customFormat="1" x14ac:dyDescent="0.25">
      <c r="B25" s="8" t="s">
        <v>5</v>
      </c>
      <c r="C25" s="47"/>
      <c r="D25" s="59"/>
      <c r="E25" s="47"/>
      <c r="F25" s="44"/>
    </row>
    <row r="26" spans="2:6" x14ac:dyDescent="0.25">
      <c r="B26" s="8" t="s">
        <v>6</v>
      </c>
      <c r="C26" s="26"/>
      <c r="D26" s="47"/>
      <c r="E26" s="65"/>
      <c r="F26" s="70"/>
    </row>
    <row r="27" spans="2:6" x14ac:dyDescent="0.25">
      <c r="B27" s="8" t="s">
        <v>103</v>
      </c>
      <c r="C27" s="26"/>
      <c r="D27" s="47"/>
      <c r="E27" s="65"/>
      <c r="F27" s="70"/>
    </row>
    <row r="28" spans="2:6" x14ac:dyDescent="0.25">
      <c r="B28" s="8" t="s">
        <v>17</v>
      </c>
      <c r="C28" s="26"/>
      <c r="D28" s="47"/>
      <c r="E28" s="65"/>
      <c r="F28" s="70"/>
    </row>
    <row r="29" spans="2:6" x14ac:dyDescent="0.25">
      <c r="B29" s="8"/>
      <c r="C29" s="27"/>
      <c r="D29" s="52"/>
      <c r="E29" s="52"/>
      <c r="F29" s="48"/>
    </row>
    <row r="30" spans="2:6" x14ac:dyDescent="0.25">
      <c r="B30" s="53" t="s">
        <v>29</v>
      </c>
      <c r="C30" s="66"/>
      <c r="D30" s="55"/>
      <c r="E30" s="47"/>
      <c r="F30" s="70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5" t="s">
        <v>101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6" t="s">
        <v>99</v>
      </c>
      <c r="C3" s="187"/>
      <c r="D3" s="187"/>
      <c r="E3" s="187"/>
      <c r="F3" s="188"/>
    </row>
    <row r="4" spans="2:6" x14ac:dyDescent="0.25">
      <c r="B4" s="176" t="s">
        <v>130</v>
      </c>
      <c r="C4" s="177"/>
      <c r="D4" s="177"/>
      <c r="E4" s="177"/>
      <c r="F4" s="178"/>
    </row>
    <row r="5" spans="2:6" x14ac:dyDescent="0.25">
      <c r="B5" s="42"/>
      <c r="C5" s="181" t="s">
        <v>58</v>
      </c>
      <c r="D5" s="177"/>
      <c r="E5" s="197" t="s">
        <v>59</v>
      </c>
      <c r="F5" s="198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86"/>
      <c r="D7" s="138"/>
      <c r="E7" s="86"/>
      <c r="F7" s="96"/>
    </row>
    <row r="8" spans="2:6" x14ac:dyDescent="0.25">
      <c r="B8" s="8" t="s">
        <v>13</v>
      </c>
      <c r="C8" s="86"/>
      <c r="D8" s="138"/>
      <c r="E8" s="86"/>
      <c r="F8" s="96"/>
    </row>
    <row r="9" spans="2:6" x14ac:dyDescent="0.25">
      <c r="B9" s="8" t="s">
        <v>0</v>
      </c>
      <c r="C9" s="86"/>
      <c r="D9" s="138"/>
      <c r="E9" s="86">
        <v>3.9710648148148141E-2</v>
      </c>
      <c r="F9" s="96">
        <f>E9/$E$30</f>
        <v>8.7103325717187097E-2</v>
      </c>
    </row>
    <row r="10" spans="2:6" x14ac:dyDescent="0.25">
      <c r="B10" s="8" t="s">
        <v>8</v>
      </c>
      <c r="C10" s="86"/>
      <c r="D10" s="138"/>
      <c r="E10" s="86">
        <v>1.0451388888888889E-2</v>
      </c>
      <c r="F10" s="96">
        <f>E10/$E$30</f>
        <v>2.2924600152322928E-2</v>
      </c>
    </row>
    <row r="11" spans="2:6" x14ac:dyDescent="0.25">
      <c r="B11" s="8" t="s">
        <v>26</v>
      </c>
      <c r="C11" s="86"/>
      <c r="D11" s="138"/>
      <c r="E11" s="86"/>
      <c r="F11" s="96"/>
    </row>
    <row r="12" spans="2:6" x14ac:dyDescent="0.25">
      <c r="B12" s="8" t="s">
        <v>3</v>
      </c>
      <c r="C12" s="86"/>
      <c r="D12" s="138"/>
      <c r="E12" s="86">
        <v>2.9490740740740741E-2</v>
      </c>
      <c r="F12" s="96">
        <f t="shared" ref="F12:F28" si="0">E12/$E$30</f>
        <v>6.4686468646864698E-2</v>
      </c>
    </row>
    <row r="13" spans="2:6" x14ac:dyDescent="0.25">
      <c r="B13" s="8" t="s">
        <v>7</v>
      </c>
      <c r="C13" s="86"/>
      <c r="D13" s="138"/>
      <c r="E13" s="86">
        <v>1.1226851851851849E-2</v>
      </c>
      <c r="F13" s="96">
        <f t="shared" si="0"/>
        <v>2.4625539477024623E-2</v>
      </c>
    </row>
    <row r="14" spans="2:6" x14ac:dyDescent="0.25">
      <c r="B14" s="8" t="s">
        <v>2</v>
      </c>
      <c r="C14" s="86"/>
      <c r="D14" s="138"/>
      <c r="E14" s="86">
        <v>9.6759259259259264E-3</v>
      </c>
      <c r="F14" s="96">
        <f t="shared" si="0"/>
        <v>2.1223660827621227E-2</v>
      </c>
    </row>
    <row r="15" spans="2:6" x14ac:dyDescent="0.25">
      <c r="B15" s="8" t="s">
        <v>9</v>
      </c>
      <c r="C15" s="86"/>
      <c r="D15" s="138"/>
      <c r="E15" s="86">
        <v>3.7037037037037038E-3</v>
      </c>
      <c r="F15" s="96">
        <f t="shared" si="0"/>
        <v>8.1238893120081247E-3</v>
      </c>
    </row>
    <row r="16" spans="2:6" x14ac:dyDescent="0.25">
      <c r="B16" s="8" t="s">
        <v>1</v>
      </c>
      <c r="C16" s="86"/>
      <c r="D16" s="138"/>
      <c r="E16" s="86">
        <v>2.0046296296296298E-2</v>
      </c>
      <c r="F16" s="96">
        <f t="shared" si="0"/>
        <v>4.3970550901243979E-2</v>
      </c>
    </row>
    <row r="17" spans="2:6" x14ac:dyDescent="0.25">
      <c r="B17" s="8" t="s">
        <v>27</v>
      </c>
      <c r="C17" s="86"/>
      <c r="D17" s="138"/>
      <c r="E17" s="86">
        <v>1.1215277777777779E-2</v>
      </c>
      <c r="F17" s="96">
        <f t="shared" si="0"/>
        <v>2.4600152322924607E-2</v>
      </c>
    </row>
    <row r="18" spans="2:6" x14ac:dyDescent="0.25">
      <c r="B18" s="8" t="s">
        <v>16</v>
      </c>
      <c r="C18" s="86"/>
      <c r="D18" s="138"/>
      <c r="E18" s="86"/>
      <c r="F18" s="96"/>
    </row>
    <row r="19" spans="2:6" x14ac:dyDescent="0.25">
      <c r="B19" s="8" t="s">
        <v>4</v>
      </c>
      <c r="C19" s="86"/>
      <c r="D19" s="138"/>
      <c r="E19" s="86">
        <v>4.6643518518518529E-2</v>
      </c>
      <c r="F19" s="96">
        <f t="shared" si="0"/>
        <v>0.10231023102310234</v>
      </c>
    </row>
    <row r="20" spans="2:6" x14ac:dyDescent="0.25">
      <c r="B20" s="8" t="s">
        <v>14</v>
      </c>
      <c r="C20" s="86">
        <v>2.5925925925925925E-3</v>
      </c>
      <c r="D20" s="138">
        <f t="shared" ref="D20" si="1">C20/$C$30</f>
        <v>0.2879177377892031</v>
      </c>
      <c r="E20" s="86">
        <v>2.3379629629629631E-3</v>
      </c>
      <c r="F20" s="96">
        <f t="shared" si="0"/>
        <v>5.1282051282051291E-3</v>
      </c>
    </row>
    <row r="21" spans="2:6" x14ac:dyDescent="0.25">
      <c r="B21" s="8" t="s">
        <v>11</v>
      </c>
      <c r="C21" s="86"/>
      <c r="D21" s="138"/>
      <c r="E21" s="86">
        <v>0.18105324074074067</v>
      </c>
      <c r="F21" s="96">
        <f t="shared" si="0"/>
        <v>0.39713125158669704</v>
      </c>
    </row>
    <row r="22" spans="2:6" x14ac:dyDescent="0.25">
      <c r="B22" s="8" t="s">
        <v>15</v>
      </c>
      <c r="C22" s="86"/>
      <c r="D22" s="138"/>
      <c r="E22" s="86">
        <v>2.4224537037037037E-2</v>
      </c>
      <c r="F22" s="96">
        <f t="shared" si="0"/>
        <v>5.3135313531353145E-2</v>
      </c>
    </row>
    <row r="23" spans="2:6" s="49" customFormat="1" x14ac:dyDescent="0.25">
      <c r="B23" s="8" t="s">
        <v>92</v>
      </c>
      <c r="C23" s="86"/>
      <c r="D23" s="138"/>
      <c r="E23" s="86">
        <v>5.2233796296296299E-2</v>
      </c>
      <c r="F23" s="96">
        <f t="shared" si="0"/>
        <v>0.1145722264534146</v>
      </c>
    </row>
    <row r="24" spans="2:6" x14ac:dyDescent="0.25">
      <c r="B24" s="8" t="s">
        <v>12</v>
      </c>
      <c r="C24" s="86">
        <v>1.3194444444444443E-3</v>
      </c>
      <c r="D24" s="138">
        <f t="shared" ref="D24:D25" si="2">C24/$C$30</f>
        <v>0.14652956298200512</v>
      </c>
      <c r="E24" s="86"/>
      <c r="F24" s="96"/>
    </row>
    <row r="25" spans="2:6" s="50" customFormat="1" x14ac:dyDescent="0.25">
      <c r="B25" s="8" t="s">
        <v>5</v>
      </c>
      <c r="C25" s="86">
        <v>1.5393518518518516E-3</v>
      </c>
      <c r="D25" s="138">
        <f t="shared" si="2"/>
        <v>0.1709511568123393</v>
      </c>
      <c r="E25" s="86">
        <v>7.9745370370370369E-3</v>
      </c>
      <c r="F25" s="96">
        <f t="shared" si="0"/>
        <v>1.7491749174917495E-2</v>
      </c>
    </row>
    <row r="26" spans="2:6" x14ac:dyDescent="0.25">
      <c r="B26" s="8" t="s">
        <v>6</v>
      </c>
      <c r="C26" s="106"/>
      <c r="D26" s="138"/>
      <c r="E26" s="86">
        <v>5.3125000000000004E-3</v>
      </c>
      <c r="F26" s="96">
        <f t="shared" si="0"/>
        <v>1.1652703731911655E-2</v>
      </c>
    </row>
    <row r="27" spans="2:6" x14ac:dyDescent="0.25">
      <c r="B27" s="8" t="s">
        <v>103</v>
      </c>
      <c r="C27" s="106"/>
      <c r="D27" s="86"/>
      <c r="E27" s="86"/>
      <c r="F27" s="96"/>
    </row>
    <row r="28" spans="2:6" x14ac:dyDescent="0.25">
      <c r="B28" s="8" t="s">
        <v>17</v>
      </c>
      <c r="C28" s="106">
        <v>3.5532407407407409E-3</v>
      </c>
      <c r="D28" s="138">
        <f t="shared" ref="D28" si="3">C28/$C$30</f>
        <v>0.39460154241645246</v>
      </c>
      <c r="E28" s="86">
        <v>6.018518518518519E-4</v>
      </c>
      <c r="F28" s="96">
        <f t="shared" si="0"/>
        <v>1.3201320132013204E-3</v>
      </c>
    </row>
    <row r="29" spans="2:6" x14ac:dyDescent="0.25">
      <c r="B29" s="8"/>
      <c r="C29" s="107"/>
      <c r="D29" s="90"/>
      <c r="E29" s="90"/>
      <c r="F29" s="96"/>
    </row>
    <row r="30" spans="2:6" x14ac:dyDescent="0.25">
      <c r="B30" s="53" t="s">
        <v>29</v>
      </c>
      <c r="C30" s="94">
        <f>SUM(C7:C28)</f>
        <v>9.0046296296296298E-3</v>
      </c>
      <c r="D30" s="136">
        <f>SUM(D7:D28)</f>
        <v>1</v>
      </c>
      <c r="E30" s="94">
        <f>SUM(E7:E28)</f>
        <v>0.45590277777777771</v>
      </c>
      <c r="F30" s="137">
        <f>SUM(F7:F28)</f>
        <v>0.99999999999999989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183" t="s">
        <v>139</v>
      </c>
      <c r="C32" s="184"/>
      <c r="D32" s="184"/>
      <c r="E32" s="184"/>
      <c r="F32" s="18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6" t="s">
        <v>100</v>
      </c>
      <c r="C3" s="187"/>
      <c r="D3" s="187"/>
      <c r="E3" s="187"/>
      <c r="F3" s="188"/>
    </row>
    <row r="4" spans="2:6" x14ac:dyDescent="0.25">
      <c r="B4" s="176" t="s">
        <v>130</v>
      </c>
      <c r="C4" s="177"/>
      <c r="D4" s="177"/>
      <c r="E4" s="177"/>
      <c r="F4" s="178"/>
    </row>
    <row r="5" spans="2:6" x14ac:dyDescent="0.25">
      <c r="B5" s="42"/>
      <c r="C5" s="181" t="s">
        <v>62</v>
      </c>
      <c r="D5" s="177"/>
      <c r="E5" s="197" t="s">
        <v>63</v>
      </c>
      <c r="F5" s="198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47"/>
      <c r="D7" s="46"/>
      <c r="E7" s="47"/>
      <c r="F7" s="48"/>
    </row>
    <row r="8" spans="2:6" x14ac:dyDescent="0.25">
      <c r="B8" s="8" t="s">
        <v>13</v>
      </c>
      <c r="C8" s="47"/>
      <c r="D8" s="46"/>
      <c r="E8" s="47"/>
      <c r="F8" s="48"/>
    </row>
    <row r="9" spans="2:6" x14ac:dyDescent="0.25">
      <c r="B9" s="8" t="s">
        <v>0</v>
      </c>
      <c r="C9" s="47"/>
      <c r="D9" s="46"/>
      <c r="E9" s="47"/>
      <c r="F9" s="48"/>
    </row>
    <row r="10" spans="2:6" x14ac:dyDescent="0.25">
      <c r="B10" s="8" t="s">
        <v>8</v>
      </c>
      <c r="C10" s="47"/>
      <c r="D10" s="46"/>
      <c r="E10" s="47"/>
      <c r="F10" s="48"/>
    </row>
    <row r="11" spans="2:6" x14ac:dyDescent="0.25">
      <c r="B11" s="8" t="s">
        <v>26</v>
      </c>
      <c r="C11" s="47"/>
      <c r="D11" s="46"/>
      <c r="E11" s="47"/>
      <c r="F11" s="48"/>
    </row>
    <row r="12" spans="2:6" x14ac:dyDescent="0.25">
      <c r="B12" s="8" t="s">
        <v>3</v>
      </c>
      <c r="C12" s="47"/>
      <c r="D12" s="46"/>
      <c r="E12" s="47"/>
      <c r="F12" s="48"/>
    </row>
    <row r="13" spans="2:6" x14ac:dyDescent="0.25">
      <c r="B13" s="8" t="s">
        <v>7</v>
      </c>
      <c r="C13" s="47"/>
      <c r="D13" s="46"/>
      <c r="E13" s="47"/>
      <c r="F13" s="48"/>
    </row>
    <row r="14" spans="2:6" x14ac:dyDescent="0.25">
      <c r="B14" s="8" t="s">
        <v>2</v>
      </c>
      <c r="C14" s="47"/>
      <c r="D14" s="46"/>
      <c r="E14" s="47"/>
      <c r="F14" s="48"/>
    </row>
    <row r="15" spans="2:6" x14ac:dyDescent="0.25">
      <c r="B15" s="8" t="s">
        <v>9</v>
      </c>
      <c r="C15" s="47"/>
      <c r="D15" s="46"/>
      <c r="E15" s="47"/>
      <c r="F15" s="48"/>
    </row>
    <row r="16" spans="2:6" x14ac:dyDescent="0.25">
      <c r="B16" s="8" t="s">
        <v>1</v>
      </c>
      <c r="C16" s="47"/>
      <c r="D16" s="46"/>
      <c r="E16" s="47"/>
      <c r="F16" s="48"/>
    </row>
    <row r="17" spans="2:6" x14ac:dyDescent="0.25">
      <c r="B17" s="8" t="s">
        <v>27</v>
      </c>
      <c r="C17" s="47"/>
      <c r="D17" s="46"/>
      <c r="E17" s="47"/>
      <c r="F17" s="48"/>
    </row>
    <row r="18" spans="2:6" x14ac:dyDescent="0.25">
      <c r="B18" s="8" t="s">
        <v>16</v>
      </c>
      <c r="C18" s="47"/>
      <c r="D18" s="46"/>
      <c r="E18" s="47"/>
      <c r="F18" s="48"/>
    </row>
    <row r="19" spans="2:6" x14ac:dyDescent="0.25">
      <c r="B19" s="8" t="s">
        <v>4</v>
      </c>
      <c r="C19" s="47"/>
      <c r="D19" s="46"/>
      <c r="E19" s="47"/>
      <c r="F19" s="48"/>
    </row>
    <row r="20" spans="2:6" x14ac:dyDescent="0.25">
      <c r="B20" s="8" t="s">
        <v>14</v>
      </c>
      <c r="C20" s="47"/>
      <c r="D20" s="46"/>
      <c r="E20" s="47"/>
      <c r="F20" s="48"/>
    </row>
    <row r="21" spans="2:6" x14ac:dyDescent="0.25">
      <c r="B21" s="8" t="s">
        <v>11</v>
      </c>
      <c r="C21" s="47"/>
      <c r="D21" s="46"/>
      <c r="E21" s="47"/>
      <c r="F21" s="48"/>
    </row>
    <row r="22" spans="2:6" x14ac:dyDescent="0.25">
      <c r="B22" s="8" t="s">
        <v>15</v>
      </c>
      <c r="C22" s="47"/>
      <c r="D22" s="46"/>
      <c r="E22" s="47"/>
      <c r="F22" s="48"/>
    </row>
    <row r="23" spans="2:6" s="49" customFormat="1" x14ac:dyDescent="0.25">
      <c r="B23" s="8" t="s">
        <v>92</v>
      </c>
      <c r="C23" s="54"/>
      <c r="D23" s="46"/>
      <c r="E23" s="54"/>
      <c r="F23" s="48"/>
    </row>
    <row r="24" spans="2:6" x14ac:dyDescent="0.25">
      <c r="B24" s="8" t="s">
        <v>12</v>
      </c>
      <c r="C24" s="45"/>
      <c r="D24" s="59"/>
      <c r="E24" s="45"/>
      <c r="F24" s="48"/>
    </row>
    <row r="25" spans="2:6" s="50" customFormat="1" x14ac:dyDescent="0.25">
      <c r="B25" s="8" t="s">
        <v>5</v>
      </c>
      <c r="C25" s="26"/>
      <c r="D25" s="59"/>
      <c r="E25" s="43"/>
      <c r="F25" s="48"/>
    </row>
    <row r="26" spans="2:6" x14ac:dyDescent="0.25">
      <c r="B26" s="8" t="s">
        <v>6</v>
      </c>
      <c r="C26" s="26"/>
      <c r="D26" s="59"/>
      <c r="E26" s="47"/>
      <c r="F26" s="48"/>
    </row>
    <row r="27" spans="2:6" x14ac:dyDescent="0.25">
      <c r="B27" s="8" t="s">
        <v>103</v>
      </c>
      <c r="C27" s="26"/>
      <c r="D27" s="47"/>
      <c r="E27" s="47"/>
      <c r="F27" s="48"/>
    </row>
    <row r="28" spans="2:6" x14ac:dyDescent="0.25">
      <c r="B28" s="8" t="s">
        <v>17</v>
      </c>
      <c r="C28" s="26"/>
      <c r="D28" s="47"/>
      <c r="E28" s="47"/>
      <c r="F28" s="48"/>
    </row>
    <row r="29" spans="2:6" x14ac:dyDescent="0.25">
      <c r="B29" s="8"/>
      <c r="C29" s="27"/>
      <c r="D29" s="52"/>
      <c r="E29" s="52"/>
      <c r="F29" s="48"/>
    </row>
    <row r="30" spans="2:6" x14ac:dyDescent="0.25">
      <c r="B30" s="53" t="s">
        <v>29</v>
      </c>
      <c r="C30" s="66"/>
      <c r="D30" s="67"/>
      <c r="E30" s="66"/>
      <c r="F30" s="68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5" t="s">
        <v>102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4" t="s">
        <v>72</v>
      </c>
      <c r="C3" s="195"/>
      <c r="D3" s="195"/>
      <c r="E3" s="195"/>
      <c r="F3" s="196"/>
    </row>
    <row r="4" spans="2:6" x14ac:dyDescent="0.25">
      <c r="B4" s="176" t="s">
        <v>130</v>
      </c>
      <c r="C4" s="177"/>
      <c r="D4" s="177"/>
      <c r="E4" s="177"/>
      <c r="F4" s="178"/>
    </row>
    <row r="5" spans="2:6" x14ac:dyDescent="0.25">
      <c r="B5" s="42"/>
      <c r="C5" s="181" t="s">
        <v>73</v>
      </c>
      <c r="D5" s="177"/>
      <c r="E5" s="197" t="s">
        <v>74</v>
      </c>
      <c r="F5" s="198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5"/>
      <c r="D7" s="87"/>
      <c r="E7" s="65"/>
      <c r="F7" s="70"/>
    </row>
    <row r="8" spans="2:6" x14ac:dyDescent="0.25">
      <c r="B8" s="8" t="s">
        <v>13</v>
      </c>
      <c r="C8" s="135"/>
      <c r="D8" s="87"/>
      <c r="E8" s="65"/>
      <c r="F8" s="70"/>
    </row>
    <row r="9" spans="2:6" x14ac:dyDescent="0.25">
      <c r="B9" s="8" t="s">
        <v>0</v>
      </c>
      <c r="C9" s="135"/>
      <c r="D9" s="87"/>
      <c r="E9" s="65"/>
      <c r="F9" s="70"/>
    </row>
    <row r="10" spans="2:6" x14ac:dyDescent="0.25">
      <c r="B10" s="8" t="s">
        <v>8</v>
      </c>
      <c r="C10" s="135"/>
      <c r="D10" s="87"/>
      <c r="E10" s="65"/>
      <c r="F10" s="70"/>
    </row>
    <row r="11" spans="2:6" x14ac:dyDescent="0.25">
      <c r="B11" s="8" t="s">
        <v>26</v>
      </c>
      <c r="C11" s="135"/>
      <c r="D11" s="87"/>
      <c r="E11" s="65"/>
      <c r="F11" s="70"/>
    </row>
    <row r="12" spans="2:6" x14ac:dyDescent="0.25">
      <c r="B12" s="8" t="s">
        <v>3</v>
      </c>
      <c r="C12" s="135"/>
      <c r="D12" s="87"/>
      <c r="E12" s="65"/>
      <c r="F12" s="70"/>
    </row>
    <row r="13" spans="2:6" x14ac:dyDescent="0.25">
      <c r="B13" s="8" t="s">
        <v>7</v>
      </c>
      <c r="C13" s="135"/>
      <c r="D13" s="87"/>
      <c r="E13" s="65"/>
      <c r="F13" s="70"/>
    </row>
    <row r="14" spans="2:6" x14ac:dyDescent="0.25">
      <c r="B14" s="8" t="s">
        <v>2</v>
      </c>
      <c r="C14" s="135"/>
      <c r="D14" s="87"/>
      <c r="E14" s="65"/>
      <c r="F14" s="70"/>
    </row>
    <row r="15" spans="2:6" x14ac:dyDescent="0.25">
      <c r="B15" s="8" t="s">
        <v>9</v>
      </c>
      <c r="C15" s="135"/>
      <c r="D15" s="87"/>
      <c r="E15" s="65"/>
      <c r="F15" s="70"/>
    </row>
    <row r="16" spans="2:6" x14ac:dyDescent="0.25">
      <c r="B16" s="8" t="s">
        <v>1</v>
      </c>
      <c r="C16" s="135"/>
      <c r="D16" s="87"/>
      <c r="E16" s="65"/>
      <c r="F16" s="70"/>
    </row>
    <row r="17" spans="2:6" x14ac:dyDescent="0.25">
      <c r="B17" s="8" t="s">
        <v>27</v>
      </c>
      <c r="C17" s="135"/>
      <c r="D17" s="87"/>
      <c r="E17" s="65"/>
      <c r="F17" s="70"/>
    </row>
    <row r="18" spans="2:6" x14ac:dyDescent="0.25">
      <c r="B18" s="8" t="s">
        <v>16</v>
      </c>
      <c r="C18" s="135"/>
      <c r="D18" s="87"/>
      <c r="E18" s="65"/>
      <c r="F18" s="70"/>
    </row>
    <row r="19" spans="2:6" x14ac:dyDescent="0.25">
      <c r="B19" s="8" t="s">
        <v>4</v>
      </c>
      <c r="C19" s="135"/>
      <c r="D19" s="87"/>
      <c r="E19" s="65"/>
      <c r="F19" s="70"/>
    </row>
    <row r="20" spans="2:6" x14ac:dyDescent="0.25">
      <c r="B20" s="8" t="s">
        <v>14</v>
      </c>
      <c r="C20" s="135"/>
      <c r="D20" s="87"/>
      <c r="E20" s="65"/>
      <c r="F20" s="70"/>
    </row>
    <row r="21" spans="2:6" x14ac:dyDescent="0.25">
      <c r="B21" s="8" t="s">
        <v>11</v>
      </c>
      <c r="C21" s="86">
        <v>1.4583333333333332E-3</v>
      </c>
      <c r="D21" s="87">
        <f t="shared" ref="D21:D22" si="0">C21/$C$30</f>
        <v>5.6224899598393573E-2</v>
      </c>
      <c r="E21" s="65"/>
      <c r="F21" s="70"/>
    </row>
    <row r="22" spans="2:6" x14ac:dyDescent="0.25">
      <c r="B22" s="8" t="s">
        <v>15</v>
      </c>
      <c r="C22" s="135">
        <v>1.1226851851851851E-3</v>
      </c>
      <c r="D22" s="87">
        <f t="shared" si="0"/>
        <v>4.3284248103525214E-2</v>
      </c>
      <c r="E22" s="65"/>
      <c r="F22" s="70"/>
    </row>
    <row r="23" spans="2:6" s="49" customFormat="1" x14ac:dyDescent="0.25">
      <c r="B23" s="8" t="s">
        <v>92</v>
      </c>
      <c r="C23" s="135"/>
      <c r="D23" s="87"/>
      <c r="E23" s="76"/>
      <c r="F23" s="71"/>
    </row>
    <row r="24" spans="2:6" x14ac:dyDescent="0.25">
      <c r="B24" s="80" t="s">
        <v>12</v>
      </c>
      <c r="C24" s="89"/>
      <c r="D24" s="89"/>
      <c r="E24" s="45"/>
      <c r="F24" s="72"/>
    </row>
    <row r="25" spans="2:6" s="50" customFormat="1" x14ac:dyDescent="0.25">
      <c r="B25" s="80" t="s">
        <v>5</v>
      </c>
      <c r="C25" s="86">
        <v>2.1898148148148149E-2</v>
      </c>
      <c r="D25" s="87">
        <f t="shared" ref="D25:D26" si="1">C25/$C$30</f>
        <v>0.84426595269968774</v>
      </c>
      <c r="E25" s="43"/>
      <c r="F25" s="44"/>
    </row>
    <row r="26" spans="2:6" x14ac:dyDescent="0.25">
      <c r="B26" s="8" t="s">
        <v>6</v>
      </c>
      <c r="C26" s="106">
        <v>1.4583333333333334E-3</v>
      </c>
      <c r="D26" s="87">
        <f t="shared" si="1"/>
        <v>5.622489959839358E-2</v>
      </c>
      <c r="E26" s="47"/>
      <c r="F26" s="70"/>
    </row>
    <row r="27" spans="2:6" x14ac:dyDescent="0.25">
      <c r="B27" s="8" t="s">
        <v>103</v>
      </c>
      <c r="C27" s="106"/>
      <c r="D27" s="87"/>
      <c r="E27" s="47"/>
      <c r="F27" s="70"/>
    </row>
    <row r="28" spans="2:6" x14ac:dyDescent="0.25">
      <c r="B28" s="8" t="s">
        <v>17</v>
      </c>
      <c r="C28" s="106"/>
      <c r="D28" s="87"/>
      <c r="E28" s="47"/>
      <c r="F28" s="70"/>
    </row>
    <row r="29" spans="2:6" x14ac:dyDescent="0.25">
      <c r="B29" s="8"/>
      <c r="C29" s="107"/>
      <c r="D29" s="90"/>
      <c r="E29" s="52"/>
      <c r="F29" s="48"/>
    </row>
    <row r="30" spans="2:6" x14ac:dyDescent="0.25">
      <c r="B30" s="53" t="s">
        <v>29</v>
      </c>
      <c r="C30" s="94">
        <f>SUM(C7:C28)</f>
        <v>2.5937499999999999E-2</v>
      </c>
      <c r="D30" s="129">
        <f>SUM(D7:D28)</f>
        <v>1</v>
      </c>
      <c r="E30" s="47"/>
      <c r="F30" s="70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191" t="s">
        <v>140</v>
      </c>
      <c r="C32" s="199"/>
      <c r="D32" s="199"/>
      <c r="E32" s="199"/>
      <c r="F32" s="20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view="pageBreakPreview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3.140625" style="34" bestFit="1" customWidth="1"/>
    <col min="11" max="11" width="11.140625" style="34" customWidth="1"/>
    <col min="12" max="16384" width="8.85546875" style="34"/>
  </cols>
  <sheetData>
    <row r="2" spans="2:11" ht="15.75" thickBot="1" x14ac:dyDescent="0.3"/>
    <row r="3" spans="2:11" x14ac:dyDescent="0.25">
      <c r="B3" s="173" t="s">
        <v>104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25">
      <c r="B4" s="176" t="s">
        <v>130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s="83" customFormat="1" x14ac:dyDescent="0.25">
      <c r="B5" s="81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>
        <v>7.1180555555555563E-3</v>
      </c>
      <c r="D7" s="86">
        <v>6.6203703703703702E-3</v>
      </c>
      <c r="E7" s="86"/>
      <c r="F7" s="86"/>
      <c r="G7" s="86"/>
      <c r="H7" s="86"/>
      <c r="I7" s="86"/>
      <c r="J7" s="86"/>
      <c r="K7" s="88">
        <f>C7+D7+E7+F7+G7+H7+I7+J7</f>
        <v>1.3738425925925926E-2</v>
      </c>
    </row>
    <row r="8" spans="2:11" x14ac:dyDescent="0.25">
      <c r="B8" s="8" t="s">
        <v>13</v>
      </c>
      <c r="C8" s="86">
        <v>5.7175925925925927E-3</v>
      </c>
      <c r="D8" s="86">
        <v>1.3807870370370371E-2</v>
      </c>
      <c r="E8" s="86"/>
      <c r="F8" s="86"/>
      <c r="G8" s="86">
        <v>4.8495370370370376E-3</v>
      </c>
      <c r="H8" s="86"/>
      <c r="I8" s="86"/>
      <c r="J8" s="86"/>
      <c r="K8" s="88">
        <f t="shared" ref="K8:K28" si="0">C8+D8+E8+F8+G8+H8+I8+J8</f>
        <v>2.4375000000000001E-2</v>
      </c>
    </row>
    <row r="9" spans="2:11" x14ac:dyDescent="0.25">
      <c r="B9" s="8" t="s">
        <v>0</v>
      </c>
      <c r="C9" s="86">
        <v>4.0787037037037031E-2</v>
      </c>
      <c r="D9" s="86">
        <v>7.11689814814815E-2</v>
      </c>
      <c r="E9" s="86">
        <v>2.2847222222222227E-2</v>
      </c>
      <c r="F9" s="86">
        <v>1.6006944444444442E-2</v>
      </c>
      <c r="G9" s="86">
        <v>3.6921296296296292E-2</v>
      </c>
      <c r="H9" s="86"/>
      <c r="I9" s="86">
        <v>2.3495370370370371E-2</v>
      </c>
      <c r="J9" s="86"/>
      <c r="K9" s="88">
        <f t="shared" si="0"/>
        <v>0.21122685185185183</v>
      </c>
    </row>
    <row r="10" spans="2:11" x14ac:dyDescent="0.25">
      <c r="B10" s="8" t="s">
        <v>8</v>
      </c>
      <c r="C10" s="86">
        <v>3.7638888888888895E-2</v>
      </c>
      <c r="D10" s="86">
        <v>3.8379629629629632E-2</v>
      </c>
      <c r="E10" s="86">
        <v>2.9236111111111109E-2</v>
      </c>
      <c r="F10" s="86">
        <v>8.773148148148148E-3</v>
      </c>
      <c r="G10" s="86">
        <v>2.1331018518518513E-2</v>
      </c>
      <c r="H10" s="86">
        <v>3.0324074074074073E-3</v>
      </c>
      <c r="I10" s="86">
        <v>1.494212962962963E-2</v>
      </c>
      <c r="J10" s="86"/>
      <c r="K10" s="88">
        <f t="shared" si="0"/>
        <v>0.15333333333333332</v>
      </c>
    </row>
    <row r="11" spans="2:11" x14ac:dyDescent="0.25">
      <c r="B11" s="8" t="s">
        <v>26</v>
      </c>
      <c r="C11" s="86">
        <v>7.8356481481481489E-3</v>
      </c>
      <c r="D11" s="86">
        <v>6.5046296296296293E-3</v>
      </c>
      <c r="E11" s="86"/>
      <c r="F11" s="86"/>
      <c r="G11" s="86"/>
      <c r="H11" s="86"/>
      <c r="I11" s="86"/>
      <c r="J11" s="86"/>
      <c r="K11" s="88">
        <f t="shared" si="0"/>
        <v>1.4340277777777778E-2</v>
      </c>
    </row>
    <row r="12" spans="2:11" x14ac:dyDescent="0.25">
      <c r="B12" s="8" t="s">
        <v>3</v>
      </c>
      <c r="C12" s="86">
        <v>7.6736111111111116E-2</v>
      </c>
      <c r="D12" s="86">
        <v>6.2708333333333338E-2</v>
      </c>
      <c r="E12" s="86">
        <v>0.16428240740740757</v>
      </c>
      <c r="F12" s="86">
        <v>1.2534722222222221E-2</v>
      </c>
      <c r="G12" s="86">
        <v>0.11460648148148146</v>
      </c>
      <c r="H12" s="86"/>
      <c r="I12" s="86">
        <v>4.4004629629629623E-2</v>
      </c>
      <c r="J12" s="86"/>
      <c r="K12" s="88">
        <f t="shared" si="0"/>
        <v>0.47487268518518533</v>
      </c>
    </row>
    <row r="13" spans="2:11" x14ac:dyDescent="0.25">
      <c r="B13" s="8" t="s">
        <v>7</v>
      </c>
      <c r="C13" s="86">
        <v>3.5381944444444445E-2</v>
      </c>
      <c r="D13" s="86">
        <v>7.0185185185185212E-2</v>
      </c>
      <c r="E13" s="86">
        <v>2.6192129629629628E-2</v>
      </c>
      <c r="F13" s="86">
        <v>4.9768518518518531E-2</v>
      </c>
      <c r="G13" s="86">
        <v>0.10851851851851853</v>
      </c>
      <c r="H13" s="86">
        <v>2.8379629629629633E-2</v>
      </c>
      <c r="I13" s="86">
        <v>4.6435185185185177E-2</v>
      </c>
      <c r="J13" s="86"/>
      <c r="K13" s="88">
        <f t="shared" si="0"/>
        <v>0.36486111111111119</v>
      </c>
    </row>
    <row r="14" spans="2:11" x14ac:dyDescent="0.25">
      <c r="B14" s="8" t="s">
        <v>2</v>
      </c>
      <c r="C14" s="86">
        <v>1.8807870370370367E-2</v>
      </c>
      <c r="D14" s="86">
        <v>2.1747685185185189E-2</v>
      </c>
      <c r="E14" s="86">
        <v>8.86574074074074E-3</v>
      </c>
      <c r="F14" s="86">
        <v>1.1666666666666665E-2</v>
      </c>
      <c r="G14" s="86">
        <v>8.4027777777777781E-3</v>
      </c>
      <c r="H14" s="86">
        <v>4.4675925925925924E-3</v>
      </c>
      <c r="I14" s="86">
        <v>6.6898148148148151E-3</v>
      </c>
      <c r="J14" s="86"/>
      <c r="K14" s="88">
        <f t="shared" si="0"/>
        <v>8.0648148148148149E-2</v>
      </c>
    </row>
    <row r="15" spans="2:11" x14ac:dyDescent="0.25">
      <c r="B15" s="8" t="s">
        <v>9</v>
      </c>
      <c r="C15" s="86">
        <v>9.5370370370370366E-3</v>
      </c>
      <c r="D15" s="86">
        <v>1.8287037037037039E-2</v>
      </c>
      <c r="E15" s="86">
        <v>1.736111111111111E-3</v>
      </c>
      <c r="F15" s="86">
        <v>4.8668981481481473E-2</v>
      </c>
      <c r="G15" s="86">
        <v>5.3344907407407424E-2</v>
      </c>
      <c r="H15" s="86"/>
      <c r="I15" s="86">
        <v>4.7800925925925927E-3</v>
      </c>
      <c r="J15" s="86"/>
      <c r="K15" s="88">
        <f t="shared" si="0"/>
        <v>0.13635416666666667</v>
      </c>
    </row>
    <row r="16" spans="2:11" x14ac:dyDescent="0.25">
      <c r="B16" s="8" t="s">
        <v>1</v>
      </c>
      <c r="C16" s="86">
        <v>1.9398148148148147E-2</v>
      </c>
      <c r="D16" s="86">
        <v>2.0636574074074078E-2</v>
      </c>
      <c r="E16" s="86"/>
      <c r="F16" s="86">
        <v>1.9224537037037037E-2</v>
      </c>
      <c r="G16" s="86">
        <v>1.1886574074074074E-2</v>
      </c>
      <c r="H16" s="86"/>
      <c r="I16" s="86"/>
      <c r="J16" s="86"/>
      <c r="K16" s="88">
        <f t="shared" si="0"/>
        <v>7.1145833333333339E-2</v>
      </c>
    </row>
    <row r="17" spans="2:11" x14ac:dyDescent="0.25">
      <c r="B17" s="8" t="s">
        <v>27</v>
      </c>
      <c r="C17" s="86">
        <v>6.8240740740740755E-2</v>
      </c>
      <c r="D17" s="86">
        <v>3.3275462962962965E-2</v>
      </c>
      <c r="E17" s="86">
        <v>1.0416666666666667E-4</v>
      </c>
      <c r="F17" s="86">
        <v>4.5810185185185183E-2</v>
      </c>
      <c r="G17" s="86">
        <v>1.3854166666666666E-2</v>
      </c>
      <c r="H17" s="86">
        <v>2.2453703703703702E-3</v>
      </c>
      <c r="I17" s="86">
        <v>2.421296296296296E-2</v>
      </c>
      <c r="J17" s="86"/>
      <c r="K17" s="88">
        <f t="shared" si="0"/>
        <v>0.18774305555555557</v>
      </c>
    </row>
    <row r="18" spans="2:11" x14ac:dyDescent="0.25">
      <c r="B18" s="8" t="s">
        <v>16</v>
      </c>
      <c r="C18" s="86"/>
      <c r="D18" s="86"/>
      <c r="E18" s="86"/>
      <c r="F18" s="86">
        <v>2.685185185185185E-3</v>
      </c>
      <c r="G18" s="86">
        <v>7.407407407407407E-4</v>
      </c>
      <c r="H18" s="86"/>
      <c r="I18" s="86"/>
      <c r="J18" s="86"/>
      <c r="K18" s="88">
        <f t="shared" si="0"/>
        <v>3.4259259259259256E-3</v>
      </c>
    </row>
    <row r="19" spans="2:11" x14ac:dyDescent="0.25">
      <c r="B19" s="8" t="s">
        <v>4</v>
      </c>
      <c r="C19" s="86">
        <v>1.6134259259259258E-2</v>
      </c>
      <c r="D19" s="86">
        <v>4.7141203703703713E-2</v>
      </c>
      <c r="E19" s="86">
        <v>3.7847222222222227E-3</v>
      </c>
      <c r="F19" s="86">
        <v>1.0023148148148147E-2</v>
      </c>
      <c r="G19" s="86">
        <v>1.1620370370370369E-2</v>
      </c>
      <c r="H19" s="86"/>
      <c r="I19" s="86">
        <v>1.6585648148148148E-2</v>
      </c>
      <c r="J19" s="86"/>
      <c r="K19" s="88">
        <f t="shared" si="0"/>
        <v>0.10528935185185184</v>
      </c>
    </row>
    <row r="20" spans="2:11" x14ac:dyDescent="0.25">
      <c r="B20" s="8" t="s">
        <v>14</v>
      </c>
      <c r="C20" s="86">
        <v>2.3611111111111111E-3</v>
      </c>
      <c r="D20" s="86">
        <v>5.3449074074074052E-2</v>
      </c>
      <c r="E20" s="86"/>
      <c r="F20" s="86">
        <v>8.7962962962962951E-3</v>
      </c>
      <c r="G20" s="86">
        <v>2.2627314814814812E-2</v>
      </c>
      <c r="H20" s="86"/>
      <c r="I20" s="86">
        <v>1.9282407407407404E-2</v>
      </c>
      <c r="J20" s="86"/>
      <c r="K20" s="88">
        <f t="shared" si="0"/>
        <v>0.10651620370370367</v>
      </c>
    </row>
    <row r="21" spans="2:11" x14ac:dyDescent="0.25">
      <c r="B21" s="8" t="s">
        <v>11</v>
      </c>
      <c r="C21" s="86">
        <v>8.4097222222222212E-2</v>
      </c>
      <c r="D21" s="86">
        <v>8.2557870370370393E-2</v>
      </c>
      <c r="E21" s="86">
        <v>5.9618055555555556E-2</v>
      </c>
      <c r="F21" s="86">
        <v>2.3668981481481478E-2</v>
      </c>
      <c r="G21" s="86">
        <v>0.12016203703703703</v>
      </c>
      <c r="H21" s="86"/>
      <c r="I21" s="86">
        <v>4.9398148148148149E-2</v>
      </c>
      <c r="J21" s="86"/>
      <c r="K21" s="88">
        <f t="shared" si="0"/>
        <v>0.41950231481481476</v>
      </c>
    </row>
    <row r="22" spans="2:11" x14ac:dyDescent="0.25">
      <c r="B22" s="8" t="s">
        <v>15</v>
      </c>
      <c r="C22" s="86">
        <v>1.1932870370370371E-2</v>
      </c>
      <c r="D22" s="86">
        <v>3.8773148148148147E-2</v>
      </c>
      <c r="E22" s="86">
        <v>3.5231481481481475E-2</v>
      </c>
      <c r="F22" s="86">
        <v>4.4050925925925938E-2</v>
      </c>
      <c r="G22" s="86">
        <v>1.2083333333333335E-2</v>
      </c>
      <c r="H22" s="86"/>
      <c r="I22" s="86">
        <v>4.0127314814814831E-2</v>
      </c>
      <c r="J22" s="86"/>
      <c r="K22" s="88">
        <f t="shared" si="0"/>
        <v>0.1821990740740741</v>
      </c>
    </row>
    <row r="23" spans="2:11" x14ac:dyDescent="0.25">
      <c r="B23" s="8" t="s">
        <v>92</v>
      </c>
      <c r="C23" s="86">
        <v>0.12215277777777776</v>
      </c>
      <c r="D23" s="86">
        <v>0.16662037037037045</v>
      </c>
      <c r="E23" s="86">
        <v>2.9849537037037039E-2</v>
      </c>
      <c r="F23" s="86">
        <v>4.7094907407407398E-2</v>
      </c>
      <c r="G23" s="86">
        <v>9.4375000000000014E-2</v>
      </c>
      <c r="H23" s="86">
        <v>7.6504629629629631E-3</v>
      </c>
      <c r="I23" s="86">
        <v>0.13413194444444446</v>
      </c>
      <c r="J23" s="86"/>
      <c r="K23" s="88">
        <f t="shared" si="0"/>
        <v>0.60187500000000005</v>
      </c>
    </row>
    <row r="24" spans="2:11" x14ac:dyDescent="0.25">
      <c r="B24" s="8" t="s">
        <v>12</v>
      </c>
      <c r="C24" s="86">
        <v>1.1342592592592593E-2</v>
      </c>
      <c r="D24" s="86">
        <v>2.719907407407407E-2</v>
      </c>
      <c r="E24" s="86">
        <v>2.1759259259259263E-2</v>
      </c>
      <c r="F24" s="86">
        <v>8.2638888888888901E-3</v>
      </c>
      <c r="G24" s="86">
        <v>5.4513888888888884E-3</v>
      </c>
      <c r="H24" s="86"/>
      <c r="I24" s="86">
        <v>7.1759259259259259E-3</v>
      </c>
      <c r="J24" s="86"/>
      <c r="K24" s="88">
        <f t="shared" si="0"/>
        <v>8.1192129629629628E-2</v>
      </c>
    </row>
    <row r="25" spans="2:11" x14ac:dyDescent="0.25">
      <c r="B25" s="8" t="s">
        <v>5</v>
      </c>
      <c r="C25" s="86">
        <v>1.8750000000000001E-3</v>
      </c>
      <c r="D25" s="86">
        <v>7.0138888888888881E-3</v>
      </c>
      <c r="E25" s="86">
        <v>3.6076388888888908E-2</v>
      </c>
      <c r="F25" s="86">
        <v>7.4305555555555566E-3</v>
      </c>
      <c r="G25" s="86"/>
      <c r="H25" s="86"/>
      <c r="I25" s="86"/>
      <c r="J25" s="86"/>
      <c r="K25" s="88">
        <f t="shared" si="0"/>
        <v>5.2395833333333357E-2</v>
      </c>
    </row>
    <row r="26" spans="2:11" x14ac:dyDescent="0.25">
      <c r="B26" s="8" t="s">
        <v>6</v>
      </c>
      <c r="C26" s="86"/>
      <c r="D26" s="86">
        <v>2.5462962962962961E-4</v>
      </c>
      <c r="E26" s="86">
        <v>1.263888888888889E-2</v>
      </c>
      <c r="F26" s="86"/>
      <c r="G26" s="86">
        <v>6.3078703703703699E-3</v>
      </c>
      <c r="H26" s="86"/>
      <c r="I26" s="86"/>
      <c r="J26" s="86"/>
      <c r="K26" s="88">
        <f t="shared" si="0"/>
        <v>1.9201388888888889E-2</v>
      </c>
    </row>
    <row r="27" spans="2:11" x14ac:dyDescent="0.25">
      <c r="B27" s="8" t="s">
        <v>103</v>
      </c>
      <c r="C27" s="86"/>
      <c r="D27" s="86">
        <v>2.3379629629629627E-3</v>
      </c>
      <c r="E27" s="86"/>
      <c r="F27" s="86"/>
      <c r="G27" s="86"/>
      <c r="H27" s="86"/>
      <c r="I27" s="86"/>
      <c r="J27" s="86"/>
      <c r="K27" s="88">
        <f t="shared" si="0"/>
        <v>2.3379629629629627E-3</v>
      </c>
    </row>
    <row r="28" spans="2:11" x14ac:dyDescent="0.25">
      <c r="B28" s="8" t="s">
        <v>17</v>
      </c>
      <c r="C28" s="86">
        <v>6.712962962962964E-3</v>
      </c>
      <c r="D28" s="86">
        <v>1.652777777777778E-2</v>
      </c>
      <c r="E28" s="86">
        <v>9.9421296296296306E-3</v>
      </c>
      <c r="F28" s="86">
        <v>1.4699074074074074E-3</v>
      </c>
      <c r="G28" s="86">
        <v>2.3252314814814819E-2</v>
      </c>
      <c r="H28" s="86"/>
      <c r="I28" s="86">
        <v>1.253472222222222E-2</v>
      </c>
      <c r="J28" s="86"/>
      <c r="K28" s="88">
        <f t="shared" si="0"/>
        <v>7.043981481481483E-2</v>
      </c>
    </row>
    <row r="29" spans="2:11" x14ac:dyDescent="0.25">
      <c r="B29" s="53"/>
      <c r="C29" s="90"/>
      <c r="D29" s="90"/>
      <c r="E29" s="91"/>
      <c r="F29" s="91"/>
      <c r="G29" s="90"/>
      <c r="H29" s="90"/>
      <c r="I29" s="90"/>
      <c r="J29" s="90"/>
      <c r="K29" s="88"/>
    </row>
    <row r="30" spans="2:11" x14ac:dyDescent="0.25">
      <c r="B30" s="53" t="s">
        <v>29</v>
      </c>
      <c r="C30" s="92">
        <f>SUM(C7:C28)</f>
        <v>0.58380787037037041</v>
      </c>
      <c r="D30" s="92">
        <f t="shared" ref="D30:G30" si="1">SUM(D7:D28)</f>
        <v>0.80519675925925949</v>
      </c>
      <c r="E30" s="92">
        <f t="shared" si="1"/>
        <v>0.46216435185185201</v>
      </c>
      <c r="F30" s="92">
        <f t="shared" si="1"/>
        <v>0.36593749999999997</v>
      </c>
      <c r="G30" s="92">
        <f t="shared" si="1"/>
        <v>0.67033564814814817</v>
      </c>
      <c r="H30" s="92">
        <f>SUM(H7:H28)</f>
        <v>4.5775462962962969E-2</v>
      </c>
      <c r="I30" s="92">
        <f>SUM(I7:I28)</f>
        <v>0.44379629629629636</v>
      </c>
      <c r="J30" s="92"/>
      <c r="K30" s="93">
        <f>SUM(K7:K28)</f>
        <v>3.377013888888889</v>
      </c>
    </row>
    <row r="31" spans="2:11" x14ac:dyDescent="0.25">
      <c r="B31" s="53"/>
      <c r="C31" s="56"/>
      <c r="D31" s="56"/>
      <c r="E31" s="56"/>
      <c r="F31" s="56"/>
      <c r="G31" s="56"/>
      <c r="H31" s="56"/>
      <c r="I31" s="56"/>
      <c r="J31" s="52"/>
      <c r="K31" s="84"/>
    </row>
    <row r="32" spans="2:11" ht="66" customHeight="1" thickBot="1" x14ac:dyDescent="0.3">
      <c r="B32" s="208" t="s">
        <v>83</v>
      </c>
      <c r="C32" s="209"/>
      <c r="D32" s="209"/>
      <c r="E32" s="209"/>
      <c r="F32" s="209"/>
      <c r="G32" s="209"/>
      <c r="H32" s="209"/>
      <c r="I32" s="209"/>
      <c r="J32" s="209"/>
      <c r="K32" s="210"/>
    </row>
    <row r="65" spans="10:16" s="49" customFormat="1" x14ac:dyDescent="0.25">
      <c r="J65" s="34"/>
      <c r="K65" s="34"/>
      <c r="L65" s="34"/>
      <c r="M65" s="34"/>
      <c r="N65" s="34"/>
      <c r="O65" s="34"/>
      <c r="P65" s="3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20" zoomScaleNormal="120" zoomScaleSheetLayoutView="100" zoomScalePageLayoutView="136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45" t="s">
        <v>35</v>
      </c>
      <c r="C3" s="146"/>
      <c r="D3" s="146"/>
      <c r="E3" s="146"/>
      <c r="F3" s="146"/>
      <c r="G3" s="146"/>
      <c r="H3" s="147"/>
    </row>
    <row r="4" spans="2:8" s="1" customFormat="1" x14ac:dyDescent="0.25">
      <c r="B4" s="148" t="s">
        <v>130</v>
      </c>
      <c r="C4" s="149"/>
      <c r="D4" s="149"/>
      <c r="E4" s="149"/>
      <c r="F4" s="149"/>
      <c r="G4" s="149"/>
      <c r="H4" s="150"/>
    </row>
    <row r="5" spans="2:8" s="1" customFormat="1" x14ac:dyDescent="0.25">
      <c r="B5" s="2"/>
      <c r="C5" s="151" t="s">
        <v>36</v>
      </c>
      <c r="D5" s="149"/>
      <c r="E5" s="151" t="s">
        <v>37</v>
      </c>
      <c r="F5" s="149"/>
      <c r="G5" s="149" t="s">
        <v>38</v>
      </c>
      <c r="H5" s="15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7" t="s">
        <v>25</v>
      </c>
    </row>
    <row r="7" spans="2:8" s="1" customFormat="1" x14ac:dyDescent="0.25">
      <c r="B7" s="8" t="s">
        <v>10</v>
      </c>
      <c r="C7" s="100">
        <v>3.0914351851851839E-2</v>
      </c>
      <c r="D7" s="98">
        <f>C7/$C$30</f>
        <v>1.4558555808705692E-2</v>
      </c>
      <c r="E7" s="100">
        <v>3.9004629629629623E-3</v>
      </c>
      <c r="F7" s="98">
        <f t="shared" ref="F7:F28" si="0">E7/$E$30</f>
        <v>9.9330916379284876E-3</v>
      </c>
      <c r="G7" s="100">
        <f>C7+E7</f>
        <v>3.4814814814814798E-2</v>
      </c>
      <c r="H7" s="99">
        <f>G7/$G$30</f>
        <v>1.3836692073801815E-2</v>
      </c>
    </row>
    <row r="8" spans="2:8" s="1" customFormat="1" x14ac:dyDescent="0.25">
      <c r="B8" s="8" t="s">
        <v>13</v>
      </c>
      <c r="C8" s="100">
        <v>8.4016203703703773E-2</v>
      </c>
      <c r="D8" s="98">
        <f t="shared" ref="D8:D27" si="1">C8/$C$30</f>
        <v>3.9565914120327499E-2</v>
      </c>
      <c r="E8" s="100">
        <v>2.662037037037037E-3</v>
      </c>
      <c r="F8" s="98">
        <f t="shared" si="0"/>
        <v>6.7792613552627671E-3</v>
      </c>
      <c r="G8" s="100">
        <f t="shared" ref="G8:G28" si="2">C8+E8</f>
        <v>8.6678240740740806E-2</v>
      </c>
      <c r="H8" s="99">
        <f t="shared" ref="H8:H28" si="3">G8/$G$30</f>
        <v>3.4449131296775903E-2</v>
      </c>
    </row>
    <row r="9" spans="2:8" s="1" customFormat="1" x14ac:dyDescent="0.25">
      <c r="B9" s="8" t="s">
        <v>0</v>
      </c>
      <c r="C9" s="100">
        <v>0.37136574074074058</v>
      </c>
      <c r="D9" s="98">
        <f t="shared" si="1"/>
        <v>0.17488799014531292</v>
      </c>
      <c r="E9" s="100">
        <v>0.11300925925925938</v>
      </c>
      <c r="F9" s="98">
        <f t="shared" si="0"/>
        <v>0.28779438205559016</v>
      </c>
      <c r="G9" s="100">
        <f t="shared" si="2"/>
        <v>0.48437499999999994</v>
      </c>
      <c r="H9" s="99">
        <f t="shared" si="3"/>
        <v>0.19250849843371215</v>
      </c>
    </row>
    <row r="10" spans="2:8" s="1" customFormat="1" x14ac:dyDescent="0.25">
      <c r="B10" s="8" t="s">
        <v>8</v>
      </c>
      <c r="C10" s="100">
        <v>3.5335648148148179E-2</v>
      </c>
      <c r="D10" s="98">
        <f t="shared" si="1"/>
        <v>1.6640685467607091E-2</v>
      </c>
      <c r="E10" s="100">
        <v>8.2870370370370337E-3</v>
      </c>
      <c r="F10" s="98">
        <f t="shared" si="0"/>
        <v>2.1104135349426692E-2</v>
      </c>
      <c r="G10" s="100">
        <f t="shared" si="2"/>
        <v>4.3622685185185209E-2</v>
      </c>
      <c r="H10" s="99">
        <f t="shared" si="3"/>
        <v>1.7337264769334806E-2</v>
      </c>
    </row>
    <row r="11" spans="2:8" s="1" customFormat="1" x14ac:dyDescent="0.25">
      <c r="B11" s="8" t="s">
        <v>26</v>
      </c>
      <c r="C11" s="100">
        <v>8.1134259259259267E-3</v>
      </c>
      <c r="D11" s="98">
        <f t="shared" si="1"/>
        <v>3.8208714421200658E-3</v>
      </c>
      <c r="E11" s="100">
        <v>3.1481481481481482E-3</v>
      </c>
      <c r="F11" s="98">
        <f t="shared" si="0"/>
        <v>8.0172134288324908E-3</v>
      </c>
      <c r="G11" s="100">
        <f t="shared" si="2"/>
        <v>1.1261574074074075E-2</v>
      </c>
      <c r="H11" s="99">
        <f t="shared" si="3"/>
        <v>4.4757650890323054E-3</v>
      </c>
    </row>
    <row r="12" spans="2:8" s="1" customFormat="1" x14ac:dyDescent="0.25">
      <c r="B12" s="8" t="s">
        <v>3</v>
      </c>
      <c r="C12" s="100">
        <v>0.13725694444444428</v>
      </c>
      <c r="D12" s="98">
        <f t="shared" si="1"/>
        <v>6.463867964636491E-2</v>
      </c>
      <c r="E12" s="100">
        <v>5.8900462962963029E-2</v>
      </c>
      <c r="F12" s="98">
        <f t="shared" si="0"/>
        <v>0.14999852624753157</v>
      </c>
      <c r="G12" s="100">
        <f t="shared" si="2"/>
        <v>0.19615740740740731</v>
      </c>
      <c r="H12" s="99">
        <f t="shared" si="3"/>
        <v>7.7960191910503046E-2</v>
      </c>
    </row>
    <row r="13" spans="2:8" s="1" customFormat="1" x14ac:dyDescent="0.25">
      <c r="B13" s="8" t="s">
        <v>7</v>
      </c>
      <c r="C13" s="100">
        <v>7.5254629629629588E-2</v>
      </c>
      <c r="D13" s="98">
        <f t="shared" si="1"/>
        <v>3.5439809010933881E-2</v>
      </c>
      <c r="E13" s="100">
        <v>3.1053240740740732E-2</v>
      </c>
      <c r="F13" s="98">
        <f t="shared" si="0"/>
        <v>7.9081557461608692E-2</v>
      </c>
      <c r="G13" s="100">
        <f t="shared" si="2"/>
        <v>0.10630787037037032</v>
      </c>
      <c r="H13" s="99">
        <f t="shared" si="3"/>
        <v>4.2250670444770502E-2</v>
      </c>
    </row>
    <row r="14" spans="2:8" s="1" customFormat="1" x14ac:dyDescent="0.25">
      <c r="B14" s="8" t="s">
        <v>2</v>
      </c>
      <c r="C14" s="100">
        <v>8.2164351851851905E-2</v>
      </c>
      <c r="D14" s="98">
        <f t="shared" si="1"/>
        <v>3.8693817928117491E-2</v>
      </c>
      <c r="E14" s="100">
        <v>2.4710648148148145E-2</v>
      </c>
      <c r="F14" s="98">
        <f t="shared" si="0"/>
        <v>6.2929230406460895E-2</v>
      </c>
      <c r="G14" s="100">
        <f t="shared" si="2"/>
        <v>0.10687500000000005</v>
      </c>
      <c r="H14" s="99">
        <f t="shared" si="3"/>
        <v>4.2476068686664259E-2</v>
      </c>
    </row>
    <row r="15" spans="2:8" s="1" customFormat="1" x14ac:dyDescent="0.25">
      <c r="B15" s="8" t="s">
        <v>9</v>
      </c>
      <c r="C15" s="100">
        <v>3.7175925925925925E-2</v>
      </c>
      <c r="D15" s="98">
        <f t="shared" si="1"/>
        <v>1.7507331058615763E-2</v>
      </c>
      <c r="E15" s="100">
        <v>1.1435185185185178E-2</v>
      </c>
      <c r="F15" s="98">
        <f t="shared" si="0"/>
        <v>2.9121348778259174E-2</v>
      </c>
      <c r="G15" s="100">
        <f t="shared" si="2"/>
        <v>4.8611111111111105E-2</v>
      </c>
      <c r="H15" s="99">
        <f t="shared" si="3"/>
        <v>1.9319849305175413E-2</v>
      </c>
    </row>
    <row r="16" spans="2:8" s="1" customFormat="1" x14ac:dyDescent="0.25">
      <c r="B16" s="8" t="s">
        <v>1</v>
      </c>
      <c r="C16" s="100">
        <v>4.6967592592592616E-2</v>
      </c>
      <c r="D16" s="98">
        <f t="shared" si="1"/>
        <v>2.2118539674926153E-2</v>
      </c>
      <c r="E16" s="100">
        <v>1.9884259259259254E-2</v>
      </c>
      <c r="F16" s="98">
        <f t="shared" si="0"/>
        <v>5.0638134818875788E-2</v>
      </c>
      <c r="G16" s="100">
        <f t="shared" si="2"/>
        <v>6.6851851851851871E-2</v>
      </c>
      <c r="H16" s="99">
        <f t="shared" si="3"/>
        <v>2.6569392758736484E-2</v>
      </c>
    </row>
    <row r="17" spans="2:8" s="1" customFormat="1" x14ac:dyDescent="0.25">
      <c r="B17" s="8" t="s">
        <v>27</v>
      </c>
      <c r="C17" s="100">
        <v>1.15625E-2</v>
      </c>
      <c r="D17" s="98">
        <f t="shared" si="1"/>
        <v>5.4451506001111918E-3</v>
      </c>
      <c r="E17" s="100">
        <v>1.008101851851852E-2</v>
      </c>
      <c r="F17" s="98">
        <f t="shared" si="0"/>
        <v>2.5672768001886399E-2</v>
      </c>
      <c r="G17" s="100">
        <f t="shared" si="2"/>
        <v>2.164351851851852E-2</v>
      </c>
      <c r="H17" s="99">
        <f t="shared" si="3"/>
        <v>8.6019329049233408E-3</v>
      </c>
    </row>
    <row r="18" spans="2:8" s="1" customFormat="1" x14ac:dyDescent="0.25">
      <c r="B18" s="8" t="s">
        <v>16</v>
      </c>
      <c r="C18" s="100">
        <v>4.8692129629629641E-2</v>
      </c>
      <c r="D18" s="98">
        <f t="shared" si="1"/>
        <v>2.2930679253921709E-2</v>
      </c>
      <c r="E18" s="100"/>
      <c r="F18" s="98"/>
      <c r="G18" s="100">
        <f t="shared" si="2"/>
        <v>4.8692129629629641E-2</v>
      </c>
      <c r="H18" s="99">
        <f t="shared" si="3"/>
        <v>1.935204905401738E-2</v>
      </c>
    </row>
    <row r="19" spans="2:8" s="1" customFormat="1" x14ac:dyDescent="0.25">
      <c r="B19" s="8" t="s">
        <v>4</v>
      </c>
      <c r="C19" s="100">
        <v>0.25614583333333329</v>
      </c>
      <c r="D19" s="98">
        <f t="shared" si="1"/>
        <v>0.12062725518624701</v>
      </c>
      <c r="E19" s="100">
        <v>9.6527777777777775E-3</v>
      </c>
      <c r="F19" s="98">
        <f t="shared" si="0"/>
        <v>2.4582191175170208E-2</v>
      </c>
      <c r="G19" s="100">
        <f t="shared" si="2"/>
        <v>0.26579861111111108</v>
      </c>
      <c r="H19" s="99">
        <f t="shared" si="3"/>
        <v>0.105638176022227</v>
      </c>
    </row>
    <row r="20" spans="2:8" s="1" customFormat="1" x14ac:dyDescent="0.25">
      <c r="B20" s="8" t="s">
        <v>14</v>
      </c>
      <c r="C20" s="100">
        <v>4.4745370370370442E-2</v>
      </c>
      <c r="D20" s="98">
        <f t="shared" si="1"/>
        <v>2.1072024244274176E-2</v>
      </c>
      <c r="E20" s="100">
        <v>2.1817129629629627E-2</v>
      </c>
      <c r="F20" s="98">
        <f t="shared" si="0"/>
        <v>5.556046806378398E-2</v>
      </c>
      <c r="G20" s="100">
        <f t="shared" si="2"/>
        <v>6.6562500000000066E-2</v>
      </c>
      <c r="H20" s="99">
        <f t="shared" si="3"/>
        <v>2.6454393655729505E-2</v>
      </c>
    </row>
    <row r="21" spans="2:8" s="1" customFormat="1" x14ac:dyDescent="0.25">
      <c r="B21" s="8" t="s">
        <v>11</v>
      </c>
      <c r="C21" s="100">
        <v>3.402777777777778E-3</v>
      </c>
      <c r="D21" s="98">
        <f t="shared" si="1"/>
        <v>1.6024767531858763E-3</v>
      </c>
      <c r="E21" s="100">
        <v>6.9560185185185176E-3</v>
      </c>
      <c r="F21" s="98">
        <f t="shared" si="0"/>
        <v>1.7714504671795316E-2</v>
      </c>
      <c r="G21" s="100">
        <f t="shared" si="2"/>
        <v>1.0358796296296297E-2</v>
      </c>
      <c r="H21" s="99">
        <f t="shared" si="3"/>
        <v>4.1169678876504757E-3</v>
      </c>
    </row>
    <row r="22" spans="2:8" s="1" customFormat="1" x14ac:dyDescent="0.25">
      <c r="B22" s="8" t="s">
        <v>15</v>
      </c>
      <c r="C22" s="100">
        <v>9.7916666666666655E-3</v>
      </c>
      <c r="D22" s="98">
        <f t="shared" si="1"/>
        <v>4.6112086163103781E-3</v>
      </c>
      <c r="E22" s="100">
        <v>2.012731481481482E-2</v>
      </c>
      <c r="F22" s="98">
        <f t="shared" si="0"/>
        <v>5.1257110855660676E-2</v>
      </c>
      <c r="G22" s="100">
        <f t="shared" si="2"/>
        <v>2.9918981481481484E-2</v>
      </c>
      <c r="H22" s="99">
        <f t="shared" si="3"/>
        <v>1.1890907250923441E-2</v>
      </c>
    </row>
    <row r="23" spans="2:8" s="1" customFormat="1" x14ac:dyDescent="0.25">
      <c r="B23" s="8" t="s">
        <v>92</v>
      </c>
      <c r="C23" s="100">
        <v>4.9050925925925928E-2</v>
      </c>
      <c r="D23" s="98">
        <f t="shared" si="1"/>
        <v>2.3099647891162395E-2</v>
      </c>
      <c r="E23" s="100">
        <v>1.5972222222222218E-2</v>
      </c>
      <c r="F23" s="98">
        <f t="shared" si="0"/>
        <v>4.0675568131576592E-2</v>
      </c>
      <c r="G23" s="100">
        <f t="shared" si="2"/>
        <v>6.5023148148148149E-2</v>
      </c>
      <c r="H23" s="99">
        <f t="shared" si="3"/>
        <v>2.5842598427732261E-2</v>
      </c>
    </row>
    <row r="24" spans="2:8" s="1" customFormat="1" x14ac:dyDescent="0.25">
      <c r="B24" s="8" t="s">
        <v>12</v>
      </c>
      <c r="C24" s="100">
        <v>8.5879629629629625E-2</v>
      </c>
      <c r="D24" s="98">
        <f t="shared" si="1"/>
        <v>4.044346091373878E-2</v>
      </c>
      <c r="E24" s="100">
        <v>1.4456018518518523E-2</v>
      </c>
      <c r="F24" s="98">
        <f t="shared" si="0"/>
        <v>3.6814336664013909E-2</v>
      </c>
      <c r="G24" s="100">
        <f t="shared" si="2"/>
        <v>0.10033564814814815</v>
      </c>
      <c r="H24" s="99">
        <f t="shared" si="3"/>
        <v>3.9877088958706113E-2</v>
      </c>
    </row>
    <row r="25" spans="2:8" s="1" customFormat="1" x14ac:dyDescent="0.25">
      <c r="B25" s="8" t="s">
        <v>5</v>
      </c>
      <c r="C25" s="100">
        <v>4.3703703703703703E-2</v>
      </c>
      <c r="D25" s="98">
        <f t="shared" si="1"/>
        <v>2.0581470136156015E-2</v>
      </c>
      <c r="E25" s="100">
        <v>1.0532407407407407E-3</v>
      </c>
      <c r="F25" s="98">
        <f t="shared" si="0"/>
        <v>2.6822294927343992E-3</v>
      </c>
      <c r="G25" s="100">
        <f t="shared" si="2"/>
        <v>4.4756944444444446E-2</v>
      </c>
      <c r="H25" s="99">
        <f t="shared" si="3"/>
        <v>1.7788061253122222E-2</v>
      </c>
    </row>
    <row r="26" spans="2:8" s="1" customFormat="1" x14ac:dyDescent="0.25">
      <c r="B26" s="8" t="s">
        <v>6</v>
      </c>
      <c r="C26" s="100">
        <v>0.36104166666666665</v>
      </c>
      <c r="D26" s="98">
        <f t="shared" si="1"/>
        <v>0.17002605387374226</v>
      </c>
      <c r="E26" s="100">
        <v>1.4814814814814814E-3</v>
      </c>
      <c r="F26" s="98">
        <f t="shared" si="0"/>
        <v>3.7728063194505832E-3</v>
      </c>
      <c r="G26" s="100">
        <f t="shared" si="2"/>
        <v>0.36252314814814812</v>
      </c>
      <c r="H26" s="99">
        <f t="shared" si="3"/>
        <v>0.1440800761754058</v>
      </c>
    </row>
    <row r="27" spans="2:8" s="1" customFormat="1" x14ac:dyDescent="0.25">
      <c r="B27" s="8" t="s">
        <v>103</v>
      </c>
      <c r="C27" s="100">
        <v>0.30086805555555596</v>
      </c>
      <c r="D27" s="98">
        <f t="shared" si="1"/>
        <v>0.14168837822811872</v>
      </c>
      <c r="E27" s="100">
        <v>5.9722222222222216E-3</v>
      </c>
      <c r="F27" s="98">
        <f t="shared" si="0"/>
        <v>1.5209125475285164E-2</v>
      </c>
      <c r="G27" s="100">
        <f t="shared" si="2"/>
        <v>0.30684027777777817</v>
      </c>
      <c r="H27" s="99">
        <f t="shared" si="3"/>
        <v>0.12194964879273955</v>
      </c>
    </row>
    <row r="28" spans="2:8" s="1" customFormat="1" x14ac:dyDescent="0.25">
      <c r="B28" s="36" t="s">
        <v>17</v>
      </c>
      <c r="C28" s="110"/>
      <c r="D28" s="98"/>
      <c r="E28" s="110">
        <v>8.1134259259259284E-3</v>
      </c>
      <c r="F28" s="98">
        <f t="shared" si="0"/>
        <v>2.0662009608866092E-2</v>
      </c>
      <c r="G28" s="100">
        <f t="shared" si="2"/>
        <v>8.1134259259259284E-3</v>
      </c>
      <c r="H28" s="111">
        <f t="shared" si="3"/>
        <v>3.2245748483161834E-3</v>
      </c>
    </row>
    <row r="29" spans="2:8" s="1" customFormat="1" x14ac:dyDescent="0.25">
      <c r="B29" s="8"/>
      <c r="C29" s="101"/>
      <c r="D29" s="112"/>
      <c r="E29" s="101"/>
      <c r="F29" s="101"/>
      <c r="G29" s="101"/>
      <c r="H29" s="102"/>
    </row>
    <row r="30" spans="2:8" s="1" customFormat="1" x14ac:dyDescent="0.25">
      <c r="B30" s="37" t="s">
        <v>29</v>
      </c>
      <c r="C30" s="113">
        <f>SUM(C7:C28)</f>
        <v>2.1234490740740743</v>
      </c>
      <c r="D30" s="114">
        <f t="shared" ref="D30:H30" si="4">SUM(D7:D28)</f>
        <v>0.99999999999999989</v>
      </c>
      <c r="E30" s="113">
        <f>SUM(E7:E28)</f>
        <v>0.39267361111111126</v>
      </c>
      <c r="F30" s="114">
        <f>SUM(F7:F28)</f>
        <v>1.0000000000000002</v>
      </c>
      <c r="G30" s="113">
        <f t="shared" si="4"/>
        <v>2.5161226851851857</v>
      </c>
      <c r="H30" s="115">
        <f t="shared" si="4"/>
        <v>1.0000000000000002</v>
      </c>
    </row>
    <row r="31" spans="2:8" s="1" customFormat="1" ht="66" customHeight="1" thickBot="1" x14ac:dyDescent="0.3">
      <c r="B31" s="142" t="s">
        <v>39</v>
      </c>
      <c r="C31" s="143"/>
      <c r="D31" s="143"/>
      <c r="E31" s="143"/>
      <c r="F31" s="143"/>
      <c r="G31" s="143"/>
      <c r="H31" s="144"/>
    </row>
    <row r="32" spans="2:8" s="1" customFormat="1" x14ac:dyDescent="0.25">
      <c r="C32" s="35"/>
      <c r="D32" s="35"/>
      <c r="E32" s="35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view="pageBreakPreview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3.140625" style="34" bestFit="1" customWidth="1"/>
    <col min="11" max="11" width="11.140625" style="34" customWidth="1"/>
    <col min="12" max="16384" width="8.85546875" style="34"/>
  </cols>
  <sheetData>
    <row r="2" spans="2:11" ht="15.75" thickBot="1" x14ac:dyDescent="0.3"/>
    <row r="3" spans="2:11" x14ac:dyDescent="0.25">
      <c r="B3" s="173" t="s">
        <v>105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25">
      <c r="B4" s="176" t="s">
        <v>130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6"/>
      <c r="F7" s="86"/>
      <c r="G7" s="86">
        <v>1.7013888888888892E-3</v>
      </c>
      <c r="H7" s="86"/>
      <c r="I7" s="86"/>
      <c r="J7" s="86"/>
      <c r="K7" s="88">
        <f>C7+D7+E7+F7+G7+H7+I7+J7</f>
        <v>1.7013888888888892E-3</v>
      </c>
    </row>
    <row r="8" spans="2:11" x14ac:dyDescent="0.25">
      <c r="B8" s="8" t="s">
        <v>13</v>
      </c>
      <c r="C8" s="86"/>
      <c r="D8" s="86"/>
      <c r="E8" s="86"/>
      <c r="F8" s="86"/>
      <c r="G8" s="86">
        <v>2.3032407407407407E-3</v>
      </c>
      <c r="H8" s="86"/>
      <c r="I8" s="86"/>
      <c r="J8" s="86"/>
      <c r="K8" s="88">
        <f t="shared" ref="K8:K28" si="0">C8+D8+E8+F8+G8+H8+I8+J8</f>
        <v>2.3032407407407407E-3</v>
      </c>
    </row>
    <row r="9" spans="2:11" x14ac:dyDescent="0.25">
      <c r="B9" s="8" t="s">
        <v>0</v>
      </c>
      <c r="C9" s="86"/>
      <c r="D9" s="86"/>
      <c r="E9" s="86"/>
      <c r="F9" s="86"/>
      <c r="G9" s="86"/>
      <c r="H9" s="86"/>
      <c r="I9" s="86"/>
      <c r="J9" s="86"/>
      <c r="K9" s="88"/>
    </row>
    <row r="10" spans="2:11" x14ac:dyDescent="0.25">
      <c r="B10" s="8" t="s">
        <v>8</v>
      </c>
      <c r="C10" s="86">
        <v>5.4629629629629629E-3</v>
      </c>
      <c r="D10" s="86">
        <v>6.9560185185185185E-3</v>
      </c>
      <c r="E10" s="86"/>
      <c r="F10" s="86"/>
      <c r="G10" s="86">
        <v>1.4317129629629629E-2</v>
      </c>
      <c r="H10" s="86"/>
      <c r="I10" s="86"/>
      <c r="J10" s="86">
        <v>2.3379629629629631E-3</v>
      </c>
      <c r="K10" s="88">
        <f t="shared" si="0"/>
        <v>2.9074074074074075E-2</v>
      </c>
    </row>
    <row r="11" spans="2:11" x14ac:dyDescent="0.25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25">
      <c r="B12" s="8" t="s">
        <v>3</v>
      </c>
      <c r="C12" s="86"/>
      <c r="D12" s="86"/>
      <c r="E12" s="86"/>
      <c r="F12" s="86"/>
      <c r="G12" s="86">
        <v>3.7615740740740739E-3</v>
      </c>
      <c r="H12" s="86"/>
      <c r="I12" s="86"/>
      <c r="J12" s="86">
        <v>1.4930555555555556E-3</v>
      </c>
      <c r="K12" s="88">
        <f t="shared" si="0"/>
        <v>5.2546296296296299E-3</v>
      </c>
    </row>
    <row r="13" spans="2:11" x14ac:dyDescent="0.25">
      <c r="B13" s="8" t="s">
        <v>7</v>
      </c>
      <c r="C13" s="86"/>
      <c r="D13" s="86"/>
      <c r="E13" s="86"/>
      <c r="F13" s="86"/>
      <c r="G13" s="86">
        <v>1.6168981481481482E-2</v>
      </c>
      <c r="H13" s="86">
        <v>1.7476851851851852E-3</v>
      </c>
      <c r="I13" s="86"/>
      <c r="J13" s="86">
        <v>3.6921296296296294E-3</v>
      </c>
      <c r="K13" s="88">
        <f t="shared" si="0"/>
        <v>2.1608796296296296E-2</v>
      </c>
    </row>
    <row r="14" spans="2:11" x14ac:dyDescent="0.25">
      <c r="B14" s="8" t="s">
        <v>2</v>
      </c>
      <c r="C14" s="86">
        <v>2.1874999999999998E-3</v>
      </c>
      <c r="D14" s="86"/>
      <c r="E14" s="86"/>
      <c r="F14" s="86"/>
      <c r="G14" s="86">
        <v>3.7731481481481479E-3</v>
      </c>
      <c r="H14" s="86"/>
      <c r="I14" s="86"/>
      <c r="J14" s="86"/>
      <c r="K14" s="88">
        <f t="shared" si="0"/>
        <v>5.9606481481481472E-3</v>
      </c>
    </row>
    <row r="15" spans="2:11" x14ac:dyDescent="0.25">
      <c r="B15" s="8" t="s">
        <v>9</v>
      </c>
      <c r="C15" s="86"/>
      <c r="D15" s="86">
        <v>2.1064814814814813E-3</v>
      </c>
      <c r="E15" s="86">
        <v>1.5127314814814816E-2</v>
      </c>
      <c r="F15" s="86"/>
      <c r="G15" s="86"/>
      <c r="H15" s="86"/>
      <c r="I15" s="86"/>
      <c r="J15" s="86"/>
      <c r="K15" s="88">
        <f t="shared" si="0"/>
        <v>1.7233796296296296E-2</v>
      </c>
    </row>
    <row r="16" spans="2:11" x14ac:dyDescent="0.25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25">
      <c r="B17" s="8" t="s">
        <v>27</v>
      </c>
      <c r="C17" s="86"/>
      <c r="D17" s="86">
        <v>2.0833333333333333E-3</v>
      </c>
      <c r="E17" s="86"/>
      <c r="F17" s="86"/>
      <c r="G17" s="86">
        <v>4.7222222222222214E-3</v>
      </c>
      <c r="H17" s="86"/>
      <c r="I17" s="86"/>
      <c r="J17" s="86"/>
      <c r="K17" s="88">
        <f t="shared" si="0"/>
        <v>6.8055555555555543E-3</v>
      </c>
    </row>
    <row r="18" spans="2:11" x14ac:dyDescent="0.25">
      <c r="B18" s="8" t="s">
        <v>16</v>
      </c>
      <c r="C18" s="86">
        <v>4.0393518518518513E-3</v>
      </c>
      <c r="D18" s="86"/>
      <c r="E18" s="86"/>
      <c r="F18" s="86"/>
      <c r="G18" s="86">
        <v>2.5810185185185185E-3</v>
      </c>
      <c r="H18" s="86"/>
      <c r="I18" s="86"/>
      <c r="J18" s="86"/>
      <c r="K18" s="88">
        <f t="shared" si="0"/>
        <v>6.6203703703703702E-3</v>
      </c>
    </row>
    <row r="19" spans="2:11" x14ac:dyDescent="0.25">
      <c r="B19" s="8" t="s">
        <v>4</v>
      </c>
      <c r="C19" s="86"/>
      <c r="D19" s="86">
        <v>5.0694444444444441E-3</v>
      </c>
      <c r="E19" s="86"/>
      <c r="F19" s="86"/>
      <c r="G19" s="86">
        <v>3.2870370370370371E-3</v>
      </c>
      <c r="H19" s="86"/>
      <c r="I19" s="86"/>
      <c r="J19" s="86"/>
      <c r="K19" s="88">
        <f t="shared" si="0"/>
        <v>8.3564814814814821E-3</v>
      </c>
    </row>
    <row r="20" spans="2:11" x14ac:dyDescent="0.25">
      <c r="B20" s="8" t="s">
        <v>14</v>
      </c>
      <c r="C20" s="86">
        <v>2.3148148148148151E-3</v>
      </c>
      <c r="D20" s="86"/>
      <c r="E20" s="86"/>
      <c r="F20" s="86"/>
      <c r="G20" s="86"/>
      <c r="H20" s="86"/>
      <c r="I20" s="86"/>
      <c r="J20" s="86"/>
      <c r="K20" s="88">
        <f t="shared" si="0"/>
        <v>2.3148148148148151E-3</v>
      </c>
    </row>
    <row r="21" spans="2:11" x14ac:dyDescent="0.25">
      <c r="B21" s="8" t="s">
        <v>11</v>
      </c>
      <c r="C21" s="86">
        <v>3.1030092592592588E-2</v>
      </c>
      <c r="D21" s="86">
        <v>4.6238425925925933E-2</v>
      </c>
      <c r="E21" s="86">
        <v>2.7384259259259257E-2</v>
      </c>
      <c r="F21" s="86"/>
      <c r="G21" s="86">
        <v>3.3321759259259259E-2</v>
      </c>
      <c r="H21" s="86"/>
      <c r="I21" s="86"/>
      <c r="J21" s="86"/>
      <c r="K21" s="88">
        <f t="shared" si="0"/>
        <v>0.13797453703703705</v>
      </c>
    </row>
    <row r="22" spans="2:11" x14ac:dyDescent="0.25">
      <c r="B22" s="8" t="s">
        <v>15</v>
      </c>
      <c r="C22" s="86">
        <v>9.9884259259259266E-3</v>
      </c>
      <c r="D22" s="86">
        <v>2.0150462962962967E-2</v>
      </c>
      <c r="E22" s="86">
        <v>1.5555555555555553E-2</v>
      </c>
      <c r="F22" s="86"/>
      <c r="G22" s="86">
        <v>1.3587962962962963E-2</v>
      </c>
      <c r="H22" s="86"/>
      <c r="I22" s="86"/>
      <c r="J22" s="86"/>
      <c r="K22" s="88">
        <f t="shared" si="0"/>
        <v>5.9282407407407409E-2</v>
      </c>
    </row>
    <row r="23" spans="2:11" x14ac:dyDescent="0.25">
      <c r="B23" s="8" t="s">
        <v>92</v>
      </c>
      <c r="C23" s="86">
        <v>1.4293981481481482E-2</v>
      </c>
      <c r="D23" s="86">
        <v>4.3055555555555555E-2</v>
      </c>
      <c r="E23" s="86">
        <v>1.1539351851851853E-2</v>
      </c>
      <c r="F23" s="86"/>
      <c r="G23" s="86">
        <v>1.2314814814814815E-2</v>
      </c>
      <c r="H23" s="86"/>
      <c r="I23" s="86"/>
      <c r="J23" s="86"/>
      <c r="K23" s="88">
        <f t="shared" si="0"/>
        <v>8.1203703703703708E-2</v>
      </c>
    </row>
    <row r="24" spans="2:11" x14ac:dyDescent="0.25">
      <c r="B24" s="8" t="s">
        <v>12</v>
      </c>
      <c r="C24" s="86">
        <v>1.2430555555555556E-2</v>
      </c>
      <c r="D24" s="86">
        <v>7.0914351851851826E-2</v>
      </c>
      <c r="E24" s="86">
        <v>1.4513888888888889E-2</v>
      </c>
      <c r="F24" s="86">
        <v>2.0717592592592593E-3</v>
      </c>
      <c r="G24" s="86">
        <v>1.2511574074074074E-2</v>
      </c>
      <c r="H24" s="86"/>
      <c r="I24" s="86">
        <v>5.6828703703703694E-3</v>
      </c>
      <c r="J24" s="86"/>
      <c r="K24" s="88">
        <f t="shared" si="0"/>
        <v>0.11812499999999997</v>
      </c>
    </row>
    <row r="25" spans="2:11" x14ac:dyDescent="0.25">
      <c r="B25" s="8" t="s">
        <v>5</v>
      </c>
      <c r="C25" s="86">
        <v>6.2500000000000003E-3</v>
      </c>
      <c r="D25" s="86">
        <v>5.2349537037037035E-2</v>
      </c>
      <c r="E25" s="86">
        <v>6.2071759259259264E-2</v>
      </c>
      <c r="F25" s="86"/>
      <c r="G25" s="86">
        <v>4.3055555555555555E-3</v>
      </c>
      <c r="H25" s="86"/>
      <c r="I25" s="86"/>
      <c r="J25" s="86"/>
      <c r="K25" s="88">
        <f t="shared" si="0"/>
        <v>0.12497685185185187</v>
      </c>
    </row>
    <row r="26" spans="2:11" x14ac:dyDescent="0.25">
      <c r="B26" s="8" t="s">
        <v>6</v>
      </c>
      <c r="C26" s="86">
        <v>3.3101851851851851E-3</v>
      </c>
      <c r="D26" s="86">
        <v>4.8726851851851856E-3</v>
      </c>
      <c r="E26" s="86">
        <v>1.6180555555555556E-2</v>
      </c>
      <c r="F26" s="86">
        <v>2.0370370370370373E-3</v>
      </c>
      <c r="G26" s="86">
        <v>1.6550925925925926E-3</v>
      </c>
      <c r="H26" s="86"/>
      <c r="I26" s="86"/>
      <c r="J26" s="86"/>
      <c r="K26" s="88">
        <f t="shared" si="0"/>
        <v>2.8055555555555559E-2</v>
      </c>
    </row>
    <row r="27" spans="2:11" x14ac:dyDescent="0.25">
      <c r="B27" s="8" t="s">
        <v>103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/>
      <c r="D28" s="86"/>
      <c r="E28" s="86"/>
      <c r="F28" s="86"/>
      <c r="G28" s="86">
        <v>1.4699074074074074E-3</v>
      </c>
      <c r="H28" s="86"/>
      <c r="I28" s="86"/>
      <c r="J28" s="86"/>
      <c r="K28" s="88">
        <f t="shared" si="0"/>
        <v>1.4699074074074074E-3</v>
      </c>
    </row>
    <row r="29" spans="2:11" x14ac:dyDescent="0.25">
      <c r="B29" s="53"/>
      <c r="C29" s="90"/>
      <c r="D29" s="90"/>
      <c r="E29" s="91"/>
      <c r="F29" s="91"/>
      <c r="G29" s="90"/>
      <c r="H29" s="90"/>
      <c r="I29" s="90"/>
      <c r="J29" s="90"/>
      <c r="K29" s="88"/>
    </row>
    <row r="30" spans="2:11" x14ac:dyDescent="0.25">
      <c r="B30" s="53" t="s">
        <v>29</v>
      </c>
      <c r="C30" s="92">
        <f>SUM(C7:C28)</f>
        <v>9.1307870370370373E-2</v>
      </c>
      <c r="D30" s="92">
        <f t="shared" ref="D30:J30" si="1">SUM(D7:D28)</f>
        <v>0.25379629629629624</v>
      </c>
      <c r="E30" s="92">
        <f t="shared" si="1"/>
        <v>0.16237268518518519</v>
      </c>
      <c r="F30" s="92">
        <f t="shared" si="1"/>
        <v>4.1087962962962962E-3</v>
      </c>
      <c r="G30" s="92">
        <f t="shared" si="1"/>
        <v>0.1317824074074074</v>
      </c>
      <c r="H30" s="92">
        <f t="shared" si="1"/>
        <v>1.7476851851851852E-3</v>
      </c>
      <c r="I30" s="92">
        <f t="shared" si="1"/>
        <v>5.6828703703703694E-3</v>
      </c>
      <c r="J30" s="92">
        <f t="shared" si="1"/>
        <v>7.5231481481481486E-3</v>
      </c>
      <c r="K30" s="93">
        <f>SUM(K7:K28)</f>
        <v>0.65832175925925929</v>
      </c>
    </row>
    <row r="31" spans="2:11" x14ac:dyDescent="0.25">
      <c r="B31" s="60"/>
      <c r="C31" s="65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8" t="s">
        <v>83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view="pageBreakPreview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3.140625" style="34" bestFit="1" customWidth="1"/>
    <col min="11" max="11" width="11.140625" style="34" customWidth="1"/>
    <col min="12" max="16384" width="8.85546875" style="34"/>
  </cols>
  <sheetData>
    <row r="2" spans="2:11" ht="15.75" thickBot="1" x14ac:dyDescent="0.3"/>
    <row r="3" spans="2:11" x14ac:dyDescent="0.25">
      <c r="B3" s="173" t="s">
        <v>106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25">
      <c r="B4" s="176" t="s">
        <v>130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6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/>
      <c r="D8" s="86">
        <v>3.1249999999999997E-3</v>
      </c>
      <c r="E8" s="86"/>
      <c r="F8" s="86"/>
      <c r="G8" s="86"/>
      <c r="H8" s="86"/>
      <c r="I8" s="86"/>
      <c r="J8" s="86"/>
      <c r="K8" s="88">
        <f t="shared" ref="K8:K28" si="0">C8+D8+E8+F8+G8+H8+I8+J8</f>
        <v>3.1249999999999997E-3</v>
      </c>
    </row>
    <row r="9" spans="2:11" x14ac:dyDescent="0.25">
      <c r="B9" s="8" t="s">
        <v>0</v>
      </c>
      <c r="C9" s="86"/>
      <c r="D9" s="86">
        <v>2.7743055555555552E-2</v>
      </c>
      <c r="E9" s="86"/>
      <c r="F9" s="86"/>
      <c r="G9" s="86"/>
      <c r="H9" s="86"/>
      <c r="I9" s="86">
        <v>5.2083333333333333E-4</v>
      </c>
      <c r="J9" s="86"/>
      <c r="K9" s="88">
        <f t="shared" si="0"/>
        <v>2.8263888888888887E-2</v>
      </c>
    </row>
    <row r="10" spans="2:11" x14ac:dyDescent="0.25">
      <c r="B10" s="8" t="s">
        <v>8</v>
      </c>
      <c r="C10" s="86"/>
      <c r="D10" s="86">
        <v>9.0127314814814785E-2</v>
      </c>
      <c r="E10" s="86"/>
      <c r="F10" s="86">
        <v>4.2592592592592595E-3</v>
      </c>
      <c r="G10" s="86">
        <v>2.6620370370370374E-3</v>
      </c>
      <c r="H10" s="86"/>
      <c r="I10" s="86">
        <v>4.8611111111111112E-3</v>
      </c>
      <c r="J10" s="86">
        <v>5.7175925925925927E-3</v>
      </c>
      <c r="K10" s="88">
        <f t="shared" si="0"/>
        <v>0.10762731481481477</v>
      </c>
    </row>
    <row r="11" spans="2:11" x14ac:dyDescent="0.25">
      <c r="B11" s="8" t="s">
        <v>26</v>
      </c>
      <c r="C11" s="86"/>
      <c r="D11" s="86">
        <v>1.7939814814814815E-3</v>
      </c>
      <c r="E11" s="86"/>
      <c r="F11" s="86"/>
      <c r="G11" s="86"/>
      <c r="H11" s="86"/>
      <c r="I11" s="86"/>
      <c r="J11" s="86"/>
      <c r="K11" s="88">
        <f t="shared" si="0"/>
        <v>1.7939814814814815E-3</v>
      </c>
    </row>
    <row r="12" spans="2:11" x14ac:dyDescent="0.25">
      <c r="B12" s="8" t="s">
        <v>3</v>
      </c>
      <c r="C12" s="86"/>
      <c r="D12" s="86"/>
      <c r="E12" s="86"/>
      <c r="F12" s="86">
        <v>2.2800925925925927E-3</v>
      </c>
      <c r="G12" s="86"/>
      <c r="H12" s="86"/>
      <c r="I12" s="86"/>
      <c r="J12" s="86"/>
      <c r="K12" s="88">
        <f t="shared" si="0"/>
        <v>2.2800925925925927E-3</v>
      </c>
    </row>
    <row r="13" spans="2:11" x14ac:dyDescent="0.25">
      <c r="B13" s="8" t="s">
        <v>7</v>
      </c>
      <c r="C13" s="86"/>
      <c r="D13" s="86">
        <v>1.3668981481481482E-2</v>
      </c>
      <c r="E13" s="86"/>
      <c r="F13" s="86">
        <v>1.0879629629629629E-3</v>
      </c>
      <c r="G13" s="86"/>
      <c r="H13" s="86"/>
      <c r="I13" s="86"/>
      <c r="J13" s="86"/>
      <c r="K13" s="88">
        <f t="shared" si="0"/>
        <v>1.4756944444444444E-2</v>
      </c>
    </row>
    <row r="14" spans="2:11" x14ac:dyDescent="0.25">
      <c r="B14" s="8" t="s">
        <v>2</v>
      </c>
      <c r="C14" s="86"/>
      <c r="D14" s="86">
        <v>7.4189814814814821E-3</v>
      </c>
      <c r="E14" s="86"/>
      <c r="F14" s="86"/>
      <c r="G14" s="86"/>
      <c r="H14" s="86"/>
      <c r="I14" s="86"/>
      <c r="J14" s="86"/>
      <c r="K14" s="88">
        <f t="shared" si="0"/>
        <v>7.4189814814814821E-3</v>
      </c>
    </row>
    <row r="15" spans="2:11" x14ac:dyDescent="0.25">
      <c r="B15" s="8" t="s">
        <v>9</v>
      </c>
      <c r="C15" s="86"/>
      <c r="D15" s="86"/>
      <c r="E15" s="86"/>
      <c r="F15" s="86"/>
      <c r="G15" s="86"/>
      <c r="H15" s="86"/>
      <c r="I15" s="86"/>
      <c r="J15" s="86"/>
      <c r="K15" s="88"/>
    </row>
    <row r="16" spans="2:11" x14ac:dyDescent="0.25">
      <c r="B16" s="8" t="s">
        <v>1</v>
      </c>
      <c r="C16" s="86"/>
      <c r="D16" s="86">
        <v>3.7569444444444447E-2</v>
      </c>
      <c r="E16" s="86"/>
      <c r="F16" s="86"/>
      <c r="G16" s="86"/>
      <c r="H16" s="86"/>
      <c r="I16" s="86"/>
      <c r="J16" s="86"/>
      <c r="K16" s="88">
        <f t="shared" si="0"/>
        <v>3.7569444444444447E-2</v>
      </c>
    </row>
    <row r="17" spans="2:11" x14ac:dyDescent="0.25">
      <c r="B17" s="8" t="s">
        <v>27</v>
      </c>
      <c r="C17" s="86"/>
      <c r="D17" s="86">
        <v>8.8379629629629614E-2</v>
      </c>
      <c r="E17" s="86"/>
      <c r="F17" s="86">
        <v>7.3958333333333333E-3</v>
      </c>
      <c r="G17" s="86"/>
      <c r="H17" s="86"/>
      <c r="I17" s="86"/>
      <c r="J17" s="86"/>
      <c r="K17" s="88">
        <f t="shared" si="0"/>
        <v>9.5775462962962951E-2</v>
      </c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/>
      <c r="D19" s="86">
        <v>1.1527777777777777E-2</v>
      </c>
      <c r="E19" s="86"/>
      <c r="F19" s="86"/>
      <c r="G19" s="86"/>
      <c r="H19" s="86"/>
      <c r="I19" s="86"/>
      <c r="J19" s="86"/>
      <c r="K19" s="88">
        <f t="shared" si="0"/>
        <v>1.1527777777777777E-2</v>
      </c>
    </row>
    <row r="20" spans="2:11" x14ac:dyDescent="0.25">
      <c r="B20" s="8" t="s">
        <v>14</v>
      </c>
      <c r="C20" s="86"/>
      <c r="D20" s="86">
        <v>5.0810185185185186E-3</v>
      </c>
      <c r="E20" s="86"/>
      <c r="F20" s="86">
        <v>3.2986111111111115E-3</v>
      </c>
      <c r="G20" s="86"/>
      <c r="H20" s="86">
        <v>4.3750000000000004E-3</v>
      </c>
      <c r="I20" s="86"/>
      <c r="J20" s="86"/>
      <c r="K20" s="88">
        <f t="shared" si="0"/>
        <v>1.275462962962963E-2</v>
      </c>
    </row>
    <row r="21" spans="2:11" x14ac:dyDescent="0.25">
      <c r="B21" s="8" t="s">
        <v>11</v>
      </c>
      <c r="C21" s="86">
        <v>3.3912037037037039E-2</v>
      </c>
      <c r="D21" s="86">
        <v>5.2118055555555563E-2</v>
      </c>
      <c r="E21" s="86"/>
      <c r="F21" s="86">
        <v>9.0879629629629644E-2</v>
      </c>
      <c r="G21" s="86"/>
      <c r="H21" s="86"/>
      <c r="I21" s="86"/>
      <c r="J21" s="86"/>
      <c r="K21" s="88">
        <f t="shared" si="0"/>
        <v>0.17690972222222223</v>
      </c>
    </row>
    <row r="22" spans="2:11" x14ac:dyDescent="0.25">
      <c r="B22" s="8" t="s">
        <v>15</v>
      </c>
      <c r="C22" s="86"/>
      <c r="D22" s="86">
        <v>2.9432870370370366E-2</v>
      </c>
      <c r="E22" s="86"/>
      <c r="F22" s="86">
        <v>3.8888888888888888E-3</v>
      </c>
      <c r="G22" s="86"/>
      <c r="H22" s="86"/>
      <c r="I22" s="86"/>
      <c r="J22" s="86"/>
      <c r="K22" s="88">
        <f t="shared" si="0"/>
        <v>3.3321759259259252E-2</v>
      </c>
    </row>
    <row r="23" spans="2:11" x14ac:dyDescent="0.25">
      <c r="B23" s="8" t="s">
        <v>92</v>
      </c>
      <c r="C23" s="86"/>
      <c r="D23" s="86">
        <v>0.24031250000000004</v>
      </c>
      <c r="E23" s="86"/>
      <c r="F23" s="86">
        <v>0.1205787037037037</v>
      </c>
      <c r="G23" s="86">
        <v>2.1006944444444446E-2</v>
      </c>
      <c r="H23" s="86"/>
      <c r="I23" s="86">
        <v>1.1342592592592593E-2</v>
      </c>
      <c r="J23" s="86"/>
      <c r="K23" s="88">
        <f t="shared" si="0"/>
        <v>0.39324074074074078</v>
      </c>
    </row>
    <row r="24" spans="2:11" x14ac:dyDescent="0.25">
      <c r="B24" s="8" t="s">
        <v>12</v>
      </c>
      <c r="C24" s="89"/>
      <c r="D24" s="86">
        <v>1.8530092592592588E-2</v>
      </c>
      <c r="E24" s="86"/>
      <c r="F24" s="86">
        <v>0.327199074074074</v>
      </c>
      <c r="G24" s="86">
        <v>6.3425925925925924E-3</v>
      </c>
      <c r="H24" s="86">
        <v>1.3067129629629628E-2</v>
      </c>
      <c r="I24" s="86"/>
      <c r="J24" s="86"/>
      <c r="K24" s="88">
        <f t="shared" si="0"/>
        <v>0.36513888888888879</v>
      </c>
    </row>
    <row r="25" spans="2:11" x14ac:dyDescent="0.25">
      <c r="B25" s="8" t="s">
        <v>5</v>
      </c>
      <c r="C25" s="43"/>
      <c r="D25" s="86">
        <v>5.8564814814814816E-3</v>
      </c>
      <c r="E25" s="86"/>
      <c r="F25" s="86">
        <v>1.5810185185185184E-2</v>
      </c>
      <c r="G25" s="86">
        <v>2.0011574074074071E-2</v>
      </c>
      <c r="H25" s="86">
        <v>2.5520833333333329E-2</v>
      </c>
      <c r="I25" s="86"/>
      <c r="J25" s="86"/>
      <c r="K25" s="88">
        <f t="shared" si="0"/>
        <v>6.7199074074074064E-2</v>
      </c>
    </row>
    <row r="26" spans="2:11" x14ac:dyDescent="0.25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88"/>
    </row>
    <row r="27" spans="2:11" x14ac:dyDescent="0.25">
      <c r="B27" s="8" t="s">
        <v>103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>
        <v>9.0972222222222218E-3</v>
      </c>
      <c r="D28" s="86"/>
      <c r="E28" s="86"/>
      <c r="F28" s="86"/>
      <c r="G28" s="86"/>
      <c r="H28" s="86"/>
      <c r="I28" s="86"/>
      <c r="J28" s="86"/>
      <c r="K28" s="88">
        <f t="shared" si="0"/>
        <v>9.0972222222222218E-3</v>
      </c>
    </row>
    <row r="29" spans="2:11" x14ac:dyDescent="0.25">
      <c r="B29" s="8"/>
      <c r="C29" s="90"/>
      <c r="D29" s="90"/>
      <c r="E29" s="91"/>
      <c r="F29" s="90"/>
      <c r="G29" s="91"/>
      <c r="H29" s="91"/>
      <c r="I29" s="90"/>
      <c r="J29" s="90"/>
      <c r="K29" s="88"/>
    </row>
    <row r="30" spans="2:11" x14ac:dyDescent="0.25">
      <c r="B30" s="53" t="s">
        <v>29</v>
      </c>
      <c r="C30" s="92">
        <f t="shared" ref="C30:J30" si="1">SUM(C7:C28)</f>
        <v>4.3009259259259261E-2</v>
      </c>
      <c r="D30" s="92">
        <f t="shared" si="1"/>
        <v>0.63268518518518513</v>
      </c>
      <c r="E30" s="92"/>
      <c r="F30" s="92">
        <f t="shared" si="1"/>
        <v>0.5766782407407407</v>
      </c>
      <c r="G30" s="92">
        <f t="shared" si="1"/>
        <v>5.002314814814815E-2</v>
      </c>
      <c r="H30" s="92">
        <f t="shared" si="1"/>
        <v>4.2962962962962953E-2</v>
      </c>
      <c r="I30" s="92">
        <f t="shared" si="1"/>
        <v>1.6724537037037038E-2</v>
      </c>
      <c r="J30" s="92">
        <f t="shared" si="1"/>
        <v>5.7175925925925927E-3</v>
      </c>
      <c r="K30" s="93">
        <f>SUM(K7:K28)</f>
        <v>1.3678009259259258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8" t="s">
        <v>83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view="pageBreakPreview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3.140625" style="34" bestFit="1" customWidth="1"/>
    <col min="11" max="11" width="11.140625" style="34" customWidth="1"/>
    <col min="12" max="16384" width="8.85546875" style="34"/>
  </cols>
  <sheetData>
    <row r="2" spans="2:11" ht="15.75" thickBot="1" x14ac:dyDescent="0.3"/>
    <row r="3" spans="2:11" x14ac:dyDescent="0.25">
      <c r="B3" s="173" t="s">
        <v>107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25">
      <c r="B4" s="176" t="s">
        <v>130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6">
        <v>6.3657407407407402E-4</v>
      </c>
      <c r="F7" s="86"/>
      <c r="G7" s="86"/>
      <c r="H7" s="86">
        <v>3.3912037037037036E-3</v>
      </c>
      <c r="I7" s="86"/>
      <c r="J7" s="86"/>
      <c r="K7" s="88">
        <f>C7+D7+E7+F7+G7+H7+I7+J7</f>
        <v>4.0277777777777777E-3</v>
      </c>
    </row>
    <row r="8" spans="2:11" x14ac:dyDescent="0.25">
      <c r="B8" s="8" t="s">
        <v>13</v>
      </c>
      <c r="C8" s="86">
        <v>9.6759259259259264E-3</v>
      </c>
      <c r="D8" s="86"/>
      <c r="E8" s="86">
        <v>6.828703703703704E-3</v>
      </c>
      <c r="F8" s="86"/>
      <c r="G8" s="86">
        <v>5.6597222222222222E-3</v>
      </c>
      <c r="H8" s="86">
        <v>1.3530092592592595E-2</v>
      </c>
      <c r="I8" s="86"/>
      <c r="J8" s="86"/>
      <c r="K8" s="88">
        <f t="shared" ref="K8:K28" si="0">C8+D8+E8+F8+G8+H8+I8+J8</f>
        <v>3.5694444444444445E-2</v>
      </c>
    </row>
    <row r="9" spans="2:11" x14ac:dyDescent="0.25">
      <c r="B9" s="8" t="s">
        <v>0</v>
      </c>
      <c r="C9" s="86">
        <v>5.1273148148148154E-3</v>
      </c>
      <c r="D9" s="86">
        <v>2.9131944444444446E-2</v>
      </c>
      <c r="E9" s="86">
        <v>1.1064814814814812E-2</v>
      </c>
      <c r="F9" s="86">
        <v>5.5787037037037029E-3</v>
      </c>
      <c r="G9" s="86">
        <v>7.0833333333333338E-3</v>
      </c>
      <c r="H9" s="86">
        <v>1.142361111111111E-2</v>
      </c>
      <c r="I9" s="86"/>
      <c r="J9" s="86"/>
      <c r="K9" s="88">
        <f t="shared" si="0"/>
        <v>6.940972222222222E-2</v>
      </c>
    </row>
    <row r="10" spans="2:11" x14ac:dyDescent="0.25">
      <c r="B10" s="8" t="s">
        <v>8</v>
      </c>
      <c r="C10" s="86">
        <v>3.2407407407407406E-4</v>
      </c>
      <c r="D10" s="86">
        <v>1.981481481481482E-2</v>
      </c>
      <c r="E10" s="86">
        <v>1.0590277777777778E-2</v>
      </c>
      <c r="F10" s="86"/>
      <c r="G10" s="86">
        <v>3.6689814814814814E-3</v>
      </c>
      <c r="H10" s="86">
        <v>7.3495370370370372E-3</v>
      </c>
      <c r="I10" s="86"/>
      <c r="J10" s="86"/>
      <c r="K10" s="88">
        <f t="shared" si="0"/>
        <v>4.1747685185185186E-2</v>
      </c>
    </row>
    <row r="11" spans="2:11" x14ac:dyDescent="0.25">
      <c r="B11" s="8" t="s">
        <v>26</v>
      </c>
      <c r="C11" s="86">
        <v>6.9444444444444436E-4</v>
      </c>
      <c r="D11" s="86"/>
      <c r="E11" s="86">
        <v>4.5254629629629629E-3</v>
      </c>
      <c r="F11" s="86"/>
      <c r="G11" s="86">
        <v>2.8935185185185184E-4</v>
      </c>
      <c r="H11" s="86">
        <v>2.8935185185185184E-4</v>
      </c>
      <c r="I11" s="86"/>
      <c r="J11" s="86"/>
      <c r="K11" s="88">
        <f t="shared" si="0"/>
        <v>5.7986111111111103E-3</v>
      </c>
    </row>
    <row r="12" spans="2:11" x14ac:dyDescent="0.25">
      <c r="B12" s="8" t="s">
        <v>3</v>
      </c>
      <c r="C12" s="86">
        <v>5.0127314814814833E-2</v>
      </c>
      <c r="D12" s="86">
        <v>4.8240740740740751E-2</v>
      </c>
      <c r="E12" s="86">
        <v>7.7546296296296295E-3</v>
      </c>
      <c r="F12" s="86">
        <v>2.1458333333333333E-2</v>
      </c>
      <c r="G12" s="86">
        <v>4.3009259259259254E-2</v>
      </c>
      <c r="H12" s="86">
        <v>1.2627314814814815E-2</v>
      </c>
      <c r="I12" s="86"/>
      <c r="J12" s="86"/>
      <c r="K12" s="88">
        <f t="shared" si="0"/>
        <v>0.18321759259259263</v>
      </c>
    </row>
    <row r="13" spans="2:11" x14ac:dyDescent="0.25">
      <c r="B13" s="8" t="s">
        <v>7</v>
      </c>
      <c r="C13" s="86">
        <v>4.3969907407407402E-2</v>
      </c>
      <c r="D13" s="86">
        <v>9.837962962962965E-3</v>
      </c>
      <c r="E13" s="86">
        <v>9.964120370370369E-2</v>
      </c>
      <c r="F13" s="86">
        <v>1.4560185185185185E-2</v>
      </c>
      <c r="G13" s="86">
        <v>3.2372685185185185E-2</v>
      </c>
      <c r="H13" s="86">
        <v>8.3449074074074085E-3</v>
      </c>
      <c r="I13" s="86"/>
      <c r="J13" s="86"/>
      <c r="K13" s="88">
        <f t="shared" si="0"/>
        <v>0.2087268518518518</v>
      </c>
    </row>
    <row r="14" spans="2:11" x14ac:dyDescent="0.25">
      <c r="B14" s="8" t="s">
        <v>2</v>
      </c>
      <c r="C14" s="86">
        <v>4.9305555555555561E-3</v>
      </c>
      <c r="D14" s="86">
        <v>1.9791666666666668E-3</v>
      </c>
      <c r="E14" s="86">
        <v>9.4907407407407408E-4</v>
      </c>
      <c r="F14" s="86"/>
      <c r="G14" s="86">
        <v>2.4305555555555552E-4</v>
      </c>
      <c r="H14" s="86">
        <v>3.7615740740740739E-3</v>
      </c>
      <c r="I14" s="86"/>
      <c r="J14" s="86"/>
      <c r="K14" s="88">
        <f t="shared" si="0"/>
        <v>1.1863425925925927E-2</v>
      </c>
    </row>
    <row r="15" spans="2:11" x14ac:dyDescent="0.25">
      <c r="B15" s="8" t="s">
        <v>9</v>
      </c>
      <c r="C15" s="86"/>
      <c r="D15" s="86">
        <v>1.4166666666666668E-2</v>
      </c>
      <c r="E15" s="86">
        <v>2.3298611111111114E-2</v>
      </c>
      <c r="F15" s="86">
        <v>9.386574074074075E-3</v>
      </c>
      <c r="G15" s="86">
        <v>2.3958333333333331E-3</v>
      </c>
      <c r="H15" s="86">
        <v>1.1759259259259257E-2</v>
      </c>
      <c r="I15" s="86"/>
      <c r="J15" s="86"/>
      <c r="K15" s="88">
        <f t="shared" si="0"/>
        <v>6.1006944444444447E-2</v>
      </c>
    </row>
    <row r="16" spans="2:11" x14ac:dyDescent="0.25">
      <c r="B16" s="8" t="s">
        <v>1</v>
      </c>
      <c r="C16" s="86">
        <v>7.4421296296296293E-3</v>
      </c>
      <c r="D16" s="86"/>
      <c r="E16" s="86">
        <v>3.9120370370370377E-3</v>
      </c>
      <c r="F16" s="86">
        <v>7.6388888888888893E-4</v>
      </c>
      <c r="G16" s="86">
        <v>5.2662037037037044E-3</v>
      </c>
      <c r="H16" s="86">
        <v>3.2407407407407406E-4</v>
      </c>
      <c r="I16" s="86"/>
      <c r="J16" s="86"/>
      <c r="K16" s="88">
        <f t="shared" si="0"/>
        <v>1.7708333333333333E-2</v>
      </c>
    </row>
    <row r="17" spans="2:11" x14ac:dyDescent="0.25">
      <c r="B17" s="8" t="s">
        <v>27</v>
      </c>
      <c r="C17" s="86">
        <v>1.7627314814814811E-2</v>
      </c>
      <c r="D17" s="86">
        <v>2.5358796296296296E-2</v>
      </c>
      <c r="E17" s="86">
        <v>7.5925925925925926E-3</v>
      </c>
      <c r="F17" s="86">
        <v>7.0370370370370378E-3</v>
      </c>
      <c r="G17" s="86">
        <v>4.2476851851851851E-3</v>
      </c>
      <c r="H17" s="86">
        <v>7.106481481481481E-3</v>
      </c>
      <c r="I17" s="86"/>
      <c r="J17" s="86"/>
      <c r="K17" s="88">
        <f t="shared" si="0"/>
        <v>6.896990740740741E-2</v>
      </c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>
        <v>9.4212962962962957E-3</v>
      </c>
      <c r="D19" s="86">
        <v>3.2662037037037038E-2</v>
      </c>
      <c r="E19" s="86">
        <v>1.3472222222222224E-2</v>
      </c>
      <c r="F19" s="86">
        <v>1.4421296296296297E-2</v>
      </c>
      <c r="G19" s="86">
        <v>8.3912037037037028E-3</v>
      </c>
      <c r="H19" s="86">
        <v>2.7893518518518519E-3</v>
      </c>
      <c r="I19" s="86"/>
      <c r="J19" s="86"/>
      <c r="K19" s="88">
        <f t="shared" si="0"/>
        <v>8.1157407407407414E-2</v>
      </c>
    </row>
    <row r="20" spans="2:11" x14ac:dyDescent="0.25">
      <c r="B20" s="8" t="s">
        <v>14</v>
      </c>
      <c r="C20" s="86">
        <v>2.7974537037037037E-2</v>
      </c>
      <c r="D20" s="86">
        <v>2.1087962962962961E-2</v>
      </c>
      <c r="E20" s="86">
        <v>1.3240740740740739E-2</v>
      </c>
      <c r="F20" s="86">
        <v>2.207175925925926E-2</v>
      </c>
      <c r="G20" s="86">
        <v>5.2546296296296291E-3</v>
      </c>
      <c r="H20" s="86">
        <v>1.2037037037037038E-3</v>
      </c>
      <c r="I20" s="86"/>
      <c r="J20" s="86"/>
      <c r="K20" s="88">
        <f t="shared" si="0"/>
        <v>9.0833333333333321E-2</v>
      </c>
    </row>
    <row r="21" spans="2:11" x14ac:dyDescent="0.25">
      <c r="B21" s="8" t="s">
        <v>11</v>
      </c>
      <c r="C21" s="86">
        <v>3.9363425925925927E-2</v>
      </c>
      <c r="D21" s="86">
        <v>4.6990740740740736E-2</v>
      </c>
      <c r="E21" s="86">
        <v>5.3356481481481484E-3</v>
      </c>
      <c r="F21" s="86">
        <v>2.675925925925926E-2</v>
      </c>
      <c r="G21" s="86">
        <v>1.4988425925925924E-2</v>
      </c>
      <c r="H21" s="86">
        <v>1.0972222222222222E-2</v>
      </c>
      <c r="I21" s="86"/>
      <c r="J21" s="86"/>
      <c r="K21" s="88">
        <f t="shared" si="0"/>
        <v>0.1444097222222222</v>
      </c>
    </row>
    <row r="22" spans="2:11" x14ac:dyDescent="0.25">
      <c r="B22" s="8" t="s">
        <v>15</v>
      </c>
      <c r="C22" s="86">
        <v>1.8148148148148149E-2</v>
      </c>
      <c r="D22" s="86">
        <v>2.5636574074074076E-2</v>
      </c>
      <c r="E22" s="86">
        <v>2.1157407407407413E-2</v>
      </c>
      <c r="F22" s="86">
        <v>9.6643518518518528E-3</v>
      </c>
      <c r="G22" s="86">
        <v>9.5023148148148159E-3</v>
      </c>
      <c r="H22" s="86">
        <v>5.0694444444444441E-3</v>
      </c>
      <c r="I22" s="86"/>
      <c r="J22" s="86"/>
      <c r="K22" s="88">
        <f t="shared" si="0"/>
        <v>8.9178240740740752E-2</v>
      </c>
    </row>
    <row r="23" spans="2:11" x14ac:dyDescent="0.25">
      <c r="B23" s="8" t="s">
        <v>92</v>
      </c>
      <c r="C23" s="86">
        <v>4.5127314814814815E-2</v>
      </c>
      <c r="D23" s="86">
        <v>6.6481481481481461E-2</v>
      </c>
      <c r="E23" s="86">
        <v>7.4421296296296293E-3</v>
      </c>
      <c r="F23" s="86">
        <v>2.5555555555555557E-2</v>
      </c>
      <c r="G23" s="86">
        <v>5.162037037037037E-3</v>
      </c>
      <c r="H23" s="86">
        <v>1.6331018518518519E-2</v>
      </c>
      <c r="I23" s="86"/>
      <c r="J23" s="86"/>
      <c r="K23" s="88">
        <f t="shared" si="0"/>
        <v>0.16609953703703703</v>
      </c>
    </row>
    <row r="24" spans="2:11" x14ac:dyDescent="0.25">
      <c r="B24" s="8" t="s">
        <v>12</v>
      </c>
      <c r="C24" s="86">
        <v>7.6157407407407424E-3</v>
      </c>
      <c r="D24" s="86">
        <v>6.1574074074074074E-3</v>
      </c>
      <c r="E24" s="86">
        <v>8.6574074074074071E-3</v>
      </c>
      <c r="F24" s="86"/>
      <c r="G24" s="86">
        <v>9.9884259259259266E-3</v>
      </c>
      <c r="H24" s="86">
        <v>8.6805555555555551E-4</v>
      </c>
      <c r="I24" s="86"/>
      <c r="J24" s="86"/>
      <c r="K24" s="88">
        <f t="shared" si="0"/>
        <v>3.3287037037037039E-2</v>
      </c>
    </row>
    <row r="25" spans="2:11" x14ac:dyDescent="0.25">
      <c r="B25" s="8" t="s">
        <v>5</v>
      </c>
      <c r="C25" s="86">
        <v>6.0995370370370379E-3</v>
      </c>
      <c r="D25" s="86">
        <v>2.1666666666666667E-2</v>
      </c>
      <c r="E25" s="86">
        <v>4.293981481481482E-3</v>
      </c>
      <c r="F25" s="86"/>
      <c r="G25" s="86">
        <v>1.3773148148148147E-2</v>
      </c>
      <c r="H25" s="86">
        <v>3.3217592592592595E-3</v>
      </c>
      <c r="I25" s="86"/>
      <c r="J25" s="86"/>
      <c r="K25" s="88">
        <f t="shared" si="0"/>
        <v>4.9155092592592597E-2</v>
      </c>
    </row>
    <row r="26" spans="2:11" x14ac:dyDescent="0.25">
      <c r="B26" s="8" t="s">
        <v>6</v>
      </c>
      <c r="C26" s="86">
        <v>3.6111111111111114E-3</v>
      </c>
      <c r="D26" s="86">
        <v>2.2152777777777778E-2</v>
      </c>
      <c r="E26" s="86">
        <v>5.6712962962962956E-4</v>
      </c>
      <c r="F26" s="86"/>
      <c r="G26" s="86"/>
      <c r="H26" s="86">
        <v>2.8935185185185189E-4</v>
      </c>
      <c r="I26" s="86"/>
      <c r="J26" s="86"/>
      <c r="K26" s="88">
        <f t="shared" si="0"/>
        <v>2.6620370370370371E-2</v>
      </c>
    </row>
    <row r="27" spans="2:11" x14ac:dyDescent="0.25">
      <c r="B27" s="8" t="s">
        <v>103</v>
      </c>
      <c r="C27" s="86"/>
      <c r="D27" s="86"/>
      <c r="E27" s="86">
        <v>1.273148148148148E-4</v>
      </c>
      <c r="F27" s="86"/>
      <c r="G27" s="86">
        <v>3.4722222222222224E-4</v>
      </c>
      <c r="H27" s="86"/>
      <c r="I27" s="86"/>
      <c r="J27" s="86"/>
      <c r="K27" s="88">
        <f t="shared" si="0"/>
        <v>4.7453703703703704E-4</v>
      </c>
    </row>
    <row r="28" spans="2:11" x14ac:dyDescent="0.25">
      <c r="B28" s="8" t="s">
        <v>17</v>
      </c>
      <c r="C28" s="86">
        <v>1.261574074074074E-3</v>
      </c>
      <c r="D28" s="86"/>
      <c r="E28" s="86">
        <v>3.530092592592592E-3</v>
      </c>
      <c r="F28" s="86">
        <v>3.5300925925925925E-3</v>
      </c>
      <c r="G28" s="86">
        <v>2.2870370370370374E-2</v>
      </c>
      <c r="H28" s="86">
        <v>7.5231481481481482E-4</v>
      </c>
      <c r="I28" s="86"/>
      <c r="J28" s="86"/>
      <c r="K28" s="88">
        <f t="shared" si="0"/>
        <v>3.1944444444444449E-2</v>
      </c>
    </row>
    <row r="29" spans="2:11" x14ac:dyDescent="0.25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25">
      <c r="B30" s="53" t="s">
        <v>29</v>
      </c>
      <c r="C30" s="92">
        <f>SUM(C7:C28)</f>
        <v>0.29854166666666665</v>
      </c>
      <c r="D30" s="92">
        <f t="shared" ref="D30:H30" si="1">SUM(D7:D28)</f>
        <v>0.39136574074074071</v>
      </c>
      <c r="E30" s="92">
        <f t="shared" si="1"/>
        <v>0.25461805555555556</v>
      </c>
      <c r="F30" s="92">
        <f t="shared" si="1"/>
        <v>0.16078703703703703</v>
      </c>
      <c r="G30" s="92">
        <f t="shared" si="1"/>
        <v>0.19451388888888888</v>
      </c>
      <c r="H30" s="92">
        <f t="shared" si="1"/>
        <v>0.12150462962962962</v>
      </c>
      <c r="I30" s="92"/>
      <c r="J30" s="86"/>
      <c r="K30" s="93">
        <f>SUM(K7:K28)</f>
        <v>1.4213310185185184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8" t="s">
        <v>83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view="pageBreakPreview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140625" style="34" customWidth="1"/>
    <col min="12" max="16384" width="8.85546875" style="34"/>
  </cols>
  <sheetData>
    <row r="2" spans="2:11" ht="15.75" thickBot="1" x14ac:dyDescent="0.3"/>
    <row r="3" spans="2:11" x14ac:dyDescent="0.25">
      <c r="B3" s="173" t="s">
        <v>108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25">
      <c r="B4" s="176" t="s">
        <v>130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6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25">
      <c r="B9" s="8" t="s">
        <v>0</v>
      </c>
      <c r="C9" s="86"/>
      <c r="D9" s="86"/>
      <c r="E9" s="86"/>
      <c r="F9" s="86"/>
      <c r="G9" s="86"/>
      <c r="H9" s="86"/>
      <c r="I9" s="86"/>
      <c r="J9" s="86"/>
      <c r="K9" s="88"/>
    </row>
    <row r="10" spans="2:11" x14ac:dyDescent="0.25">
      <c r="B10" s="8" t="s">
        <v>8</v>
      </c>
      <c r="C10" s="86"/>
      <c r="D10" s="86"/>
      <c r="E10" s="86"/>
      <c r="F10" s="86"/>
      <c r="G10" s="86"/>
      <c r="H10" s="86"/>
      <c r="I10" s="86"/>
      <c r="J10" s="86"/>
      <c r="K10" s="88"/>
    </row>
    <row r="11" spans="2:11" x14ac:dyDescent="0.25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25">
      <c r="B12" s="8" t="s">
        <v>3</v>
      </c>
      <c r="C12" s="86"/>
      <c r="D12" s="86"/>
      <c r="E12" s="86"/>
      <c r="F12" s="86"/>
      <c r="G12" s="86"/>
      <c r="H12" s="86"/>
      <c r="I12" s="86"/>
      <c r="J12" s="86"/>
      <c r="K12" s="88"/>
    </row>
    <row r="13" spans="2:11" x14ac:dyDescent="0.25">
      <c r="B13" s="8" t="s">
        <v>7</v>
      </c>
      <c r="C13" s="86"/>
      <c r="D13" s="86"/>
      <c r="E13" s="86"/>
      <c r="F13" s="86"/>
      <c r="G13" s="86"/>
      <c r="H13" s="86"/>
      <c r="I13" s="86"/>
      <c r="J13" s="86"/>
      <c r="K13" s="88"/>
    </row>
    <row r="14" spans="2:11" x14ac:dyDescent="0.25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25">
      <c r="B15" s="8" t="s">
        <v>9</v>
      </c>
      <c r="C15" s="86"/>
      <c r="D15" s="86"/>
      <c r="E15" s="86"/>
      <c r="F15" s="86"/>
      <c r="G15" s="86"/>
      <c r="H15" s="86"/>
      <c r="I15" s="86"/>
      <c r="J15" s="86"/>
      <c r="K15" s="88"/>
    </row>
    <row r="16" spans="2:11" x14ac:dyDescent="0.25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25">
      <c r="B17" s="8" t="s">
        <v>27</v>
      </c>
      <c r="C17" s="86"/>
      <c r="D17" s="86"/>
      <c r="E17" s="86"/>
      <c r="F17" s="86">
        <v>6.7129629629629635E-4</v>
      </c>
      <c r="G17" s="86"/>
      <c r="H17" s="86"/>
      <c r="I17" s="86"/>
      <c r="J17" s="86"/>
      <c r="K17" s="88">
        <f>F17</f>
        <v>6.7129629629629635E-4</v>
      </c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25">
      <c r="B20" s="8" t="s">
        <v>14</v>
      </c>
      <c r="C20" s="86"/>
      <c r="D20" s="86"/>
      <c r="E20" s="86"/>
      <c r="F20" s="86"/>
      <c r="G20" s="86"/>
      <c r="H20" s="86"/>
      <c r="I20" s="86"/>
      <c r="J20" s="86"/>
      <c r="K20" s="88"/>
    </row>
    <row r="21" spans="2:11" x14ac:dyDescent="0.25">
      <c r="B21" s="8" t="s">
        <v>11</v>
      </c>
      <c r="C21" s="86"/>
      <c r="D21" s="86"/>
      <c r="E21" s="86"/>
      <c r="F21" s="86"/>
      <c r="G21" s="86"/>
      <c r="H21" s="86"/>
      <c r="I21" s="86"/>
      <c r="J21" s="86"/>
      <c r="K21" s="88"/>
    </row>
    <row r="22" spans="2:11" x14ac:dyDescent="0.25">
      <c r="B22" s="8" t="s">
        <v>15</v>
      </c>
      <c r="C22" s="86"/>
      <c r="D22" s="86"/>
      <c r="E22" s="86"/>
      <c r="F22" s="86"/>
      <c r="G22" s="86"/>
      <c r="H22" s="86"/>
      <c r="I22" s="86"/>
      <c r="J22" s="86"/>
      <c r="K22" s="88"/>
    </row>
    <row r="23" spans="2:11" x14ac:dyDescent="0.25">
      <c r="B23" s="8" t="s">
        <v>92</v>
      </c>
      <c r="C23" s="86"/>
      <c r="D23" s="86"/>
      <c r="E23" s="86"/>
      <c r="F23" s="86"/>
      <c r="G23" s="86"/>
      <c r="H23" s="86"/>
      <c r="I23" s="86"/>
      <c r="J23" s="86"/>
      <c r="K23" s="88"/>
    </row>
    <row r="24" spans="2:11" x14ac:dyDescent="0.25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88"/>
    </row>
    <row r="25" spans="2:11" x14ac:dyDescent="0.25">
      <c r="B25" s="8" t="s">
        <v>5</v>
      </c>
      <c r="C25" s="86"/>
      <c r="D25" s="86"/>
      <c r="E25" s="86"/>
      <c r="F25" s="86"/>
      <c r="G25" s="86"/>
      <c r="H25" s="86"/>
      <c r="I25" s="86"/>
      <c r="J25" s="86"/>
      <c r="K25" s="88"/>
    </row>
    <row r="26" spans="2:11" x14ac:dyDescent="0.25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88"/>
    </row>
    <row r="27" spans="2:11" x14ac:dyDescent="0.25">
      <c r="B27" s="8" t="s">
        <v>103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25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25">
      <c r="B30" s="53" t="s">
        <v>29</v>
      </c>
      <c r="C30" s="92"/>
      <c r="D30" s="92"/>
      <c r="E30" s="92"/>
      <c r="F30" s="92">
        <f>F17</f>
        <v>6.7129629629629635E-4</v>
      </c>
      <c r="G30" s="92"/>
      <c r="H30" s="92"/>
      <c r="I30" s="92"/>
      <c r="J30" s="86"/>
      <c r="K30" s="93">
        <f>K17</f>
        <v>6.7129629629629635E-4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8" t="s">
        <v>83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view="pageBreakPreview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3.140625" style="34" bestFit="1" customWidth="1"/>
    <col min="11" max="11" width="11.140625" style="34" customWidth="1"/>
    <col min="12" max="16384" width="8.85546875" style="34"/>
  </cols>
  <sheetData>
    <row r="2" spans="2:11" ht="15.75" thickBot="1" x14ac:dyDescent="0.3"/>
    <row r="3" spans="2:11" x14ac:dyDescent="0.25">
      <c r="B3" s="173" t="s">
        <v>109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25">
      <c r="B4" s="176" t="s">
        <v>130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7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25">
      <c r="B9" s="8" t="s">
        <v>0</v>
      </c>
      <c r="C9" s="86"/>
      <c r="D9" s="86"/>
      <c r="E9" s="86"/>
      <c r="F9" s="86"/>
      <c r="G9" s="86"/>
      <c r="H9" s="86"/>
      <c r="I9" s="86"/>
      <c r="J9" s="86"/>
      <c r="K9" s="88"/>
    </row>
    <row r="10" spans="2:11" x14ac:dyDescent="0.25">
      <c r="B10" s="8" t="s">
        <v>8</v>
      </c>
      <c r="C10" s="86"/>
      <c r="D10" s="86"/>
      <c r="E10" s="86"/>
      <c r="F10" s="86"/>
      <c r="G10" s="86"/>
      <c r="H10" s="86"/>
      <c r="I10" s="86"/>
      <c r="J10" s="86"/>
      <c r="K10" s="88"/>
    </row>
    <row r="11" spans="2:11" x14ac:dyDescent="0.25">
      <c r="B11" s="8" t="s">
        <v>26</v>
      </c>
      <c r="C11" s="86">
        <v>1.8518518518518518E-4</v>
      </c>
      <c r="D11" s="86"/>
      <c r="E11" s="86"/>
      <c r="F11" s="86"/>
      <c r="G11" s="86"/>
      <c r="H11" s="86"/>
      <c r="I11" s="86"/>
      <c r="J11" s="86"/>
      <c r="K11" s="88">
        <f>C11</f>
        <v>1.8518518518518518E-4</v>
      </c>
    </row>
    <row r="12" spans="2:11" x14ac:dyDescent="0.25">
      <c r="B12" s="8" t="s">
        <v>3</v>
      </c>
      <c r="C12" s="86"/>
      <c r="D12" s="86"/>
      <c r="E12" s="86"/>
      <c r="F12" s="86"/>
      <c r="G12" s="86"/>
      <c r="H12" s="86"/>
      <c r="I12" s="86"/>
      <c r="J12" s="86"/>
      <c r="K12" s="88"/>
    </row>
    <row r="13" spans="2:11" x14ac:dyDescent="0.25">
      <c r="B13" s="8" t="s">
        <v>7</v>
      </c>
      <c r="C13" s="86"/>
      <c r="D13" s="86"/>
      <c r="E13" s="86"/>
      <c r="F13" s="86"/>
      <c r="G13" s="86"/>
      <c r="H13" s="86"/>
      <c r="I13" s="86"/>
      <c r="J13" s="86"/>
      <c r="K13" s="88"/>
    </row>
    <row r="14" spans="2:11" x14ac:dyDescent="0.25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25">
      <c r="B15" s="8" t="s">
        <v>9</v>
      </c>
      <c r="C15" s="86"/>
      <c r="D15" s="86"/>
      <c r="E15" s="86"/>
      <c r="F15" s="86"/>
      <c r="G15" s="86"/>
      <c r="H15" s="86"/>
      <c r="I15" s="86"/>
      <c r="J15" s="86"/>
      <c r="K15" s="88"/>
    </row>
    <row r="16" spans="2:11" x14ac:dyDescent="0.25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25">
      <c r="B17" s="8" t="s">
        <v>27</v>
      </c>
      <c r="C17" s="86"/>
      <c r="D17" s="86"/>
      <c r="E17" s="86"/>
      <c r="F17" s="86"/>
      <c r="G17" s="86"/>
      <c r="H17" s="86"/>
      <c r="I17" s="86"/>
      <c r="J17" s="86"/>
      <c r="K17" s="88"/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25">
      <c r="B20" s="8" t="s">
        <v>14</v>
      </c>
      <c r="C20" s="86"/>
      <c r="D20" s="86"/>
      <c r="E20" s="86"/>
      <c r="F20" s="86"/>
      <c r="G20" s="86"/>
      <c r="H20" s="86"/>
      <c r="I20" s="86"/>
      <c r="J20" s="86"/>
      <c r="K20" s="88"/>
    </row>
    <row r="21" spans="2:11" x14ac:dyDescent="0.25">
      <c r="B21" s="8" t="s">
        <v>11</v>
      </c>
      <c r="C21" s="86"/>
      <c r="D21" s="86"/>
      <c r="E21" s="86"/>
      <c r="F21" s="86"/>
      <c r="G21" s="86"/>
      <c r="H21" s="86"/>
      <c r="I21" s="86"/>
      <c r="J21" s="86"/>
      <c r="K21" s="88"/>
    </row>
    <row r="22" spans="2:11" x14ac:dyDescent="0.25">
      <c r="B22" s="8" t="s">
        <v>15</v>
      </c>
      <c r="C22" s="86"/>
      <c r="D22" s="86"/>
      <c r="E22" s="86"/>
      <c r="F22" s="86"/>
      <c r="G22" s="86"/>
      <c r="H22" s="86"/>
      <c r="I22" s="86"/>
      <c r="J22" s="86"/>
      <c r="K22" s="88"/>
    </row>
    <row r="23" spans="2:11" x14ac:dyDescent="0.25">
      <c r="B23" s="8" t="s">
        <v>92</v>
      </c>
      <c r="C23" s="86"/>
      <c r="D23" s="86"/>
      <c r="E23" s="86"/>
      <c r="F23" s="86"/>
      <c r="G23" s="86"/>
      <c r="H23" s="86"/>
      <c r="I23" s="86"/>
      <c r="J23" s="86"/>
      <c r="K23" s="88"/>
    </row>
    <row r="24" spans="2:11" x14ac:dyDescent="0.25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88"/>
    </row>
    <row r="25" spans="2:11" x14ac:dyDescent="0.25">
      <c r="B25" s="8" t="s">
        <v>5</v>
      </c>
      <c r="C25" s="86"/>
      <c r="D25" s="86"/>
      <c r="E25" s="86"/>
      <c r="F25" s="86"/>
      <c r="G25" s="86"/>
      <c r="H25" s="86"/>
      <c r="I25" s="86"/>
      <c r="J25" s="86"/>
      <c r="K25" s="88"/>
    </row>
    <row r="26" spans="2:11" x14ac:dyDescent="0.25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88"/>
    </row>
    <row r="27" spans="2:11" x14ac:dyDescent="0.25">
      <c r="B27" s="8" t="s">
        <v>103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25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25">
      <c r="B30" s="53" t="s">
        <v>29</v>
      </c>
      <c r="C30" s="92">
        <f>C11</f>
        <v>1.8518518518518518E-4</v>
      </c>
      <c r="D30" s="92"/>
      <c r="E30" s="92"/>
      <c r="F30" s="92"/>
      <c r="G30" s="92"/>
      <c r="H30" s="92"/>
      <c r="I30" s="92"/>
      <c r="J30" s="86"/>
      <c r="K30" s="93">
        <f>K11</f>
        <v>1.8518518518518518E-4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8" t="s">
        <v>83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view="pageBreakPreview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3.140625" style="34" bestFit="1" customWidth="1"/>
    <col min="11" max="11" width="11.140625" style="34" customWidth="1"/>
    <col min="12" max="16384" width="8.85546875" style="34"/>
  </cols>
  <sheetData>
    <row r="2" spans="2:11" ht="15.75" thickBot="1" x14ac:dyDescent="0.3"/>
    <row r="3" spans="2:11" x14ac:dyDescent="0.25">
      <c r="B3" s="173" t="s">
        <v>128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25">
      <c r="B4" s="176" t="s">
        <v>130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6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25">
      <c r="B9" s="8" t="s">
        <v>0</v>
      </c>
      <c r="C9" s="86"/>
      <c r="D9" s="86">
        <v>9.0162037037037034E-3</v>
      </c>
      <c r="E9" s="86"/>
      <c r="F9" s="86"/>
      <c r="G9" s="86">
        <v>3.3449074074074076E-3</v>
      </c>
      <c r="H9" s="86"/>
      <c r="I9" s="86"/>
      <c r="J9" s="86"/>
      <c r="K9" s="88">
        <f t="shared" ref="K9:K28" si="0">C9+D9+E9+F9+G9+H9+I9+J9</f>
        <v>1.2361111111111111E-2</v>
      </c>
    </row>
    <row r="10" spans="2:11" x14ac:dyDescent="0.25">
      <c r="B10" s="8" t="s">
        <v>8</v>
      </c>
      <c r="C10" s="86">
        <v>3.0208333333333333E-3</v>
      </c>
      <c r="D10" s="86"/>
      <c r="E10" s="86">
        <v>2.5462962962962961E-3</v>
      </c>
      <c r="F10" s="86"/>
      <c r="G10" s="86"/>
      <c r="H10" s="86"/>
      <c r="I10" s="86"/>
      <c r="J10" s="86"/>
      <c r="K10" s="88">
        <f t="shared" si="0"/>
        <v>5.5671296296296293E-3</v>
      </c>
    </row>
    <row r="11" spans="2:11" x14ac:dyDescent="0.25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25">
      <c r="B12" s="8" t="s">
        <v>3</v>
      </c>
      <c r="C12" s="86"/>
      <c r="D12" s="86"/>
      <c r="E12" s="86"/>
      <c r="F12" s="86"/>
      <c r="G12" s="86">
        <v>2.6805555555555551E-2</v>
      </c>
      <c r="H12" s="86"/>
      <c r="I12" s="86"/>
      <c r="J12" s="86"/>
      <c r="K12" s="88">
        <f t="shared" si="0"/>
        <v>2.6805555555555551E-2</v>
      </c>
    </row>
    <row r="13" spans="2:11" x14ac:dyDescent="0.25">
      <c r="B13" s="8" t="s">
        <v>7</v>
      </c>
      <c r="C13" s="86"/>
      <c r="D13" s="86">
        <v>3.5532407407407405E-3</v>
      </c>
      <c r="E13" s="86"/>
      <c r="F13" s="86"/>
      <c r="G13" s="86">
        <v>7.3263888888888875E-3</v>
      </c>
      <c r="H13" s="86"/>
      <c r="I13" s="86"/>
      <c r="J13" s="86"/>
      <c r="K13" s="88">
        <f t="shared" si="0"/>
        <v>1.0879629629629628E-2</v>
      </c>
    </row>
    <row r="14" spans="2:11" x14ac:dyDescent="0.25">
      <c r="B14" s="8" t="s">
        <v>2</v>
      </c>
      <c r="C14" s="86">
        <v>1.8518518518518519E-3</v>
      </c>
      <c r="D14" s="86"/>
      <c r="E14" s="86"/>
      <c r="F14" s="86"/>
      <c r="G14" s="86"/>
      <c r="H14" s="86"/>
      <c r="I14" s="86"/>
      <c r="J14" s="86"/>
      <c r="K14" s="88">
        <f t="shared" si="0"/>
        <v>1.8518518518518519E-3</v>
      </c>
    </row>
    <row r="15" spans="2:11" x14ac:dyDescent="0.25">
      <c r="B15" s="8" t="s">
        <v>9</v>
      </c>
      <c r="C15" s="86"/>
      <c r="D15" s="86"/>
      <c r="E15" s="86"/>
      <c r="F15" s="86"/>
      <c r="G15" s="86"/>
      <c r="H15" s="86"/>
      <c r="I15" s="86"/>
      <c r="J15" s="86"/>
      <c r="K15" s="88"/>
    </row>
    <row r="16" spans="2:11" x14ac:dyDescent="0.25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25">
      <c r="B17" s="8" t="s">
        <v>27</v>
      </c>
      <c r="C17" s="86"/>
      <c r="D17" s="86"/>
      <c r="E17" s="86">
        <v>3.6342592592592594E-3</v>
      </c>
      <c r="F17" s="86"/>
      <c r="G17" s="86">
        <v>2.3958333333333331E-3</v>
      </c>
      <c r="H17" s="86"/>
      <c r="I17" s="86"/>
      <c r="J17" s="86"/>
      <c r="K17" s="88">
        <f t="shared" si="0"/>
        <v>6.0300925925925921E-3</v>
      </c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25">
      <c r="B20" s="8" t="s">
        <v>14</v>
      </c>
      <c r="C20" s="86"/>
      <c r="D20" s="86"/>
      <c r="E20" s="86"/>
      <c r="F20" s="86"/>
      <c r="G20" s="86">
        <v>6.5740740740740742E-3</v>
      </c>
      <c r="H20" s="86"/>
      <c r="I20" s="86"/>
      <c r="J20" s="86"/>
      <c r="K20" s="88">
        <f t="shared" si="0"/>
        <v>6.5740740740740742E-3</v>
      </c>
    </row>
    <row r="21" spans="2:11" x14ac:dyDescent="0.25">
      <c r="B21" s="8" t="s">
        <v>11</v>
      </c>
      <c r="C21" s="86">
        <v>2.0023148148148144E-3</v>
      </c>
      <c r="D21" s="86"/>
      <c r="E21" s="86"/>
      <c r="F21" s="86"/>
      <c r="G21" s="86">
        <v>3.2974537037037038E-2</v>
      </c>
      <c r="H21" s="86"/>
      <c r="I21" s="86"/>
      <c r="J21" s="86"/>
      <c r="K21" s="88">
        <f t="shared" si="0"/>
        <v>3.4976851851851856E-2</v>
      </c>
    </row>
    <row r="22" spans="2:11" x14ac:dyDescent="0.25">
      <c r="B22" s="8" t="s">
        <v>15</v>
      </c>
      <c r="C22" s="86"/>
      <c r="D22" s="86">
        <v>3.506944444444444E-3</v>
      </c>
      <c r="E22" s="86"/>
      <c r="F22" s="86"/>
      <c r="G22" s="86">
        <v>1.4583333333333334E-3</v>
      </c>
      <c r="H22" s="86"/>
      <c r="I22" s="86"/>
      <c r="J22" s="86"/>
      <c r="K22" s="88">
        <f t="shared" si="0"/>
        <v>4.9652777777777777E-3</v>
      </c>
    </row>
    <row r="23" spans="2:11" x14ac:dyDescent="0.25">
      <c r="B23" s="8" t="s">
        <v>92</v>
      </c>
      <c r="C23" s="86">
        <v>1.5393518518518516E-3</v>
      </c>
      <c r="D23" s="86"/>
      <c r="E23" s="86"/>
      <c r="F23" s="86"/>
      <c r="G23" s="86">
        <v>3.7731481481481479E-3</v>
      </c>
      <c r="H23" s="86"/>
      <c r="I23" s="86">
        <v>4.9189814814814816E-3</v>
      </c>
      <c r="J23" s="86"/>
      <c r="K23" s="88">
        <f t="shared" si="0"/>
        <v>1.023148148148148E-2</v>
      </c>
    </row>
    <row r="24" spans="2:11" x14ac:dyDescent="0.25">
      <c r="B24" s="8" t="s">
        <v>12</v>
      </c>
      <c r="C24" s="86"/>
      <c r="D24" s="86"/>
      <c r="E24" s="86"/>
      <c r="F24" s="86"/>
      <c r="G24" s="86">
        <v>7.719907407407408E-3</v>
      </c>
      <c r="H24" s="86"/>
      <c r="I24" s="86"/>
      <c r="J24" s="86"/>
      <c r="K24" s="88">
        <f t="shared" si="0"/>
        <v>7.719907407407408E-3</v>
      </c>
    </row>
    <row r="25" spans="2:11" x14ac:dyDescent="0.25">
      <c r="B25" s="8" t="s">
        <v>5</v>
      </c>
      <c r="C25" s="86"/>
      <c r="D25" s="86"/>
      <c r="E25" s="86">
        <v>5.3009259259259259E-3</v>
      </c>
      <c r="F25" s="86"/>
      <c r="G25" s="86">
        <v>2.0023148148148148E-3</v>
      </c>
      <c r="H25" s="86"/>
      <c r="I25" s="86"/>
      <c r="J25" s="86"/>
      <c r="K25" s="88">
        <f t="shared" si="0"/>
        <v>7.3032407407407404E-3</v>
      </c>
    </row>
    <row r="26" spans="2:11" x14ac:dyDescent="0.25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88"/>
    </row>
    <row r="27" spans="2:11" x14ac:dyDescent="0.25">
      <c r="B27" s="8" t="s">
        <v>103</v>
      </c>
      <c r="C27" s="86"/>
      <c r="D27" s="86"/>
      <c r="E27" s="86"/>
      <c r="F27" s="86"/>
      <c r="G27" s="86">
        <v>2.7662037037037039E-3</v>
      </c>
      <c r="H27" s="86"/>
      <c r="I27" s="86"/>
      <c r="J27" s="86"/>
      <c r="K27" s="88">
        <f t="shared" si="0"/>
        <v>2.7662037037037039E-3</v>
      </c>
    </row>
    <row r="28" spans="2:11" x14ac:dyDescent="0.25">
      <c r="B28" s="8" t="s">
        <v>17</v>
      </c>
      <c r="C28" s="86"/>
      <c r="D28" s="86"/>
      <c r="E28" s="86"/>
      <c r="F28" s="86"/>
      <c r="G28" s="86">
        <v>5.4629629629629637E-3</v>
      </c>
      <c r="H28" s="86"/>
      <c r="I28" s="86"/>
      <c r="J28" s="86"/>
      <c r="K28" s="88">
        <f t="shared" si="0"/>
        <v>5.4629629629629637E-3</v>
      </c>
    </row>
    <row r="29" spans="2:11" x14ac:dyDescent="0.25">
      <c r="B29" s="53"/>
      <c r="C29" s="90"/>
      <c r="D29" s="90"/>
      <c r="E29" s="91"/>
      <c r="F29" s="91"/>
      <c r="G29" s="90"/>
      <c r="H29" s="90"/>
      <c r="I29" s="90"/>
      <c r="J29" s="90"/>
      <c r="K29" s="88"/>
    </row>
    <row r="30" spans="2:11" x14ac:dyDescent="0.25">
      <c r="B30" s="53" t="s">
        <v>29</v>
      </c>
      <c r="C30" s="94">
        <f t="shared" ref="C30:E30" si="1">SUM(C7:C28)</f>
        <v>8.4143518518518499E-3</v>
      </c>
      <c r="D30" s="94">
        <f t="shared" si="1"/>
        <v>1.6076388888888887E-2</v>
      </c>
      <c r="E30" s="94">
        <f t="shared" si="1"/>
        <v>1.1481481481481481E-2</v>
      </c>
      <c r="F30" s="92"/>
      <c r="G30" s="92">
        <f>SUM(G7:G28)</f>
        <v>0.10260416666666668</v>
      </c>
      <c r="H30" s="92"/>
      <c r="I30" s="92">
        <f t="shared" ref="I30" si="2">SUM(I7:I28)</f>
        <v>4.9189814814814816E-3</v>
      </c>
      <c r="J30" s="92"/>
      <c r="K30" s="93">
        <f>SUM(K7:K28)</f>
        <v>0.14349537037037038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8" t="s">
        <v>83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view="pageBreakPreview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3.140625" style="34" bestFit="1" customWidth="1"/>
    <col min="11" max="11" width="11.140625" style="34" customWidth="1"/>
    <col min="12" max="16384" width="8.85546875" style="34"/>
  </cols>
  <sheetData>
    <row r="2" spans="2:11" ht="15.75" thickBot="1" x14ac:dyDescent="0.3"/>
    <row r="3" spans="2:11" x14ac:dyDescent="0.25">
      <c r="B3" s="173" t="s">
        <v>129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25">
      <c r="B4" s="176" t="s">
        <v>130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>
        <v>1.2152777777777778E-3</v>
      </c>
      <c r="D7" s="86"/>
      <c r="E7" s="87"/>
      <c r="F7" s="86"/>
      <c r="G7" s="86"/>
      <c r="H7" s="86"/>
      <c r="I7" s="86"/>
      <c r="J7" s="86"/>
      <c r="K7" s="95">
        <f>C7</f>
        <v>1.2152777777777778E-3</v>
      </c>
    </row>
    <row r="8" spans="2:11" x14ac:dyDescent="0.25">
      <c r="B8" s="8" t="s">
        <v>13</v>
      </c>
      <c r="C8" s="86">
        <v>1.9560185185185188E-3</v>
      </c>
      <c r="D8" s="86"/>
      <c r="E8" s="86"/>
      <c r="F8" s="86"/>
      <c r="G8" s="86"/>
      <c r="H8" s="86"/>
      <c r="I8" s="86"/>
      <c r="J8" s="86"/>
      <c r="K8" s="95">
        <f t="shared" ref="K8:K26" si="0">C8</f>
        <v>1.9560185185185188E-3</v>
      </c>
    </row>
    <row r="9" spans="2:11" x14ac:dyDescent="0.25">
      <c r="B9" s="8" t="s">
        <v>0</v>
      </c>
      <c r="C9" s="86">
        <v>8.0671296296296307E-3</v>
      </c>
      <c r="D9" s="86"/>
      <c r="E9" s="86"/>
      <c r="F9" s="86"/>
      <c r="G9" s="86"/>
      <c r="H9" s="86"/>
      <c r="I9" s="86"/>
      <c r="J9" s="86"/>
      <c r="K9" s="95">
        <f t="shared" si="0"/>
        <v>8.0671296296296307E-3</v>
      </c>
    </row>
    <row r="10" spans="2:11" x14ac:dyDescent="0.25">
      <c r="B10" s="8" t="s">
        <v>8</v>
      </c>
      <c r="C10" s="86">
        <v>4.9421296296296297E-3</v>
      </c>
      <c r="D10" s="86"/>
      <c r="E10" s="86"/>
      <c r="F10" s="86"/>
      <c r="G10" s="86"/>
      <c r="H10" s="86"/>
      <c r="I10" s="86"/>
      <c r="J10" s="86"/>
      <c r="K10" s="95">
        <f t="shared" si="0"/>
        <v>4.9421296296296297E-3</v>
      </c>
    </row>
    <row r="11" spans="2:11" x14ac:dyDescent="0.25">
      <c r="B11" s="8" t="s">
        <v>26</v>
      </c>
      <c r="C11" s="86">
        <v>8.3333333333333328E-4</v>
      </c>
      <c r="D11" s="86"/>
      <c r="E11" s="86"/>
      <c r="F11" s="86"/>
      <c r="G11" s="86"/>
      <c r="H11" s="86"/>
      <c r="I11" s="86"/>
      <c r="J11" s="86"/>
      <c r="K11" s="95">
        <f t="shared" si="0"/>
        <v>8.3333333333333328E-4</v>
      </c>
    </row>
    <row r="12" spans="2:11" x14ac:dyDescent="0.25">
      <c r="B12" s="8" t="s">
        <v>3</v>
      </c>
      <c r="C12" s="86">
        <v>3.3333333333333335E-3</v>
      </c>
      <c r="D12" s="86"/>
      <c r="E12" s="86"/>
      <c r="F12" s="86"/>
      <c r="G12" s="86"/>
      <c r="H12" s="86"/>
      <c r="I12" s="86"/>
      <c r="J12" s="86"/>
      <c r="K12" s="95">
        <f t="shared" si="0"/>
        <v>3.3333333333333335E-3</v>
      </c>
    </row>
    <row r="13" spans="2:11" x14ac:dyDescent="0.25">
      <c r="B13" s="8" t="s">
        <v>7</v>
      </c>
      <c r="C13" s="86">
        <v>3.8194444444444448E-3</v>
      </c>
      <c r="D13" s="86"/>
      <c r="E13" s="86"/>
      <c r="F13" s="86"/>
      <c r="G13" s="86"/>
      <c r="H13" s="86"/>
      <c r="I13" s="86"/>
      <c r="J13" s="86"/>
      <c r="K13" s="95">
        <f t="shared" si="0"/>
        <v>3.8194444444444448E-3</v>
      </c>
    </row>
    <row r="14" spans="2:11" x14ac:dyDescent="0.25">
      <c r="B14" s="8" t="s">
        <v>2</v>
      </c>
      <c r="C14" s="86">
        <v>2.3495370370370371E-3</v>
      </c>
      <c r="D14" s="86"/>
      <c r="E14" s="86"/>
      <c r="F14" s="86"/>
      <c r="G14" s="86"/>
      <c r="H14" s="86"/>
      <c r="I14" s="86"/>
      <c r="J14" s="86"/>
      <c r="K14" s="95">
        <f t="shared" si="0"/>
        <v>2.3495370370370371E-3</v>
      </c>
    </row>
    <row r="15" spans="2:11" x14ac:dyDescent="0.25">
      <c r="B15" s="8" t="s">
        <v>9</v>
      </c>
      <c r="C15" s="86">
        <v>2.8935185185185189E-4</v>
      </c>
      <c r="D15" s="86"/>
      <c r="E15" s="86"/>
      <c r="F15" s="86"/>
      <c r="G15" s="86"/>
      <c r="H15" s="86"/>
      <c r="I15" s="86"/>
      <c r="J15" s="86"/>
      <c r="K15" s="95">
        <f t="shared" si="0"/>
        <v>2.8935185185185189E-4</v>
      </c>
    </row>
    <row r="16" spans="2:11" x14ac:dyDescent="0.25">
      <c r="B16" s="8" t="s">
        <v>1</v>
      </c>
      <c r="C16" s="86">
        <v>3.9467592592592584E-3</v>
      </c>
      <c r="D16" s="86"/>
      <c r="E16" s="86"/>
      <c r="F16" s="86"/>
      <c r="G16" s="86"/>
      <c r="H16" s="86"/>
      <c r="I16" s="86"/>
      <c r="J16" s="86"/>
      <c r="K16" s="95">
        <f t="shared" si="0"/>
        <v>3.9467592592592584E-3</v>
      </c>
    </row>
    <row r="17" spans="2:11" x14ac:dyDescent="0.25">
      <c r="B17" s="8" t="s">
        <v>27</v>
      </c>
      <c r="C17" s="86">
        <v>1.1516203703703706E-2</v>
      </c>
      <c r="D17" s="86"/>
      <c r="E17" s="86"/>
      <c r="F17" s="86"/>
      <c r="G17" s="86"/>
      <c r="H17" s="86"/>
      <c r="I17" s="86"/>
      <c r="J17" s="86"/>
      <c r="K17" s="95">
        <f t="shared" si="0"/>
        <v>1.1516203703703706E-2</v>
      </c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95"/>
    </row>
    <row r="19" spans="2:11" x14ac:dyDescent="0.25">
      <c r="B19" s="8" t="s">
        <v>4</v>
      </c>
      <c r="C19" s="86">
        <v>1.8518518518518519E-3</v>
      </c>
      <c r="D19" s="86"/>
      <c r="E19" s="86"/>
      <c r="F19" s="86"/>
      <c r="G19" s="86"/>
      <c r="H19" s="86"/>
      <c r="I19" s="86"/>
      <c r="J19" s="86"/>
      <c r="K19" s="95">
        <f t="shared" si="0"/>
        <v>1.8518518518518519E-3</v>
      </c>
    </row>
    <row r="20" spans="2:11" x14ac:dyDescent="0.25">
      <c r="B20" s="8" t="s">
        <v>14</v>
      </c>
      <c r="C20" s="86">
        <v>5.7175925925925918E-3</v>
      </c>
      <c r="D20" s="86"/>
      <c r="E20" s="86"/>
      <c r="F20" s="86"/>
      <c r="G20" s="86"/>
      <c r="H20" s="86"/>
      <c r="I20" s="86"/>
      <c r="J20" s="86"/>
      <c r="K20" s="95">
        <f t="shared" si="0"/>
        <v>5.7175925925925918E-3</v>
      </c>
    </row>
    <row r="21" spans="2:11" x14ac:dyDescent="0.25">
      <c r="B21" s="8" t="s">
        <v>11</v>
      </c>
      <c r="C21" s="86">
        <v>2.8472222222222219E-3</v>
      </c>
      <c r="D21" s="86"/>
      <c r="E21" s="86"/>
      <c r="F21" s="86"/>
      <c r="G21" s="86"/>
      <c r="H21" s="86"/>
      <c r="I21" s="86"/>
      <c r="J21" s="86"/>
      <c r="K21" s="95">
        <f t="shared" si="0"/>
        <v>2.8472222222222219E-3</v>
      </c>
    </row>
    <row r="22" spans="2:11" x14ac:dyDescent="0.25">
      <c r="B22" s="8" t="s">
        <v>15</v>
      </c>
      <c r="C22" s="86">
        <v>1.3819444444444445E-2</v>
      </c>
      <c r="D22" s="86"/>
      <c r="E22" s="86"/>
      <c r="F22" s="86"/>
      <c r="G22" s="86"/>
      <c r="H22" s="86"/>
      <c r="I22" s="86"/>
      <c r="J22" s="86"/>
      <c r="K22" s="95">
        <f t="shared" si="0"/>
        <v>1.3819444444444445E-2</v>
      </c>
    </row>
    <row r="23" spans="2:11" x14ac:dyDescent="0.25">
      <c r="B23" s="8" t="s">
        <v>92</v>
      </c>
      <c r="C23" s="86">
        <v>1.0949074074074075E-2</v>
      </c>
      <c r="D23" s="86"/>
      <c r="E23" s="86"/>
      <c r="F23" s="86"/>
      <c r="G23" s="86"/>
      <c r="H23" s="86"/>
      <c r="I23" s="86"/>
      <c r="J23" s="86"/>
      <c r="K23" s="95">
        <f t="shared" si="0"/>
        <v>1.0949074074074075E-2</v>
      </c>
    </row>
    <row r="24" spans="2:11" x14ac:dyDescent="0.25">
      <c r="B24" s="8" t="s">
        <v>12</v>
      </c>
      <c r="C24" s="86">
        <v>7.9861111111111105E-4</v>
      </c>
      <c r="D24" s="86"/>
      <c r="E24" s="86"/>
      <c r="F24" s="86"/>
      <c r="G24" s="86"/>
      <c r="H24" s="86"/>
      <c r="I24" s="86"/>
      <c r="J24" s="86"/>
      <c r="K24" s="95">
        <f t="shared" si="0"/>
        <v>7.9861111111111105E-4</v>
      </c>
    </row>
    <row r="25" spans="2:11" x14ac:dyDescent="0.25">
      <c r="B25" s="8" t="s">
        <v>5</v>
      </c>
      <c r="C25" s="86">
        <v>7.1759259259259259E-4</v>
      </c>
      <c r="D25" s="86"/>
      <c r="E25" s="86"/>
      <c r="F25" s="86"/>
      <c r="G25" s="86"/>
      <c r="H25" s="86"/>
      <c r="I25" s="86"/>
      <c r="J25" s="86"/>
      <c r="K25" s="95">
        <f t="shared" si="0"/>
        <v>7.1759259259259259E-4</v>
      </c>
    </row>
    <row r="26" spans="2:11" x14ac:dyDescent="0.25">
      <c r="B26" s="8" t="s">
        <v>6</v>
      </c>
      <c r="C26" s="86">
        <v>2.7546296296296294E-3</v>
      </c>
      <c r="D26" s="86"/>
      <c r="E26" s="86"/>
      <c r="F26" s="86"/>
      <c r="G26" s="86"/>
      <c r="H26" s="86"/>
      <c r="I26" s="86"/>
      <c r="J26" s="86"/>
      <c r="K26" s="95">
        <f t="shared" si="0"/>
        <v>2.7546296296296294E-3</v>
      </c>
    </row>
    <row r="27" spans="2:11" x14ac:dyDescent="0.25">
      <c r="B27" s="8" t="s">
        <v>103</v>
      </c>
      <c r="C27" s="86"/>
      <c r="D27" s="86"/>
      <c r="E27" s="86"/>
      <c r="F27" s="86"/>
      <c r="G27" s="86"/>
      <c r="H27" s="86"/>
      <c r="I27" s="86"/>
      <c r="J27" s="86"/>
      <c r="K27" s="95"/>
    </row>
    <row r="28" spans="2:11" x14ac:dyDescent="0.25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95"/>
    </row>
    <row r="29" spans="2:11" x14ac:dyDescent="0.25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25">
      <c r="B30" s="53" t="s">
        <v>29</v>
      </c>
      <c r="C30" s="92">
        <f>SUM(C7:C28)</f>
        <v>8.172453703703704E-2</v>
      </c>
      <c r="D30" s="92"/>
      <c r="E30" s="92"/>
      <c r="F30" s="92"/>
      <c r="G30" s="92"/>
      <c r="H30" s="92"/>
      <c r="I30" s="92"/>
      <c r="J30" s="86"/>
      <c r="K30" s="93">
        <f>SUM(K7:K28)</f>
        <v>8.172453703703704E-2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8" t="s">
        <v>83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view="pageBreakPreview" zoomScaleNormal="10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3.140625" style="34" bestFit="1" customWidth="1"/>
    <col min="11" max="11" width="11.140625" style="34" customWidth="1"/>
    <col min="12" max="16384" width="8.85546875" style="34"/>
  </cols>
  <sheetData>
    <row r="2" spans="2:11" ht="15.75" thickBot="1" x14ac:dyDescent="0.3"/>
    <row r="3" spans="2:11" x14ac:dyDescent="0.25">
      <c r="B3" s="173" t="s">
        <v>110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25">
      <c r="B4" s="176" t="s">
        <v>130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7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25">
      <c r="B9" s="8" t="s">
        <v>0</v>
      </c>
      <c r="C9" s="86"/>
      <c r="D9" s="86"/>
      <c r="E9" s="86"/>
      <c r="F9" s="86"/>
      <c r="G9" s="86"/>
      <c r="H9" s="86"/>
      <c r="I9" s="86"/>
      <c r="J9" s="86"/>
      <c r="K9" s="88"/>
    </row>
    <row r="10" spans="2:11" x14ac:dyDescent="0.25">
      <c r="B10" s="8" t="s">
        <v>8</v>
      </c>
      <c r="C10" s="86"/>
      <c r="D10" s="86"/>
      <c r="E10" s="86"/>
      <c r="F10" s="86"/>
      <c r="G10" s="86"/>
      <c r="H10" s="86"/>
      <c r="I10" s="86"/>
      <c r="J10" s="86"/>
      <c r="K10" s="88"/>
    </row>
    <row r="11" spans="2:11" x14ac:dyDescent="0.25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25">
      <c r="B12" s="8" t="s">
        <v>3</v>
      </c>
      <c r="C12" s="86"/>
      <c r="D12" s="86"/>
      <c r="E12" s="86"/>
      <c r="F12" s="86"/>
      <c r="G12" s="86"/>
      <c r="H12" s="86"/>
      <c r="I12" s="86"/>
      <c r="J12" s="86"/>
      <c r="K12" s="88"/>
    </row>
    <row r="13" spans="2:11" x14ac:dyDescent="0.25">
      <c r="B13" s="8" t="s">
        <v>7</v>
      </c>
      <c r="C13" s="86"/>
      <c r="D13" s="86"/>
      <c r="E13" s="86"/>
      <c r="F13" s="86"/>
      <c r="G13" s="86"/>
      <c r="H13" s="86"/>
      <c r="I13" s="86"/>
      <c r="J13" s="86"/>
      <c r="K13" s="88"/>
    </row>
    <row r="14" spans="2:11" x14ac:dyDescent="0.25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25">
      <c r="B15" s="8" t="s">
        <v>9</v>
      </c>
      <c r="C15" s="86"/>
      <c r="D15" s="86"/>
      <c r="E15" s="86"/>
      <c r="F15" s="86"/>
      <c r="G15" s="86"/>
      <c r="H15" s="86"/>
      <c r="I15" s="86"/>
      <c r="J15" s="86"/>
      <c r="K15" s="88"/>
    </row>
    <row r="16" spans="2:11" x14ac:dyDescent="0.25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25">
      <c r="B17" s="8" t="s">
        <v>27</v>
      </c>
      <c r="C17" s="86"/>
      <c r="D17" s="86"/>
      <c r="E17" s="86"/>
      <c r="F17" s="86"/>
      <c r="G17" s="86"/>
      <c r="H17" s="86"/>
      <c r="I17" s="86"/>
      <c r="J17" s="86"/>
      <c r="K17" s="88"/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25">
      <c r="B20" s="8" t="s">
        <v>14</v>
      </c>
      <c r="C20" s="86"/>
      <c r="D20" s="86"/>
      <c r="E20" s="86"/>
      <c r="F20" s="86"/>
      <c r="G20" s="86"/>
      <c r="H20" s="86"/>
      <c r="I20" s="86"/>
      <c r="J20" s="86"/>
      <c r="K20" s="88"/>
    </row>
    <row r="21" spans="2:11" x14ac:dyDescent="0.25">
      <c r="B21" s="8" t="s">
        <v>11</v>
      </c>
      <c r="C21" s="86"/>
      <c r="D21" s="86"/>
      <c r="E21" s="86"/>
      <c r="F21" s="86"/>
      <c r="G21" s="86"/>
      <c r="H21" s="86"/>
      <c r="I21" s="86"/>
      <c r="J21" s="86"/>
      <c r="K21" s="88"/>
    </row>
    <row r="22" spans="2:11" x14ac:dyDescent="0.25">
      <c r="B22" s="8" t="s">
        <v>15</v>
      </c>
      <c r="C22" s="86"/>
      <c r="D22" s="86"/>
      <c r="E22" s="86"/>
      <c r="F22" s="86"/>
      <c r="G22" s="86"/>
      <c r="H22" s="86"/>
      <c r="I22" s="86"/>
      <c r="J22" s="86"/>
      <c r="K22" s="88"/>
    </row>
    <row r="23" spans="2:11" x14ac:dyDescent="0.25">
      <c r="B23" s="8" t="s">
        <v>92</v>
      </c>
      <c r="C23" s="86"/>
      <c r="D23" s="86"/>
      <c r="E23" s="86"/>
      <c r="F23" s="86"/>
      <c r="G23" s="86"/>
      <c r="H23" s="86"/>
      <c r="I23" s="86"/>
      <c r="J23" s="86"/>
      <c r="K23" s="88"/>
    </row>
    <row r="24" spans="2:11" x14ac:dyDescent="0.25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88"/>
    </row>
    <row r="25" spans="2:11" x14ac:dyDescent="0.25">
      <c r="B25" s="8" t="s">
        <v>5</v>
      </c>
      <c r="C25" s="86"/>
      <c r="D25" s="86"/>
      <c r="E25" s="86"/>
      <c r="F25" s="86"/>
      <c r="G25" s="86"/>
      <c r="H25" s="86"/>
      <c r="I25" s="86"/>
      <c r="J25" s="86"/>
      <c r="K25" s="88"/>
    </row>
    <row r="26" spans="2:11" x14ac:dyDescent="0.25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88"/>
    </row>
    <row r="27" spans="2:11" x14ac:dyDescent="0.25">
      <c r="B27" s="8" t="s">
        <v>103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25">
      <c r="B29" s="8"/>
      <c r="C29" s="90"/>
      <c r="D29" s="90"/>
      <c r="E29" s="91"/>
      <c r="F29" s="91"/>
      <c r="G29" s="91"/>
      <c r="H29" s="91"/>
      <c r="I29" s="90"/>
      <c r="J29" s="90"/>
      <c r="K29" s="88"/>
    </row>
    <row r="30" spans="2:11" x14ac:dyDescent="0.25">
      <c r="B30" s="53" t="s">
        <v>29</v>
      </c>
      <c r="C30" s="92"/>
      <c r="D30" s="92"/>
      <c r="E30" s="92"/>
      <c r="F30" s="92"/>
      <c r="G30" s="92"/>
      <c r="H30" s="92"/>
      <c r="I30" s="92"/>
      <c r="J30" s="86"/>
      <c r="K30" s="93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8" t="s">
        <v>83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view="pageBreakPreview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3.140625" style="34" bestFit="1" customWidth="1"/>
    <col min="11" max="11" width="11.140625" style="34" customWidth="1"/>
    <col min="12" max="16384" width="8.85546875" style="34"/>
  </cols>
  <sheetData>
    <row r="2" spans="2:11" ht="15.75" thickBot="1" x14ac:dyDescent="0.3"/>
    <row r="3" spans="2:11" x14ac:dyDescent="0.25">
      <c r="B3" s="173" t="s">
        <v>111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25">
      <c r="B4" s="176" t="s">
        <v>130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7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25">
      <c r="B9" s="8" t="s">
        <v>0</v>
      </c>
      <c r="C9" s="86"/>
      <c r="D9" s="86"/>
      <c r="E9" s="86"/>
      <c r="F9" s="86"/>
      <c r="G9" s="86"/>
      <c r="H9" s="86"/>
      <c r="I9" s="86"/>
      <c r="J9" s="86"/>
      <c r="K9" s="88"/>
    </row>
    <row r="10" spans="2:11" x14ac:dyDescent="0.25">
      <c r="B10" s="8" t="s">
        <v>8</v>
      </c>
      <c r="C10" s="86"/>
      <c r="D10" s="86"/>
      <c r="E10" s="86"/>
      <c r="F10" s="86"/>
      <c r="G10" s="86"/>
      <c r="H10" s="86"/>
      <c r="I10" s="86"/>
      <c r="J10" s="86"/>
      <c r="K10" s="88"/>
    </row>
    <row r="11" spans="2:11" x14ac:dyDescent="0.25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25">
      <c r="B12" s="8" t="s">
        <v>3</v>
      </c>
      <c r="C12" s="86"/>
      <c r="D12" s="86"/>
      <c r="E12" s="86"/>
      <c r="F12" s="86"/>
      <c r="G12" s="86"/>
      <c r="H12" s="86"/>
      <c r="I12" s="86"/>
      <c r="J12" s="86"/>
      <c r="K12" s="88"/>
    </row>
    <row r="13" spans="2:11" x14ac:dyDescent="0.25">
      <c r="B13" s="8" t="s">
        <v>7</v>
      </c>
      <c r="C13" s="86"/>
      <c r="D13" s="86"/>
      <c r="E13" s="86"/>
      <c r="F13" s="86"/>
      <c r="G13" s="86"/>
      <c r="H13" s="86"/>
      <c r="I13" s="86"/>
      <c r="J13" s="86"/>
      <c r="K13" s="88"/>
    </row>
    <row r="14" spans="2:11" x14ac:dyDescent="0.25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25">
      <c r="B15" s="8" t="s">
        <v>9</v>
      </c>
      <c r="C15" s="86"/>
      <c r="D15" s="86"/>
      <c r="E15" s="86"/>
      <c r="F15" s="86"/>
      <c r="G15" s="86"/>
      <c r="H15" s="86"/>
      <c r="I15" s="86"/>
      <c r="J15" s="86"/>
      <c r="K15" s="88"/>
    </row>
    <row r="16" spans="2:11" x14ac:dyDescent="0.25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25">
      <c r="B17" s="8" t="s">
        <v>27</v>
      </c>
      <c r="C17" s="86"/>
      <c r="D17" s="86"/>
      <c r="E17" s="86"/>
      <c r="F17" s="86"/>
      <c r="G17" s="86"/>
      <c r="H17" s="86"/>
      <c r="I17" s="86"/>
      <c r="J17" s="86"/>
      <c r="K17" s="88"/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25">
      <c r="B20" s="8" t="s">
        <v>14</v>
      </c>
      <c r="C20" s="86"/>
      <c r="D20" s="86"/>
      <c r="E20" s="86"/>
      <c r="F20" s="86"/>
      <c r="G20" s="86"/>
      <c r="H20" s="86"/>
      <c r="I20" s="86"/>
      <c r="J20" s="86"/>
      <c r="K20" s="88"/>
    </row>
    <row r="21" spans="2:11" x14ac:dyDescent="0.25">
      <c r="B21" s="8" t="s">
        <v>11</v>
      </c>
      <c r="C21" s="86"/>
      <c r="D21" s="86"/>
      <c r="E21" s="86"/>
      <c r="F21" s="86"/>
      <c r="G21" s="86"/>
      <c r="H21" s="86"/>
      <c r="I21" s="86"/>
      <c r="J21" s="86"/>
      <c r="K21" s="88"/>
    </row>
    <row r="22" spans="2:11" x14ac:dyDescent="0.25">
      <c r="B22" s="8" t="s">
        <v>15</v>
      </c>
      <c r="C22" s="86"/>
      <c r="D22" s="86"/>
      <c r="E22" s="86"/>
      <c r="F22" s="86"/>
      <c r="G22" s="86"/>
      <c r="H22" s="86"/>
      <c r="I22" s="86"/>
      <c r="J22" s="86"/>
      <c r="K22" s="88"/>
    </row>
    <row r="23" spans="2:11" x14ac:dyDescent="0.25">
      <c r="B23" s="8" t="s">
        <v>92</v>
      </c>
      <c r="C23" s="86"/>
      <c r="D23" s="86"/>
      <c r="E23" s="86"/>
      <c r="F23" s="86"/>
      <c r="G23" s="86"/>
      <c r="H23" s="86"/>
      <c r="I23" s="86"/>
      <c r="J23" s="86"/>
      <c r="K23" s="88"/>
    </row>
    <row r="24" spans="2:11" x14ac:dyDescent="0.25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88"/>
    </row>
    <row r="25" spans="2:11" x14ac:dyDescent="0.25">
      <c r="B25" s="8" t="s">
        <v>5</v>
      </c>
      <c r="C25" s="86"/>
      <c r="D25" s="86"/>
      <c r="E25" s="86"/>
      <c r="F25" s="86"/>
      <c r="G25" s="86"/>
      <c r="H25" s="86"/>
      <c r="I25" s="86"/>
      <c r="J25" s="86"/>
      <c r="K25" s="88"/>
    </row>
    <row r="26" spans="2:11" x14ac:dyDescent="0.25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88"/>
    </row>
    <row r="27" spans="2:11" x14ac:dyDescent="0.25">
      <c r="B27" s="8" t="s">
        <v>103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25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25">
      <c r="B30" s="53" t="s">
        <v>29</v>
      </c>
      <c r="C30" s="92"/>
      <c r="D30" s="92"/>
      <c r="E30" s="92"/>
      <c r="F30" s="92"/>
      <c r="G30" s="92"/>
      <c r="H30" s="92"/>
      <c r="I30" s="92"/>
      <c r="J30" s="92"/>
      <c r="K30" s="93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8" t="s">
        <v>83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view="pageBreakPreview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3.140625" style="34" bestFit="1" customWidth="1"/>
    <col min="11" max="11" width="11.140625" style="34" customWidth="1"/>
    <col min="12" max="16384" width="8.85546875" style="34"/>
  </cols>
  <sheetData>
    <row r="2" spans="2:11" ht="15.75" thickBot="1" x14ac:dyDescent="0.3"/>
    <row r="3" spans="2:11" x14ac:dyDescent="0.25">
      <c r="B3" s="173" t="s">
        <v>112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25">
      <c r="B4" s="176" t="s">
        <v>130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6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25">
      <c r="B9" s="8" t="s">
        <v>0</v>
      </c>
      <c r="C9" s="86">
        <v>1.9791666666666668E-3</v>
      </c>
      <c r="D9" s="86"/>
      <c r="E9" s="86"/>
      <c r="F9" s="86"/>
      <c r="G9" s="86">
        <v>3.2824074074074075E-2</v>
      </c>
      <c r="H9" s="86"/>
      <c r="I9" s="86"/>
      <c r="J9" s="86"/>
      <c r="K9" s="88">
        <f t="shared" ref="K9:K28" si="0">J9+I9+H9+G9+F9+E9+D9+C9</f>
        <v>3.4803240740740739E-2</v>
      </c>
    </row>
    <row r="10" spans="2:11" x14ac:dyDescent="0.25">
      <c r="B10" s="8" t="s">
        <v>8</v>
      </c>
      <c r="C10" s="86"/>
      <c r="D10" s="86"/>
      <c r="E10" s="86"/>
      <c r="F10" s="86">
        <v>4.5254629629629629E-3</v>
      </c>
      <c r="G10" s="86"/>
      <c r="H10" s="86"/>
      <c r="I10" s="86"/>
      <c r="J10" s="86"/>
      <c r="K10" s="88">
        <f t="shared" si="0"/>
        <v>4.5254629629629629E-3</v>
      </c>
    </row>
    <row r="11" spans="2:11" x14ac:dyDescent="0.25">
      <c r="B11" s="8" t="s">
        <v>26</v>
      </c>
      <c r="C11" s="86">
        <v>1.6203703703703703E-4</v>
      </c>
      <c r="D11" s="86"/>
      <c r="E11" s="86"/>
      <c r="F11" s="86"/>
      <c r="G11" s="86">
        <v>8.1018518518518527E-4</v>
      </c>
      <c r="H11" s="86"/>
      <c r="I11" s="86"/>
      <c r="J11" s="86"/>
      <c r="K11" s="88">
        <f t="shared" si="0"/>
        <v>9.722222222222223E-4</v>
      </c>
    </row>
    <row r="12" spans="2:11" x14ac:dyDescent="0.25">
      <c r="B12" s="8" t="s">
        <v>3</v>
      </c>
      <c r="C12" s="86">
        <v>3.460648148148148E-3</v>
      </c>
      <c r="D12" s="86">
        <v>1.273148148148148E-4</v>
      </c>
      <c r="E12" s="86"/>
      <c r="F12" s="86"/>
      <c r="G12" s="86">
        <v>2.0451388888888897E-2</v>
      </c>
      <c r="H12" s="86"/>
      <c r="I12" s="86"/>
      <c r="J12" s="86"/>
      <c r="K12" s="88">
        <f t="shared" si="0"/>
        <v>2.403935185185186E-2</v>
      </c>
    </row>
    <row r="13" spans="2:11" x14ac:dyDescent="0.25">
      <c r="B13" s="8" t="s">
        <v>7</v>
      </c>
      <c r="C13" s="86">
        <v>6.3657407407407413E-4</v>
      </c>
      <c r="D13" s="86"/>
      <c r="E13" s="86"/>
      <c r="F13" s="86"/>
      <c r="G13" s="86">
        <v>1.0925925925925926E-2</v>
      </c>
      <c r="H13" s="86"/>
      <c r="I13" s="86"/>
      <c r="J13" s="86"/>
      <c r="K13" s="88">
        <f t="shared" si="0"/>
        <v>1.15625E-2</v>
      </c>
    </row>
    <row r="14" spans="2:11" x14ac:dyDescent="0.25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25">
      <c r="B15" s="8" t="s">
        <v>9</v>
      </c>
      <c r="C15" s="86"/>
      <c r="D15" s="86"/>
      <c r="E15" s="86"/>
      <c r="F15" s="86"/>
      <c r="G15" s="86">
        <v>1.7233796296296299E-2</v>
      </c>
      <c r="H15" s="86"/>
      <c r="I15" s="86"/>
      <c r="J15" s="86"/>
      <c r="K15" s="88">
        <f t="shared" si="0"/>
        <v>1.7233796296296299E-2</v>
      </c>
    </row>
    <row r="16" spans="2:11" x14ac:dyDescent="0.25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25">
      <c r="B17" s="8" t="s">
        <v>27</v>
      </c>
      <c r="C17" s="86"/>
      <c r="D17" s="86">
        <v>2.5231481481481481E-3</v>
      </c>
      <c r="E17" s="86"/>
      <c r="F17" s="86"/>
      <c r="G17" s="86"/>
      <c r="H17" s="86"/>
      <c r="I17" s="86"/>
      <c r="J17" s="86"/>
      <c r="K17" s="88">
        <f t="shared" si="0"/>
        <v>2.5231481481481481E-3</v>
      </c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/>
      <c r="D19" s="86">
        <v>4.178240740740741E-3</v>
      </c>
      <c r="E19" s="86">
        <v>2.2222222222222222E-3</v>
      </c>
      <c r="F19" s="86"/>
      <c r="G19" s="86">
        <v>4.386574074074074E-3</v>
      </c>
      <c r="H19" s="86"/>
      <c r="I19" s="86"/>
      <c r="J19" s="86"/>
      <c r="K19" s="88">
        <f t="shared" si="0"/>
        <v>1.0787037037037038E-2</v>
      </c>
    </row>
    <row r="20" spans="2:11" x14ac:dyDescent="0.25">
      <c r="B20" s="8" t="s">
        <v>14</v>
      </c>
      <c r="C20" s="86">
        <v>2.2337962962962962E-3</v>
      </c>
      <c r="D20" s="86"/>
      <c r="E20" s="86">
        <v>2.3958333333333331E-3</v>
      </c>
      <c r="F20" s="86">
        <v>2.3611111111111111E-3</v>
      </c>
      <c r="G20" s="86"/>
      <c r="H20" s="86"/>
      <c r="I20" s="86"/>
      <c r="J20" s="86"/>
      <c r="K20" s="88">
        <f t="shared" si="0"/>
        <v>6.9907407407407401E-3</v>
      </c>
    </row>
    <row r="21" spans="2:11" x14ac:dyDescent="0.25">
      <c r="B21" s="8" t="s">
        <v>11</v>
      </c>
      <c r="C21" s="86">
        <v>6.2152777777777762E-3</v>
      </c>
      <c r="D21" s="86"/>
      <c r="E21" s="86"/>
      <c r="F21" s="86"/>
      <c r="G21" s="86">
        <v>1.3541666666666667E-3</v>
      </c>
      <c r="H21" s="86"/>
      <c r="I21" s="86"/>
      <c r="J21" s="86"/>
      <c r="K21" s="88">
        <f t="shared" si="0"/>
        <v>7.5694444444444429E-3</v>
      </c>
    </row>
    <row r="22" spans="2:11" x14ac:dyDescent="0.25">
      <c r="B22" s="8" t="s">
        <v>15</v>
      </c>
      <c r="C22" s="86">
        <v>2.5462962962962965E-3</v>
      </c>
      <c r="D22" s="86"/>
      <c r="E22" s="86"/>
      <c r="F22" s="86"/>
      <c r="G22" s="86"/>
      <c r="H22" s="86"/>
      <c r="I22" s="86"/>
      <c r="J22" s="86"/>
      <c r="K22" s="88">
        <f t="shared" si="0"/>
        <v>2.5462962962962965E-3</v>
      </c>
    </row>
    <row r="23" spans="2:11" x14ac:dyDescent="0.25">
      <c r="B23" s="8" t="s">
        <v>92</v>
      </c>
      <c r="C23" s="86"/>
      <c r="D23" s="86">
        <v>7.0949074074074065E-3</v>
      </c>
      <c r="E23" s="86"/>
      <c r="F23" s="86"/>
      <c r="G23" s="86">
        <v>8.2754629629629636E-3</v>
      </c>
      <c r="H23" s="86"/>
      <c r="I23" s="86"/>
      <c r="J23" s="86"/>
      <c r="K23" s="88">
        <f t="shared" si="0"/>
        <v>1.5370370370370371E-2</v>
      </c>
    </row>
    <row r="24" spans="2:11" x14ac:dyDescent="0.25">
      <c r="B24" s="8" t="s">
        <v>12</v>
      </c>
      <c r="C24" s="86">
        <v>2.2222222222222222E-3</v>
      </c>
      <c r="D24" s="86">
        <v>4.3518518518518515E-3</v>
      </c>
      <c r="E24" s="86"/>
      <c r="F24" s="86"/>
      <c r="G24" s="86">
        <v>7.5462962962962957E-3</v>
      </c>
      <c r="H24" s="86"/>
      <c r="I24" s="86"/>
      <c r="J24" s="86"/>
      <c r="K24" s="88">
        <f t="shared" si="0"/>
        <v>1.412037037037037E-2</v>
      </c>
    </row>
    <row r="25" spans="2:11" x14ac:dyDescent="0.25">
      <c r="B25" s="8" t="s">
        <v>5</v>
      </c>
      <c r="C25" s="86">
        <v>2.0601851851851853E-3</v>
      </c>
      <c r="D25" s="86"/>
      <c r="E25" s="86">
        <v>6.145833333333333E-3</v>
      </c>
      <c r="F25" s="86"/>
      <c r="G25" s="86">
        <v>2.7314814814814819E-3</v>
      </c>
      <c r="H25" s="86"/>
      <c r="I25" s="86"/>
      <c r="J25" s="86"/>
      <c r="K25" s="88">
        <f t="shared" si="0"/>
        <v>1.0937500000000001E-2</v>
      </c>
    </row>
    <row r="26" spans="2:11" x14ac:dyDescent="0.25">
      <c r="B26" s="8" t="s">
        <v>6</v>
      </c>
      <c r="C26" s="86"/>
      <c r="D26" s="86"/>
      <c r="E26" s="86"/>
      <c r="F26" s="86"/>
      <c r="G26" s="86">
        <v>2.2222222222222227E-3</v>
      </c>
      <c r="H26" s="86"/>
      <c r="I26" s="86"/>
      <c r="J26" s="86"/>
      <c r="K26" s="88">
        <f t="shared" si="0"/>
        <v>2.2222222222222227E-3</v>
      </c>
    </row>
    <row r="27" spans="2:11" x14ac:dyDescent="0.25">
      <c r="B27" s="8" t="s">
        <v>103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>
        <v>4.6643518518518527E-3</v>
      </c>
      <c r="D28" s="86"/>
      <c r="E28" s="86"/>
      <c r="F28" s="86"/>
      <c r="G28" s="86"/>
      <c r="H28" s="86"/>
      <c r="I28" s="86"/>
      <c r="J28" s="86"/>
      <c r="K28" s="88">
        <f t="shared" si="0"/>
        <v>4.6643518518518527E-3</v>
      </c>
    </row>
    <row r="29" spans="2:11" x14ac:dyDescent="0.25">
      <c r="B29" s="53"/>
      <c r="C29" s="90"/>
      <c r="D29" s="90"/>
      <c r="E29" s="91"/>
      <c r="F29" s="91"/>
      <c r="G29" s="90"/>
      <c r="H29" s="90"/>
      <c r="I29" s="90"/>
      <c r="J29" s="90"/>
      <c r="K29" s="88"/>
    </row>
    <row r="30" spans="2:11" x14ac:dyDescent="0.25">
      <c r="B30" s="53" t="s">
        <v>29</v>
      </c>
      <c r="C30" s="92">
        <f>SUM(C7:C28)</f>
        <v>2.6180555555555558E-2</v>
      </c>
      <c r="D30" s="92">
        <f t="shared" ref="D30:G30" si="1">SUM(D7:D28)</f>
        <v>1.8275462962962962E-2</v>
      </c>
      <c r="E30" s="92">
        <f t="shared" si="1"/>
        <v>1.0763888888888889E-2</v>
      </c>
      <c r="F30" s="92">
        <f>SUM(F7:F28)</f>
        <v>6.8865740740740745E-3</v>
      </c>
      <c r="G30" s="92">
        <f t="shared" si="1"/>
        <v>0.10876157407407411</v>
      </c>
      <c r="H30" s="92"/>
      <c r="I30" s="92"/>
      <c r="J30" s="92"/>
      <c r="K30" s="93">
        <f>SUM(K7:K28)</f>
        <v>0.17086805555555559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8" t="s">
        <v>83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20" zoomScaleNormal="120" zoomScaleSheetLayoutView="100" zoomScalePageLayoutView="145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45" t="s">
        <v>84</v>
      </c>
      <c r="C3" s="146"/>
      <c r="D3" s="146"/>
      <c r="E3" s="146"/>
      <c r="F3" s="147"/>
      <c r="G3" s="146"/>
      <c r="H3" s="147"/>
    </row>
    <row r="4" spans="2:8" s="1" customFormat="1" x14ac:dyDescent="0.25">
      <c r="B4" s="148" t="s">
        <v>130</v>
      </c>
      <c r="C4" s="149"/>
      <c r="D4" s="149"/>
      <c r="E4" s="149"/>
      <c r="F4" s="149"/>
      <c r="G4" s="149"/>
      <c r="H4" s="150"/>
    </row>
    <row r="5" spans="2:8" s="1" customFormat="1" x14ac:dyDescent="0.25">
      <c r="B5" s="2"/>
      <c r="C5" s="151" t="s">
        <v>36</v>
      </c>
      <c r="D5" s="149"/>
      <c r="E5" s="151" t="s">
        <v>37</v>
      </c>
      <c r="F5" s="166"/>
      <c r="G5" s="149" t="s">
        <v>38</v>
      </c>
      <c r="H5" s="15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100">
        <v>4.3402777777777762E-3</v>
      </c>
      <c r="D7" s="98">
        <f>C7/$C$30</f>
        <v>1.2160321681042873E-2</v>
      </c>
      <c r="E7" s="100">
        <v>9.2592592592592588E-5</v>
      </c>
      <c r="F7" s="98">
        <f>E7/$E$30</f>
        <v>1.0120177103099305E-3</v>
      </c>
      <c r="G7" s="100">
        <f t="shared" ref="G7:G28" si="0">C7+E7</f>
        <v>4.4328703703703691E-3</v>
      </c>
      <c r="H7" s="99">
        <f t="shared" ref="H7:H28" si="1">G7/$G$30</f>
        <v>9.8856567638024983E-3</v>
      </c>
    </row>
    <row r="8" spans="2:8" s="1" customFormat="1" x14ac:dyDescent="0.25">
      <c r="B8" s="8" t="s">
        <v>13</v>
      </c>
      <c r="C8" s="100">
        <v>1.1701388888888886E-2</v>
      </c>
      <c r="D8" s="98">
        <f t="shared" ref="D8:D28" si="2">C8/$C$30</f>
        <v>3.278422725209159E-2</v>
      </c>
      <c r="E8" s="100">
        <v>4.1666666666666664E-4</v>
      </c>
      <c r="F8" s="98">
        <f t="shared" ref="F8:F20" si="3">E8/$E$30</f>
        <v>4.5540796963946875E-3</v>
      </c>
      <c r="G8" s="100">
        <f t="shared" si="0"/>
        <v>1.2118055555555552E-2</v>
      </c>
      <c r="H8" s="99">
        <f t="shared" si="1"/>
        <v>2.70242366362956E-2</v>
      </c>
    </row>
    <row r="9" spans="2:8" s="1" customFormat="1" x14ac:dyDescent="0.25">
      <c r="B9" s="8" t="s">
        <v>0</v>
      </c>
      <c r="C9" s="100">
        <v>6.3182870370370139E-2</v>
      </c>
      <c r="D9" s="98">
        <f t="shared" si="2"/>
        <v>0.17702185615150087</v>
      </c>
      <c r="E9" s="100">
        <v>1.5428240740740734E-2</v>
      </c>
      <c r="F9" s="98">
        <f t="shared" si="3"/>
        <v>0.16862745098039211</v>
      </c>
      <c r="G9" s="100">
        <f t="shared" si="0"/>
        <v>7.8611111111110868E-2</v>
      </c>
      <c r="H9" s="99">
        <f t="shared" si="1"/>
        <v>0.17530908809333257</v>
      </c>
    </row>
    <row r="10" spans="2:8" s="1" customFormat="1" x14ac:dyDescent="0.25">
      <c r="B10" s="8" t="s">
        <v>8</v>
      </c>
      <c r="C10" s="100">
        <v>1.9884259259259237E-2</v>
      </c>
      <c r="D10" s="98">
        <f t="shared" si="2"/>
        <v>5.5710487061417707E-2</v>
      </c>
      <c r="E10" s="100">
        <v>1.4236111111111107E-3</v>
      </c>
      <c r="F10" s="98">
        <f t="shared" si="3"/>
        <v>1.5559772296015179E-2</v>
      </c>
      <c r="G10" s="100">
        <f t="shared" si="0"/>
        <v>2.1307870370370349E-2</v>
      </c>
      <c r="H10" s="99">
        <f t="shared" si="1"/>
        <v>4.7518261363343042E-2</v>
      </c>
    </row>
    <row r="11" spans="2:8" s="1" customFormat="1" x14ac:dyDescent="0.25">
      <c r="B11" s="8" t="s">
        <v>26</v>
      </c>
      <c r="C11" s="100">
        <v>4.363425925925926E-3</v>
      </c>
      <c r="D11" s="98">
        <f t="shared" si="2"/>
        <v>1.222517673000844E-2</v>
      </c>
      <c r="E11" s="100">
        <v>3.4722222222222222E-5</v>
      </c>
      <c r="F11" s="98">
        <f t="shared" si="3"/>
        <v>3.7950664136622401E-4</v>
      </c>
      <c r="G11" s="100">
        <f t="shared" si="0"/>
        <v>4.3981481481481484E-3</v>
      </c>
      <c r="H11" s="99">
        <f t="shared" si="1"/>
        <v>9.8082234210050932E-3</v>
      </c>
    </row>
    <row r="12" spans="2:8" s="1" customFormat="1" x14ac:dyDescent="0.25">
      <c r="B12" s="8" t="s">
        <v>3</v>
      </c>
      <c r="C12" s="100">
        <v>1.9317129629629618E-2</v>
      </c>
      <c r="D12" s="98">
        <f t="shared" si="2"/>
        <v>5.4121538361761472E-2</v>
      </c>
      <c r="E12" s="100">
        <v>9.4907407407407388E-3</v>
      </c>
      <c r="F12" s="98">
        <f t="shared" si="3"/>
        <v>0.10373181530676787</v>
      </c>
      <c r="G12" s="100">
        <f t="shared" si="0"/>
        <v>2.8807870370370359E-2</v>
      </c>
      <c r="H12" s="99">
        <f t="shared" si="1"/>
        <v>6.4243863407583326E-2</v>
      </c>
    </row>
    <row r="13" spans="2:8" s="1" customFormat="1" x14ac:dyDescent="0.25">
      <c r="B13" s="8" t="s">
        <v>7</v>
      </c>
      <c r="C13" s="100">
        <v>1.150462962962962E-2</v>
      </c>
      <c r="D13" s="98">
        <f t="shared" si="2"/>
        <v>3.2232959335884291E-2</v>
      </c>
      <c r="E13" s="100">
        <v>5.6018518518518509E-3</v>
      </c>
      <c r="F13" s="98">
        <f t="shared" si="3"/>
        <v>6.1227071473750797E-2</v>
      </c>
      <c r="G13" s="100">
        <f t="shared" si="0"/>
        <v>1.7106481481481473E-2</v>
      </c>
      <c r="H13" s="99">
        <f t="shared" si="1"/>
        <v>3.8148826884856629E-2</v>
      </c>
    </row>
    <row r="14" spans="2:8" s="1" customFormat="1" x14ac:dyDescent="0.25">
      <c r="B14" s="8" t="s">
        <v>2</v>
      </c>
      <c r="C14" s="100">
        <v>1.5451388888888881E-2</v>
      </c>
      <c r="D14" s="98">
        <f t="shared" si="2"/>
        <v>4.3290745184512626E-2</v>
      </c>
      <c r="E14" s="100">
        <v>2.8703703703703699E-3</v>
      </c>
      <c r="F14" s="98">
        <f t="shared" si="3"/>
        <v>3.1372549019607843E-2</v>
      </c>
      <c r="G14" s="100">
        <f t="shared" si="0"/>
        <v>1.8321759259259249E-2</v>
      </c>
      <c r="H14" s="99">
        <f t="shared" si="1"/>
        <v>4.0858993882765926E-2</v>
      </c>
    </row>
    <row r="15" spans="2:8" s="1" customFormat="1" x14ac:dyDescent="0.25">
      <c r="B15" s="8" t="s">
        <v>9</v>
      </c>
      <c r="C15" s="100">
        <v>1.4074074074074067E-2</v>
      </c>
      <c r="D15" s="98">
        <f t="shared" si="2"/>
        <v>3.9431869771061688E-2</v>
      </c>
      <c r="E15" s="100">
        <v>2.7314814814814819E-3</v>
      </c>
      <c r="F15" s="98">
        <f t="shared" si="3"/>
        <v>2.9854522454142957E-2</v>
      </c>
      <c r="G15" s="100">
        <f t="shared" si="0"/>
        <v>1.6805555555555549E-2</v>
      </c>
      <c r="H15" s="99">
        <f t="shared" si="1"/>
        <v>3.7477737913945756E-2</v>
      </c>
    </row>
    <row r="16" spans="2:8" s="1" customFormat="1" x14ac:dyDescent="0.25">
      <c r="B16" s="8" t="s">
        <v>1</v>
      </c>
      <c r="C16" s="100">
        <v>1.1493055555555562E-2</v>
      </c>
      <c r="D16" s="98">
        <f t="shared" si="2"/>
        <v>3.2200531811401562E-2</v>
      </c>
      <c r="E16" s="100">
        <v>4.0046296296296297E-3</v>
      </c>
      <c r="F16" s="98">
        <f t="shared" si="3"/>
        <v>4.3769765970904498E-2</v>
      </c>
      <c r="G16" s="100">
        <f t="shared" si="0"/>
        <v>1.5497685185185191E-2</v>
      </c>
      <c r="H16" s="99">
        <f t="shared" si="1"/>
        <v>3.4561082001910062E-2</v>
      </c>
    </row>
    <row r="17" spans="2:8" s="1" customFormat="1" x14ac:dyDescent="0.25">
      <c r="B17" s="8" t="s">
        <v>27</v>
      </c>
      <c r="C17" s="100">
        <v>2.3611111111111107E-3</v>
      </c>
      <c r="D17" s="98">
        <f t="shared" si="2"/>
        <v>6.6152149944873244E-3</v>
      </c>
      <c r="E17" s="100">
        <v>7.407407407407407E-4</v>
      </c>
      <c r="F17" s="98">
        <f t="shared" si="3"/>
        <v>8.0961416824794439E-3</v>
      </c>
      <c r="G17" s="100">
        <f t="shared" si="0"/>
        <v>3.1018518518518513E-3</v>
      </c>
      <c r="H17" s="99">
        <f t="shared" si="1"/>
        <v>6.9173786232351693E-3</v>
      </c>
    </row>
    <row r="18" spans="2:8" s="1" customFormat="1" x14ac:dyDescent="0.25">
      <c r="B18" s="8" t="s">
        <v>16</v>
      </c>
      <c r="C18" s="100">
        <v>5.1967592592592551E-3</v>
      </c>
      <c r="D18" s="98">
        <f t="shared" si="2"/>
        <v>1.4559958492768661E-2</v>
      </c>
      <c r="E18" s="100">
        <v>6.134259259259259E-4</v>
      </c>
      <c r="F18" s="98">
        <f t="shared" si="3"/>
        <v>6.7046173308032905E-3</v>
      </c>
      <c r="G18" s="100">
        <f t="shared" si="0"/>
        <v>5.8101851851851813E-3</v>
      </c>
      <c r="H18" s="99">
        <f t="shared" si="1"/>
        <v>1.2957179361433034E-2</v>
      </c>
    </row>
    <row r="19" spans="2:8" s="1" customFormat="1" x14ac:dyDescent="0.25">
      <c r="B19" s="8" t="s">
        <v>4</v>
      </c>
      <c r="C19" s="100">
        <v>7.4421296296296293E-3</v>
      </c>
      <c r="D19" s="98">
        <f t="shared" si="2"/>
        <v>2.0850898242428188E-2</v>
      </c>
      <c r="E19" s="100">
        <v>7.5231481481481482E-4</v>
      </c>
      <c r="F19" s="98">
        <f t="shared" si="3"/>
        <v>8.2226438962681864E-3</v>
      </c>
      <c r="G19" s="100">
        <f t="shared" si="0"/>
        <v>8.1944444444444434E-3</v>
      </c>
      <c r="H19" s="99">
        <f t="shared" si="1"/>
        <v>1.8274268900188434E-2</v>
      </c>
    </row>
    <row r="20" spans="2:8" s="1" customFormat="1" x14ac:dyDescent="0.25">
      <c r="B20" s="8" t="s">
        <v>14</v>
      </c>
      <c r="C20" s="100">
        <v>5.1620370370370353E-3</v>
      </c>
      <c r="D20" s="98">
        <f t="shared" si="2"/>
        <v>1.4462675919320324E-2</v>
      </c>
      <c r="E20" s="100">
        <v>1.5393518518518519E-3</v>
      </c>
      <c r="F20" s="98">
        <f t="shared" si="3"/>
        <v>1.6824794433902598E-2</v>
      </c>
      <c r="G20" s="100">
        <f t="shared" si="0"/>
        <v>6.7013888888888869E-3</v>
      </c>
      <c r="H20" s="99">
        <f t="shared" si="1"/>
        <v>1.494463515989986E-2</v>
      </c>
    </row>
    <row r="21" spans="2:8" s="1" customFormat="1" x14ac:dyDescent="0.25">
      <c r="B21" s="8" t="s">
        <v>11</v>
      </c>
      <c r="C21" s="100">
        <v>1.238425925925926E-3</v>
      </c>
      <c r="D21" s="98">
        <f t="shared" si="2"/>
        <v>3.4697451196575679E-3</v>
      </c>
      <c r="E21" s="100">
        <v>1.261574074074074E-2</v>
      </c>
      <c r="F21" s="98">
        <f t="shared" ref="F21:F28" si="4">E21/$E$30</f>
        <v>0.13788741302972804</v>
      </c>
      <c r="G21" s="100">
        <f t="shared" si="0"/>
        <v>1.3854166666666666E-2</v>
      </c>
      <c r="H21" s="99">
        <f t="shared" si="1"/>
        <v>3.0895903776166037E-2</v>
      </c>
    </row>
    <row r="22" spans="2:8" s="1" customFormat="1" x14ac:dyDescent="0.25">
      <c r="B22" s="8" t="s">
        <v>15</v>
      </c>
      <c r="C22" s="100">
        <v>2.2569444444444438E-3</v>
      </c>
      <c r="D22" s="98">
        <f t="shared" si="2"/>
        <v>6.3233672741422947E-3</v>
      </c>
      <c r="E22" s="100">
        <v>4.6990740740740751E-3</v>
      </c>
      <c r="F22" s="98">
        <f t="shared" si="4"/>
        <v>5.1359898798228991E-2</v>
      </c>
      <c r="G22" s="100">
        <f t="shared" si="0"/>
        <v>6.9560185185185194E-3</v>
      </c>
      <c r="H22" s="99">
        <f t="shared" si="1"/>
        <v>1.5512479673747529E-2</v>
      </c>
    </row>
    <row r="23" spans="2:8" s="1" customFormat="1" x14ac:dyDescent="0.25">
      <c r="B23" s="8" t="s">
        <v>92</v>
      </c>
      <c r="C23" s="100">
        <v>6.8750000000000009E-3</v>
      </c>
      <c r="D23" s="98">
        <f t="shared" si="2"/>
        <v>1.9261949542771922E-2</v>
      </c>
      <c r="E23" s="100">
        <v>1.7708333333333335E-3</v>
      </c>
      <c r="F23" s="98">
        <f t="shared" si="4"/>
        <v>1.9354838709677424E-2</v>
      </c>
      <c r="G23" s="100">
        <f t="shared" si="0"/>
        <v>8.6458333333333352E-3</v>
      </c>
      <c r="H23" s="99">
        <f t="shared" si="1"/>
        <v>1.928090235655475E-2</v>
      </c>
    </row>
    <row r="24" spans="2:8" s="1" customFormat="1" x14ac:dyDescent="0.25">
      <c r="B24" s="8" t="s">
        <v>12</v>
      </c>
      <c r="C24" s="100">
        <v>5.9143518518518486E-3</v>
      </c>
      <c r="D24" s="98">
        <f t="shared" si="2"/>
        <v>1.6570465010701085E-2</v>
      </c>
      <c r="E24" s="100">
        <v>4.861111111111111E-4</v>
      </c>
      <c r="F24" s="98">
        <f t="shared" si="4"/>
        <v>5.3130929791271354E-3</v>
      </c>
      <c r="G24" s="100">
        <f t="shared" si="0"/>
        <v>6.4004629629629594E-3</v>
      </c>
      <c r="H24" s="99">
        <f t="shared" si="1"/>
        <v>1.4273546188988981E-2</v>
      </c>
    </row>
    <row r="25" spans="2:8" s="1" customFormat="1" x14ac:dyDescent="0.25">
      <c r="B25" s="8" t="s">
        <v>5</v>
      </c>
      <c r="C25" s="100">
        <v>7.9861111111111127E-4</v>
      </c>
      <c r="D25" s="98">
        <f t="shared" si="2"/>
        <v>2.2374991893118899E-3</v>
      </c>
      <c r="E25" s="100">
        <v>6.4814814814814813E-4</v>
      </c>
      <c r="F25" s="98">
        <f t="shared" si="4"/>
        <v>7.0841239721695145E-3</v>
      </c>
      <c r="G25" s="100">
        <f t="shared" si="0"/>
        <v>1.4467592592592594E-3</v>
      </c>
      <c r="H25" s="99">
        <f t="shared" si="1"/>
        <v>3.2263892832253595E-3</v>
      </c>
    </row>
    <row r="26" spans="2:8" s="1" customFormat="1" x14ac:dyDescent="0.25">
      <c r="B26" s="8" t="s">
        <v>6</v>
      </c>
      <c r="C26" s="100">
        <v>8.0532407407407455E-2</v>
      </c>
      <c r="D26" s="98">
        <f t="shared" si="2"/>
        <v>0.22563071535119039</v>
      </c>
      <c r="E26" s="100">
        <v>1.5092592592592586E-2</v>
      </c>
      <c r="F26" s="98">
        <f t="shared" si="4"/>
        <v>0.16495888678051862</v>
      </c>
      <c r="G26" s="100">
        <f t="shared" si="0"/>
        <v>9.5625000000000043E-2</v>
      </c>
      <c r="H26" s="99">
        <f t="shared" si="1"/>
        <v>0.21325142606406344</v>
      </c>
    </row>
    <row r="27" spans="2:8" s="1" customFormat="1" x14ac:dyDescent="0.25">
      <c r="B27" s="8" t="s">
        <v>103</v>
      </c>
      <c r="C27" s="100">
        <v>5.8634259259259219E-2</v>
      </c>
      <c r="D27" s="98">
        <f t="shared" si="2"/>
        <v>0.16427783902976847</v>
      </c>
      <c r="E27" s="100">
        <v>5.9837962962962952E-3</v>
      </c>
      <c r="F27" s="98">
        <f t="shared" si="4"/>
        <v>6.5401644528779251E-2</v>
      </c>
      <c r="G27" s="100">
        <f t="shared" si="0"/>
        <v>6.4618055555555512E-2</v>
      </c>
      <c r="H27" s="99">
        <f t="shared" si="1"/>
        <v>0.14410345094597735</v>
      </c>
    </row>
    <row r="28" spans="2:8" s="1" customFormat="1" x14ac:dyDescent="0.25">
      <c r="B28" s="36" t="s">
        <v>17</v>
      </c>
      <c r="C28" s="110">
        <v>5.1967592592592586E-3</v>
      </c>
      <c r="D28" s="116">
        <f t="shared" si="2"/>
        <v>1.4559958492768671E-2</v>
      </c>
      <c r="E28" s="110">
        <v>4.456018518518518E-3</v>
      </c>
      <c r="F28" s="116">
        <f t="shared" si="4"/>
        <v>4.8703352308665404E-2</v>
      </c>
      <c r="G28" s="100">
        <f t="shared" si="0"/>
        <v>9.6527777777777775E-3</v>
      </c>
      <c r="H28" s="111">
        <f t="shared" si="1"/>
        <v>2.1526469297679596E-2</v>
      </c>
    </row>
    <row r="29" spans="2:8" s="1" customFormat="1" x14ac:dyDescent="0.25">
      <c r="B29" s="8"/>
      <c r="C29" s="101"/>
      <c r="D29" s="112"/>
      <c r="E29" s="101"/>
      <c r="F29" s="101"/>
      <c r="G29" s="101"/>
      <c r="H29" s="102"/>
    </row>
    <row r="30" spans="2:8" s="1" customFormat="1" x14ac:dyDescent="0.25">
      <c r="B30" s="37" t="s">
        <v>29</v>
      </c>
      <c r="C30" s="113">
        <f t="shared" ref="C30:H30" si="5">SUM(C7:C28)</f>
        <v>0.35692129629629604</v>
      </c>
      <c r="D30" s="114">
        <f t="shared" si="5"/>
        <v>1</v>
      </c>
      <c r="E30" s="113">
        <f t="shared" si="5"/>
        <v>9.1493055555555536E-2</v>
      </c>
      <c r="F30" s="114">
        <f t="shared" si="5"/>
        <v>1</v>
      </c>
      <c r="G30" s="113">
        <f t="shared" si="5"/>
        <v>0.44841435185185152</v>
      </c>
      <c r="H30" s="117">
        <f t="shared" si="5"/>
        <v>1</v>
      </c>
    </row>
    <row r="31" spans="2:8" s="1" customFormat="1" ht="66" customHeight="1" thickBot="1" x14ac:dyDescent="0.3">
      <c r="B31" s="142" t="s">
        <v>39</v>
      </c>
      <c r="C31" s="143"/>
      <c r="D31" s="143"/>
      <c r="E31" s="143"/>
      <c r="F31" s="144"/>
      <c r="G31" s="143"/>
      <c r="H31" s="144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view="pageBreakPreview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3.140625" style="34" bestFit="1" customWidth="1"/>
    <col min="11" max="11" width="11.140625" style="34" customWidth="1"/>
    <col min="12" max="16384" width="8.85546875" style="34"/>
  </cols>
  <sheetData>
    <row r="2" spans="2:11" ht="15.75" thickBot="1" x14ac:dyDescent="0.3"/>
    <row r="3" spans="2:11" x14ac:dyDescent="0.25">
      <c r="B3" s="173" t="s">
        <v>113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25">
      <c r="B4" s="176" t="s">
        <v>130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7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25">
      <c r="B9" s="8" t="s">
        <v>0</v>
      </c>
      <c r="C9" s="86"/>
      <c r="D9" s="86"/>
      <c r="E9" s="86"/>
      <c r="F9" s="86"/>
      <c r="G9" s="86"/>
      <c r="H9" s="86"/>
      <c r="I9" s="86"/>
      <c r="J9" s="86"/>
      <c r="K9" s="88"/>
    </row>
    <row r="10" spans="2:11" x14ac:dyDescent="0.25">
      <c r="B10" s="8" t="s">
        <v>8</v>
      </c>
      <c r="C10" s="86"/>
      <c r="D10" s="86"/>
      <c r="E10" s="86"/>
      <c r="F10" s="86"/>
      <c r="G10" s="86"/>
      <c r="H10" s="86"/>
      <c r="I10" s="86"/>
      <c r="J10" s="86"/>
      <c r="K10" s="88"/>
    </row>
    <row r="11" spans="2:11" x14ac:dyDescent="0.25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25">
      <c r="B12" s="8" t="s">
        <v>3</v>
      </c>
      <c r="C12" s="86"/>
      <c r="D12" s="86"/>
      <c r="E12" s="86"/>
      <c r="F12" s="86"/>
      <c r="G12" s="86"/>
      <c r="H12" s="86"/>
      <c r="I12" s="86"/>
      <c r="J12" s="86"/>
      <c r="K12" s="88"/>
    </row>
    <row r="13" spans="2:11" x14ac:dyDescent="0.25">
      <c r="B13" s="8" t="s">
        <v>7</v>
      </c>
      <c r="C13" s="86"/>
      <c r="D13" s="86"/>
      <c r="E13" s="86"/>
      <c r="F13" s="86"/>
      <c r="G13" s="86"/>
      <c r="H13" s="86"/>
      <c r="I13" s="86"/>
      <c r="J13" s="86"/>
      <c r="K13" s="88"/>
    </row>
    <row r="14" spans="2:11" x14ac:dyDescent="0.25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25">
      <c r="B15" s="8" t="s">
        <v>9</v>
      </c>
      <c r="C15" s="86"/>
      <c r="D15" s="86"/>
      <c r="E15" s="86"/>
      <c r="F15" s="86"/>
      <c r="G15" s="86"/>
      <c r="H15" s="86"/>
      <c r="I15" s="86"/>
      <c r="J15" s="86"/>
      <c r="K15" s="88"/>
    </row>
    <row r="16" spans="2:11" x14ac:dyDescent="0.25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25">
      <c r="B17" s="8" t="s">
        <v>27</v>
      </c>
      <c r="C17" s="86"/>
      <c r="D17" s="86"/>
      <c r="E17" s="86"/>
      <c r="F17" s="86"/>
      <c r="G17" s="86"/>
      <c r="H17" s="86"/>
      <c r="I17" s="86"/>
      <c r="J17" s="86"/>
      <c r="K17" s="88"/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25">
      <c r="B20" s="8" t="s">
        <v>14</v>
      </c>
      <c r="C20" s="86"/>
      <c r="D20" s="86"/>
      <c r="E20" s="86"/>
      <c r="F20" s="86"/>
      <c r="G20" s="86"/>
      <c r="H20" s="86"/>
      <c r="I20" s="86"/>
      <c r="J20" s="86"/>
      <c r="K20" s="88"/>
    </row>
    <row r="21" spans="2:11" x14ac:dyDescent="0.25">
      <c r="B21" s="8" t="s">
        <v>11</v>
      </c>
      <c r="C21" s="86"/>
      <c r="D21" s="86"/>
      <c r="E21" s="86"/>
      <c r="F21" s="86"/>
      <c r="G21" s="86"/>
      <c r="H21" s="86"/>
      <c r="I21" s="86"/>
      <c r="J21" s="86"/>
      <c r="K21" s="88"/>
    </row>
    <row r="22" spans="2:11" x14ac:dyDescent="0.25">
      <c r="B22" s="8" t="s">
        <v>15</v>
      </c>
      <c r="C22" s="86"/>
      <c r="D22" s="86"/>
      <c r="E22" s="86"/>
      <c r="F22" s="86"/>
      <c r="G22" s="86"/>
      <c r="H22" s="86"/>
      <c r="I22" s="86"/>
      <c r="J22" s="86"/>
      <c r="K22" s="88"/>
    </row>
    <row r="23" spans="2:11" x14ac:dyDescent="0.25">
      <c r="B23" s="8" t="s">
        <v>92</v>
      </c>
      <c r="C23" s="86"/>
      <c r="D23" s="86"/>
      <c r="E23" s="86"/>
      <c r="F23" s="86"/>
      <c r="G23" s="86"/>
      <c r="H23" s="86"/>
      <c r="I23" s="86"/>
      <c r="J23" s="86"/>
      <c r="K23" s="88"/>
    </row>
    <row r="24" spans="2:11" x14ac:dyDescent="0.25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88"/>
    </row>
    <row r="25" spans="2:11" x14ac:dyDescent="0.25">
      <c r="B25" s="8" t="s">
        <v>5</v>
      </c>
      <c r="C25" s="86"/>
      <c r="D25" s="86"/>
      <c r="E25" s="86"/>
      <c r="F25" s="86"/>
      <c r="G25" s="86"/>
      <c r="H25" s="86"/>
      <c r="I25" s="86"/>
      <c r="J25" s="86"/>
      <c r="K25" s="88"/>
    </row>
    <row r="26" spans="2:11" x14ac:dyDescent="0.25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88"/>
    </row>
    <row r="27" spans="2:11" x14ac:dyDescent="0.25">
      <c r="B27" s="8" t="s">
        <v>103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25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25">
      <c r="B30" s="53" t="s">
        <v>29</v>
      </c>
      <c r="C30" s="92"/>
      <c r="D30" s="92"/>
      <c r="E30" s="92"/>
      <c r="F30" s="92"/>
      <c r="G30" s="92"/>
      <c r="H30" s="92"/>
      <c r="I30" s="92"/>
      <c r="J30" s="86"/>
      <c r="K30" s="93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8" t="s">
        <v>83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view="pageBreakPreview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3.140625" style="34" bestFit="1" customWidth="1"/>
    <col min="11" max="11" width="11.140625" style="34" customWidth="1"/>
    <col min="12" max="16384" width="8.85546875" style="34"/>
  </cols>
  <sheetData>
    <row r="2" spans="2:11" ht="15.75" thickBot="1" x14ac:dyDescent="0.3"/>
    <row r="3" spans="2:11" x14ac:dyDescent="0.25">
      <c r="B3" s="173" t="s">
        <v>114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25">
      <c r="B4" s="176" t="s">
        <v>130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6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25">
      <c r="B9" s="8" t="s">
        <v>0</v>
      </c>
      <c r="C9" s="86">
        <v>3.5914351851851843E-2</v>
      </c>
      <c r="D9" s="86">
        <v>3.7962962962962963E-3</v>
      </c>
      <c r="E9" s="86"/>
      <c r="F9" s="86"/>
      <c r="G9" s="86"/>
      <c r="H9" s="86"/>
      <c r="I9" s="86"/>
      <c r="J9" s="86"/>
      <c r="K9" s="88">
        <f t="shared" ref="K9:K28" si="0">SUM(C9:J9)</f>
        <v>3.9710648148148141E-2</v>
      </c>
    </row>
    <row r="10" spans="2:11" x14ac:dyDescent="0.25">
      <c r="B10" s="8" t="s">
        <v>8</v>
      </c>
      <c r="C10" s="86">
        <v>1.0451388888888889E-2</v>
      </c>
      <c r="D10" s="86"/>
      <c r="E10" s="86"/>
      <c r="F10" s="86"/>
      <c r="G10" s="86"/>
      <c r="H10" s="86"/>
      <c r="I10" s="86"/>
      <c r="J10" s="86"/>
      <c r="K10" s="88">
        <f t="shared" si="0"/>
        <v>1.0451388888888889E-2</v>
      </c>
    </row>
    <row r="11" spans="2:11" x14ac:dyDescent="0.25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25">
      <c r="B12" s="8" t="s">
        <v>3</v>
      </c>
      <c r="C12" s="86">
        <v>2.9490740740740741E-2</v>
      </c>
      <c r="D12" s="86"/>
      <c r="E12" s="86"/>
      <c r="F12" s="86"/>
      <c r="G12" s="86"/>
      <c r="H12" s="86"/>
      <c r="I12" s="86"/>
      <c r="J12" s="86"/>
      <c r="K12" s="88">
        <f t="shared" si="0"/>
        <v>2.9490740740740741E-2</v>
      </c>
    </row>
    <row r="13" spans="2:11" x14ac:dyDescent="0.25">
      <c r="B13" s="8" t="s">
        <v>7</v>
      </c>
      <c r="C13" s="86">
        <v>1.1226851851851849E-2</v>
      </c>
      <c r="D13" s="86"/>
      <c r="E13" s="86"/>
      <c r="F13" s="86"/>
      <c r="G13" s="86"/>
      <c r="H13" s="86"/>
      <c r="I13" s="86"/>
      <c r="J13" s="86"/>
      <c r="K13" s="88">
        <f t="shared" si="0"/>
        <v>1.1226851851851849E-2</v>
      </c>
    </row>
    <row r="14" spans="2:11" x14ac:dyDescent="0.25">
      <c r="B14" s="8" t="s">
        <v>2</v>
      </c>
      <c r="C14" s="86">
        <v>1.724537037037037E-3</v>
      </c>
      <c r="D14" s="86">
        <v>7.951388888888888E-3</v>
      </c>
      <c r="E14" s="86"/>
      <c r="F14" s="86"/>
      <c r="G14" s="86"/>
      <c r="H14" s="86"/>
      <c r="I14" s="86"/>
      <c r="J14" s="86"/>
      <c r="K14" s="88">
        <f t="shared" si="0"/>
        <v>9.6759259259259246E-3</v>
      </c>
    </row>
    <row r="15" spans="2:11" x14ac:dyDescent="0.25">
      <c r="B15" s="8" t="s">
        <v>9</v>
      </c>
      <c r="C15" s="86">
        <v>3.7037037037037038E-3</v>
      </c>
      <c r="D15" s="86"/>
      <c r="E15" s="86"/>
      <c r="F15" s="86"/>
      <c r="G15" s="86"/>
      <c r="H15" s="86"/>
      <c r="I15" s="86"/>
      <c r="J15" s="86"/>
      <c r="K15" s="88">
        <f t="shared" si="0"/>
        <v>3.7037037037037038E-3</v>
      </c>
    </row>
    <row r="16" spans="2:11" x14ac:dyDescent="0.25">
      <c r="B16" s="8" t="s">
        <v>1</v>
      </c>
      <c r="C16" s="86">
        <v>2.0046296296296298E-2</v>
      </c>
      <c r="D16" s="86"/>
      <c r="E16" s="86"/>
      <c r="F16" s="86"/>
      <c r="G16" s="86"/>
      <c r="H16" s="86"/>
      <c r="I16" s="86"/>
      <c r="J16" s="86"/>
      <c r="K16" s="88">
        <f t="shared" si="0"/>
        <v>2.0046296296296298E-2</v>
      </c>
    </row>
    <row r="17" spans="2:11" x14ac:dyDescent="0.25">
      <c r="B17" s="8" t="s">
        <v>27</v>
      </c>
      <c r="C17" s="86">
        <v>1.1215277777777779E-2</v>
      </c>
      <c r="D17" s="86"/>
      <c r="E17" s="86"/>
      <c r="F17" s="86"/>
      <c r="G17" s="86"/>
      <c r="H17" s="86"/>
      <c r="I17" s="86"/>
      <c r="J17" s="86"/>
      <c r="K17" s="88">
        <f t="shared" si="0"/>
        <v>1.1215277777777779E-2</v>
      </c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>
        <v>4.6643518518518529E-2</v>
      </c>
      <c r="D19" s="86"/>
      <c r="E19" s="86"/>
      <c r="F19" s="86"/>
      <c r="G19" s="86"/>
      <c r="H19" s="86"/>
      <c r="I19" s="86"/>
      <c r="J19" s="86"/>
      <c r="K19" s="88">
        <f t="shared" si="0"/>
        <v>4.6643518518518529E-2</v>
      </c>
    </row>
    <row r="20" spans="2:11" x14ac:dyDescent="0.25">
      <c r="B20" s="8" t="s">
        <v>14</v>
      </c>
      <c r="C20" s="86">
        <v>2.3379629629629631E-3</v>
      </c>
      <c r="D20" s="86"/>
      <c r="E20" s="86"/>
      <c r="F20" s="86">
        <v>2.5925925925925925E-3</v>
      </c>
      <c r="G20" s="86"/>
      <c r="H20" s="86"/>
      <c r="I20" s="86"/>
      <c r="J20" s="86"/>
      <c r="K20" s="88">
        <f t="shared" si="0"/>
        <v>4.9305555555555561E-3</v>
      </c>
    </row>
    <row r="21" spans="2:11" x14ac:dyDescent="0.25">
      <c r="B21" s="8" t="s">
        <v>11</v>
      </c>
      <c r="C21" s="86">
        <v>0.17907407407407402</v>
      </c>
      <c r="D21" s="86">
        <v>1.9791666666666664E-3</v>
      </c>
      <c r="E21" s="86"/>
      <c r="F21" s="86"/>
      <c r="G21" s="86"/>
      <c r="H21" s="86"/>
      <c r="I21" s="86"/>
      <c r="J21" s="86"/>
      <c r="K21" s="88">
        <f t="shared" si="0"/>
        <v>0.1810532407407407</v>
      </c>
    </row>
    <row r="22" spans="2:11" x14ac:dyDescent="0.25">
      <c r="B22" s="8" t="s">
        <v>15</v>
      </c>
      <c r="C22" s="86">
        <v>2.4224537037037037E-2</v>
      </c>
      <c r="D22" s="86"/>
      <c r="E22" s="86"/>
      <c r="F22" s="86"/>
      <c r="G22" s="86"/>
      <c r="H22" s="86"/>
      <c r="I22" s="86"/>
      <c r="J22" s="86"/>
      <c r="K22" s="88">
        <f t="shared" si="0"/>
        <v>2.4224537037037037E-2</v>
      </c>
    </row>
    <row r="23" spans="2:11" x14ac:dyDescent="0.25">
      <c r="B23" s="8" t="s">
        <v>92</v>
      </c>
      <c r="C23" s="86">
        <v>4.715277777777778E-2</v>
      </c>
      <c r="D23" s="86">
        <v>5.0810185185185186E-3</v>
      </c>
      <c r="E23" s="86"/>
      <c r="F23" s="86"/>
      <c r="G23" s="86"/>
      <c r="H23" s="86"/>
      <c r="I23" s="86"/>
      <c r="J23" s="86"/>
      <c r="K23" s="88">
        <f t="shared" si="0"/>
        <v>5.2233796296296299E-2</v>
      </c>
    </row>
    <row r="24" spans="2:11" x14ac:dyDescent="0.25">
      <c r="B24" s="8" t="s">
        <v>12</v>
      </c>
      <c r="C24" s="86"/>
      <c r="D24" s="86">
        <v>1.3194444444444443E-3</v>
      </c>
      <c r="E24" s="86"/>
      <c r="F24" s="86"/>
      <c r="G24" s="86"/>
      <c r="H24" s="86"/>
      <c r="I24" s="86"/>
      <c r="J24" s="86"/>
      <c r="K24" s="88">
        <f t="shared" si="0"/>
        <v>1.3194444444444443E-3</v>
      </c>
    </row>
    <row r="25" spans="2:11" x14ac:dyDescent="0.25">
      <c r="B25" s="8" t="s">
        <v>5</v>
      </c>
      <c r="C25" s="86">
        <v>7.9745370370370369E-3</v>
      </c>
      <c r="D25" s="86"/>
      <c r="E25" s="86">
        <v>1.5393518518518516E-3</v>
      </c>
      <c r="F25" s="86"/>
      <c r="G25" s="86"/>
      <c r="H25" s="86"/>
      <c r="I25" s="86"/>
      <c r="J25" s="86"/>
      <c r="K25" s="88">
        <f t="shared" si="0"/>
        <v>9.5138888888888877E-3</v>
      </c>
    </row>
    <row r="26" spans="2:11" x14ac:dyDescent="0.25">
      <c r="B26" s="8" t="s">
        <v>6</v>
      </c>
      <c r="C26" s="86">
        <v>5.3125000000000004E-3</v>
      </c>
      <c r="D26" s="86"/>
      <c r="E26" s="86"/>
      <c r="F26" s="86"/>
      <c r="G26" s="86"/>
      <c r="H26" s="86"/>
      <c r="I26" s="86"/>
      <c r="J26" s="86"/>
      <c r="K26" s="88">
        <f t="shared" si="0"/>
        <v>5.3125000000000004E-3</v>
      </c>
    </row>
    <row r="27" spans="2:11" x14ac:dyDescent="0.25">
      <c r="B27" s="8" t="s">
        <v>103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>
        <v>6.018518518518519E-4</v>
      </c>
      <c r="D28" s="86">
        <v>8.449074074074075E-4</v>
      </c>
      <c r="E28" s="86">
        <v>5.6712962962962956E-4</v>
      </c>
      <c r="F28" s="86">
        <v>8.333333333333335E-4</v>
      </c>
      <c r="G28" s="86">
        <v>1.3078703703703705E-3</v>
      </c>
      <c r="H28" s="86"/>
      <c r="I28" s="86"/>
      <c r="J28" s="86"/>
      <c r="K28" s="88">
        <f t="shared" si="0"/>
        <v>4.155092592592593E-3</v>
      </c>
    </row>
    <row r="29" spans="2:11" x14ac:dyDescent="0.25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25">
      <c r="B30" s="53" t="s">
        <v>29</v>
      </c>
      <c r="C30" s="92">
        <f>SUM(C7:C28)</f>
        <v>0.43709490740740736</v>
      </c>
      <c r="D30" s="92">
        <f>SUM(D7:D28)</f>
        <v>2.0972222222222222E-2</v>
      </c>
      <c r="E30" s="92">
        <f>E15</f>
        <v>0</v>
      </c>
      <c r="F30" s="92">
        <f t="shared" ref="F30:G30" si="1">SUM(F7:F28)</f>
        <v>3.425925925925926E-3</v>
      </c>
      <c r="G30" s="92">
        <f t="shared" si="1"/>
        <v>1.3078703703703705E-3</v>
      </c>
      <c r="H30" s="92"/>
      <c r="I30" s="92"/>
      <c r="J30" s="92"/>
      <c r="K30" s="93">
        <f t="shared" ref="K30" si="2">SUM(K7:K28)</f>
        <v>0.46490740740740738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8" t="s">
        <v>83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  <ignoredErrors>
    <ignoredError sqref="E30" formula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view="pageBreakPreview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3.140625" style="34" bestFit="1" customWidth="1"/>
    <col min="11" max="11" width="11.140625" style="34" customWidth="1"/>
    <col min="12" max="16384" width="8.85546875" style="34"/>
  </cols>
  <sheetData>
    <row r="2" spans="2:11" ht="15.75" thickBot="1" x14ac:dyDescent="0.3"/>
    <row r="3" spans="2:11" x14ac:dyDescent="0.25">
      <c r="B3" s="173" t="s">
        <v>115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25">
      <c r="B4" s="176" t="s">
        <v>130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7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25">
      <c r="B9" s="8" t="s">
        <v>0</v>
      </c>
      <c r="C9" s="86"/>
      <c r="D9" s="86"/>
      <c r="E9" s="86"/>
      <c r="F9" s="86"/>
      <c r="G9" s="86"/>
      <c r="H9" s="86"/>
      <c r="I9" s="86"/>
      <c r="J9" s="86"/>
      <c r="K9" s="88"/>
    </row>
    <row r="10" spans="2:11" x14ac:dyDescent="0.25">
      <c r="B10" s="8" t="s">
        <v>8</v>
      </c>
      <c r="C10" s="86"/>
      <c r="D10" s="86"/>
      <c r="E10" s="86"/>
      <c r="F10" s="86"/>
      <c r="G10" s="86"/>
      <c r="H10" s="86"/>
      <c r="I10" s="86"/>
      <c r="J10" s="86"/>
      <c r="K10" s="88"/>
    </row>
    <row r="11" spans="2:11" x14ac:dyDescent="0.25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25">
      <c r="B12" s="8" t="s">
        <v>3</v>
      </c>
      <c r="C12" s="86"/>
      <c r="D12" s="86"/>
      <c r="E12" s="86"/>
      <c r="F12" s="86"/>
      <c r="G12" s="86"/>
      <c r="H12" s="86"/>
      <c r="I12" s="86"/>
      <c r="J12" s="86"/>
      <c r="K12" s="88"/>
    </row>
    <row r="13" spans="2:11" x14ac:dyDescent="0.25">
      <c r="B13" s="8" t="s">
        <v>7</v>
      </c>
      <c r="C13" s="86"/>
      <c r="D13" s="86"/>
      <c r="E13" s="86"/>
      <c r="F13" s="86"/>
      <c r="G13" s="86"/>
      <c r="H13" s="86"/>
      <c r="I13" s="86"/>
      <c r="J13" s="86"/>
      <c r="K13" s="88"/>
    </row>
    <row r="14" spans="2:11" x14ac:dyDescent="0.25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25">
      <c r="B15" s="8" t="s">
        <v>9</v>
      </c>
      <c r="C15" s="86"/>
      <c r="D15" s="86"/>
      <c r="E15" s="86"/>
      <c r="F15" s="86"/>
      <c r="G15" s="86"/>
      <c r="H15" s="86"/>
      <c r="I15" s="86"/>
      <c r="J15" s="86"/>
      <c r="K15" s="88"/>
    </row>
    <row r="16" spans="2:11" x14ac:dyDescent="0.25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25">
      <c r="B17" s="8" t="s">
        <v>27</v>
      </c>
      <c r="C17" s="86"/>
      <c r="D17" s="86"/>
      <c r="E17" s="86"/>
      <c r="F17" s="86"/>
      <c r="G17" s="86"/>
      <c r="H17" s="86"/>
      <c r="I17" s="86"/>
      <c r="J17" s="86"/>
      <c r="K17" s="88"/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25">
      <c r="B20" s="8" t="s">
        <v>14</v>
      </c>
      <c r="C20" s="86"/>
      <c r="D20" s="86"/>
      <c r="E20" s="86"/>
      <c r="F20" s="86"/>
      <c r="G20" s="86"/>
      <c r="H20" s="86"/>
      <c r="I20" s="86"/>
      <c r="J20" s="86"/>
      <c r="K20" s="88"/>
    </row>
    <row r="21" spans="2:11" x14ac:dyDescent="0.25">
      <c r="B21" s="8" t="s">
        <v>11</v>
      </c>
      <c r="C21" s="86"/>
      <c r="D21" s="86"/>
      <c r="E21" s="86"/>
      <c r="F21" s="86"/>
      <c r="G21" s="86"/>
      <c r="H21" s="86"/>
      <c r="I21" s="86"/>
      <c r="J21" s="86"/>
      <c r="K21" s="88"/>
    </row>
    <row r="22" spans="2:11" x14ac:dyDescent="0.25">
      <c r="B22" s="8" t="s">
        <v>15</v>
      </c>
      <c r="C22" s="86"/>
      <c r="D22" s="86"/>
      <c r="E22" s="86"/>
      <c r="F22" s="86"/>
      <c r="G22" s="86"/>
      <c r="H22" s="86"/>
      <c r="I22" s="86"/>
      <c r="J22" s="86"/>
      <c r="K22" s="88"/>
    </row>
    <row r="23" spans="2:11" x14ac:dyDescent="0.25">
      <c r="B23" s="8" t="s">
        <v>92</v>
      </c>
      <c r="C23" s="86"/>
      <c r="D23" s="86"/>
      <c r="E23" s="86"/>
      <c r="F23" s="86"/>
      <c r="G23" s="86"/>
      <c r="H23" s="86"/>
      <c r="I23" s="86"/>
      <c r="J23" s="86"/>
      <c r="K23" s="88"/>
    </row>
    <row r="24" spans="2:11" x14ac:dyDescent="0.25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88"/>
    </row>
    <row r="25" spans="2:11" x14ac:dyDescent="0.25">
      <c r="B25" s="8" t="s">
        <v>5</v>
      </c>
      <c r="C25" s="86"/>
      <c r="D25" s="86"/>
      <c r="E25" s="86"/>
      <c r="F25" s="86"/>
      <c r="G25" s="86"/>
      <c r="H25" s="86"/>
      <c r="I25" s="86"/>
      <c r="J25" s="86"/>
      <c r="K25" s="88"/>
    </row>
    <row r="26" spans="2:11" x14ac:dyDescent="0.25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88"/>
    </row>
    <row r="27" spans="2:11" x14ac:dyDescent="0.25">
      <c r="B27" s="8" t="s">
        <v>103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25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25">
      <c r="B30" s="53" t="s">
        <v>29</v>
      </c>
      <c r="C30" s="92"/>
      <c r="D30" s="92"/>
      <c r="E30" s="92"/>
      <c r="F30" s="92"/>
      <c r="G30" s="92"/>
      <c r="H30" s="92"/>
      <c r="I30" s="92"/>
      <c r="J30" s="86"/>
      <c r="K30" s="93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8" t="s">
        <v>83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view="pageBreakPreview" zoomScaleNormal="110" zoomScaleSheetLayoutView="100" zoomScalePageLayoutView="110" workbookViewId="0"/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3.140625" style="34" bestFit="1" customWidth="1"/>
    <col min="11" max="11" width="11.140625" style="34" customWidth="1"/>
    <col min="12" max="16384" width="8.85546875" style="34"/>
  </cols>
  <sheetData>
    <row r="2" spans="2:11" ht="15.75" thickBot="1" x14ac:dyDescent="0.3"/>
    <row r="3" spans="2:11" x14ac:dyDescent="0.25">
      <c r="B3" s="173" t="s">
        <v>116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2:11" x14ac:dyDescent="0.25">
      <c r="B4" s="176" t="s">
        <v>130</v>
      </c>
      <c r="C4" s="177"/>
      <c r="D4" s="177"/>
      <c r="E4" s="177"/>
      <c r="F4" s="177"/>
      <c r="G4" s="177"/>
      <c r="H4" s="177"/>
      <c r="I4" s="177"/>
      <c r="J4" s="177"/>
      <c r="K4" s="17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6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25">
      <c r="B9" s="8" t="s">
        <v>0</v>
      </c>
      <c r="C9" s="86"/>
      <c r="D9" s="86"/>
      <c r="E9" s="86"/>
      <c r="F9" s="86"/>
      <c r="G9" s="86"/>
      <c r="H9" s="86"/>
      <c r="I9" s="86"/>
      <c r="J9" s="86"/>
      <c r="K9" s="88"/>
    </row>
    <row r="10" spans="2:11" x14ac:dyDescent="0.25">
      <c r="B10" s="8" t="s">
        <v>8</v>
      </c>
      <c r="C10" s="86"/>
      <c r="D10" s="86"/>
      <c r="E10" s="86"/>
      <c r="F10" s="86"/>
      <c r="G10" s="86"/>
      <c r="H10" s="86"/>
      <c r="I10" s="86"/>
      <c r="J10" s="86"/>
      <c r="K10" s="88"/>
    </row>
    <row r="11" spans="2:11" x14ac:dyDescent="0.25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25">
      <c r="B12" s="8" t="s">
        <v>3</v>
      </c>
      <c r="C12" s="86"/>
      <c r="D12" s="86"/>
      <c r="E12" s="86"/>
      <c r="F12" s="86"/>
      <c r="G12" s="86"/>
      <c r="H12" s="86"/>
      <c r="I12" s="86"/>
      <c r="J12" s="86"/>
      <c r="K12" s="88"/>
    </row>
    <row r="13" spans="2:11" x14ac:dyDescent="0.25">
      <c r="B13" s="8" t="s">
        <v>7</v>
      </c>
      <c r="C13" s="86"/>
      <c r="D13" s="86"/>
      <c r="E13" s="86"/>
      <c r="F13" s="86"/>
      <c r="G13" s="86"/>
      <c r="H13" s="86"/>
      <c r="I13" s="86"/>
      <c r="J13" s="86"/>
      <c r="K13" s="88"/>
    </row>
    <row r="14" spans="2:11" x14ac:dyDescent="0.25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25">
      <c r="B15" s="8" t="s">
        <v>9</v>
      </c>
      <c r="C15" s="86"/>
      <c r="D15" s="86"/>
      <c r="E15" s="86"/>
      <c r="F15" s="86"/>
      <c r="G15" s="86"/>
      <c r="H15" s="86"/>
      <c r="I15" s="86"/>
      <c r="J15" s="86"/>
      <c r="K15" s="88"/>
    </row>
    <row r="16" spans="2:11" x14ac:dyDescent="0.25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25">
      <c r="B17" s="8" t="s">
        <v>27</v>
      </c>
      <c r="C17" s="86"/>
      <c r="D17" s="86"/>
      <c r="E17" s="86"/>
      <c r="F17" s="86"/>
      <c r="G17" s="86"/>
      <c r="H17" s="86"/>
      <c r="I17" s="86"/>
      <c r="J17" s="86"/>
      <c r="K17" s="88"/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25">
      <c r="B20" s="8" t="s">
        <v>14</v>
      </c>
      <c r="C20" s="86"/>
      <c r="D20" s="86"/>
      <c r="E20" s="86"/>
      <c r="F20" s="86"/>
      <c r="G20" s="86"/>
      <c r="H20" s="86"/>
      <c r="I20" s="86"/>
      <c r="J20" s="86"/>
      <c r="K20" s="88"/>
    </row>
    <row r="21" spans="2:11" x14ac:dyDescent="0.25">
      <c r="B21" s="8" t="s">
        <v>11</v>
      </c>
      <c r="C21" s="86"/>
      <c r="D21" s="86"/>
      <c r="E21" s="86">
        <v>1.4583333333333332E-3</v>
      </c>
      <c r="F21" s="86"/>
      <c r="G21" s="86"/>
      <c r="H21" s="86"/>
      <c r="I21" s="86"/>
      <c r="J21" s="86"/>
      <c r="K21" s="88">
        <f>J21+I21+H21+G21+F21+E21+D21+C21</f>
        <v>1.4583333333333332E-3</v>
      </c>
    </row>
    <row r="22" spans="2:11" x14ac:dyDescent="0.25">
      <c r="B22" s="8" t="s">
        <v>15</v>
      </c>
      <c r="C22" s="86"/>
      <c r="D22" s="86">
        <v>1.1226851851851851E-3</v>
      </c>
      <c r="E22" s="86"/>
      <c r="F22" s="86"/>
      <c r="G22" s="86"/>
      <c r="H22" s="86"/>
      <c r="I22" s="86"/>
      <c r="J22" s="86"/>
      <c r="K22" s="88">
        <f t="shared" ref="K22:K26" si="0">J22+I22+H22+G22+F22+E22+D22+C22</f>
        <v>1.1226851851851851E-3</v>
      </c>
    </row>
    <row r="23" spans="2:11" x14ac:dyDescent="0.25">
      <c r="B23" s="8" t="s">
        <v>92</v>
      </c>
      <c r="C23" s="86"/>
      <c r="D23" s="86"/>
      <c r="E23" s="86"/>
      <c r="F23" s="86"/>
      <c r="G23" s="86"/>
      <c r="H23" s="86"/>
      <c r="I23" s="86"/>
      <c r="J23" s="86"/>
      <c r="K23" s="88"/>
    </row>
    <row r="24" spans="2:11" x14ac:dyDescent="0.25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88"/>
    </row>
    <row r="25" spans="2:11" x14ac:dyDescent="0.25">
      <c r="B25" s="8" t="s">
        <v>5</v>
      </c>
      <c r="C25" s="86"/>
      <c r="D25" s="86">
        <v>7.9282407407407409E-3</v>
      </c>
      <c r="E25" s="86"/>
      <c r="F25" s="86">
        <v>1.0335648148148148E-2</v>
      </c>
      <c r="G25" s="86">
        <v>3.6342592592592594E-3</v>
      </c>
      <c r="H25" s="86"/>
      <c r="I25" s="86"/>
      <c r="J25" s="86"/>
      <c r="K25" s="88">
        <f t="shared" si="0"/>
        <v>2.1898148148148146E-2</v>
      </c>
    </row>
    <row r="26" spans="2:11" x14ac:dyDescent="0.25">
      <c r="B26" s="8" t="s">
        <v>6</v>
      </c>
      <c r="C26" s="86">
        <v>1.4583333333333334E-3</v>
      </c>
      <c r="D26" s="86"/>
      <c r="E26" s="86"/>
      <c r="F26" s="86"/>
      <c r="G26" s="86"/>
      <c r="H26" s="86"/>
      <c r="I26" s="86"/>
      <c r="J26" s="86"/>
      <c r="K26" s="88">
        <f t="shared" si="0"/>
        <v>1.4583333333333334E-3</v>
      </c>
    </row>
    <row r="27" spans="2:11" x14ac:dyDescent="0.25">
      <c r="B27" s="8" t="s">
        <v>103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25">
      <c r="B29" s="53"/>
      <c r="C29" s="90"/>
      <c r="D29" s="90"/>
      <c r="E29" s="91"/>
      <c r="F29" s="91"/>
      <c r="G29" s="90"/>
      <c r="H29" s="90"/>
      <c r="I29" s="90"/>
      <c r="J29" s="90"/>
      <c r="K29" s="88"/>
    </row>
    <row r="30" spans="2:11" x14ac:dyDescent="0.25">
      <c r="B30" s="53" t="s">
        <v>29</v>
      </c>
      <c r="C30" s="92">
        <f t="shared" ref="C30:G30" si="1">SUM(C7:C28)</f>
        <v>1.4583333333333334E-3</v>
      </c>
      <c r="D30" s="92">
        <f t="shared" si="1"/>
        <v>9.0509259259259258E-3</v>
      </c>
      <c r="E30" s="92">
        <f t="shared" si="1"/>
        <v>1.4583333333333332E-3</v>
      </c>
      <c r="F30" s="92">
        <f t="shared" si="1"/>
        <v>1.0335648148148148E-2</v>
      </c>
      <c r="G30" s="92">
        <f t="shared" si="1"/>
        <v>3.6342592592592594E-3</v>
      </c>
      <c r="H30" s="92"/>
      <c r="I30" s="92"/>
      <c r="J30" s="86"/>
      <c r="K30" s="93">
        <f t="shared" ref="K30" si="2">SUM(K7:K28)</f>
        <v>2.5937499999999995E-2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8" t="s">
        <v>83</v>
      </c>
      <c r="C32" s="209"/>
      <c r="D32" s="209"/>
      <c r="E32" s="209"/>
      <c r="F32" s="209"/>
      <c r="G32" s="209"/>
      <c r="H32" s="209"/>
      <c r="I32" s="209"/>
      <c r="J32" s="209"/>
      <c r="K32" s="21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rstPageNumber="7" orientation="landscape" r:id="rId1"/>
  <headerFooter>
    <oddHeader>&amp;R59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48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45" t="s">
        <v>85</v>
      </c>
      <c r="C3" s="146"/>
      <c r="D3" s="146"/>
      <c r="E3" s="146"/>
      <c r="F3" s="147"/>
      <c r="G3" s="146"/>
      <c r="H3" s="147"/>
    </row>
    <row r="4" spans="2:8" s="1" customFormat="1" x14ac:dyDescent="0.25">
      <c r="B4" s="148" t="s">
        <v>130</v>
      </c>
      <c r="C4" s="149"/>
      <c r="D4" s="149"/>
      <c r="E4" s="149"/>
      <c r="F4" s="149"/>
      <c r="G4" s="149"/>
      <c r="H4" s="150"/>
    </row>
    <row r="5" spans="2:8" s="1" customFormat="1" x14ac:dyDescent="0.25">
      <c r="B5" s="2"/>
      <c r="C5" s="151" t="s">
        <v>36</v>
      </c>
      <c r="D5" s="149"/>
      <c r="E5" s="151" t="s">
        <v>37</v>
      </c>
      <c r="F5" s="166"/>
      <c r="G5" s="149" t="s">
        <v>38</v>
      </c>
      <c r="H5" s="15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100">
        <v>1.6666666666666668E-3</v>
      </c>
      <c r="D7" s="98">
        <f>C7/$C$30</f>
        <v>1.4507354422728195E-2</v>
      </c>
      <c r="E7" s="100"/>
      <c r="F7" s="98"/>
      <c r="G7" s="100">
        <f>E7+C7</f>
        <v>1.6666666666666668E-3</v>
      </c>
      <c r="H7" s="99">
        <f>G7/$G$30</f>
        <v>1.4507354422728195E-2</v>
      </c>
    </row>
    <row r="8" spans="2:8" s="1" customFormat="1" x14ac:dyDescent="0.25">
      <c r="B8" s="8" t="s">
        <v>13</v>
      </c>
      <c r="C8" s="100">
        <v>6.4583333333333342E-3</v>
      </c>
      <c r="D8" s="98">
        <f t="shared" ref="D8:D27" si="0">C8/$C$30</f>
        <v>5.6215998388071758E-2</v>
      </c>
      <c r="E8" s="100"/>
      <c r="F8" s="98"/>
      <c r="G8" s="100">
        <f t="shared" ref="G8:G27" si="1">E8+C8</f>
        <v>6.4583333333333342E-3</v>
      </c>
      <c r="H8" s="99">
        <f t="shared" ref="H8:H9" si="2">G8/$G$30</f>
        <v>5.6215998388071758E-2</v>
      </c>
    </row>
    <row r="9" spans="2:8" s="1" customFormat="1" x14ac:dyDescent="0.25">
      <c r="B9" s="8" t="s">
        <v>0</v>
      </c>
      <c r="C9" s="100">
        <v>2.2094907407407403E-2</v>
      </c>
      <c r="D9" s="98">
        <f t="shared" si="0"/>
        <v>0.19232319161797304</v>
      </c>
      <c r="E9" s="100"/>
      <c r="F9" s="98"/>
      <c r="G9" s="100">
        <f t="shared" si="1"/>
        <v>2.2094907407407403E-2</v>
      </c>
      <c r="H9" s="99">
        <f t="shared" si="2"/>
        <v>0.19232319161797304</v>
      </c>
    </row>
    <row r="10" spans="2:8" s="1" customFormat="1" x14ac:dyDescent="0.25">
      <c r="B10" s="8" t="s">
        <v>8</v>
      </c>
      <c r="C10" s="100">
        <v>3.3912037037037036E-3</v>
      </c>
      <c r="D10" s="98">
        <f t="shared" si="0"/>
        <v>2.9518436429578895E-2</v>
      </c>
      <c r="E10" s="100"/>
      <c r="F10" s="98"/>
      <c r="G10" s="100">
        <f t="shared" si="1"/>
        <v>3.3912037037037036E-3</v>
      </c>
      <c r="H10" s="99">
        <f>G10/$G$30</f>
        <v>2.9518436429578895E-2</v>
      </c>
    </row>
    <row r="11" spans="2:8" s="1" customFormat="1" x14ac:dyDescent="0.25">
      <c r="B11" s="8" t="s">
        <v>26</v>
      </c>
      <c r="C11" s="100">
        <v>1.1805555555555556E-3</v>
      </c>
      <c r="D11" s="98">
        <f t="shared" si="0"/>
        <v>1.0276042716099137E-2</v>
      </c>
      <c r="E11" s="100"/>
      <c r="F11" s="98"/>
      <c r="G11" s="100">
        <f t="shared" si="1"/>
        <v>1.1805555555555556E-3</v>
      </c>
      <c r="H11" s="99">
        <f>G11/$G$30</f>
        <v>1.0276042716099137E-2</v>
      </c>
    </row>
    <row r="12" spans="2:8" s="1" customFormat="1" x14ac:dyDescent="0.25">
      <c r="B12" s="8" t="s">
        <v>3</v>
      </c>
      <c r="C12" s="100">
        <v>6.6203703703703702E-3</v>
      </c>
      <c r="D12" s="98">
        <f t="shared" si="0"/>
        <v>5.7626435623614768E-2</v>
      </c>
      <c r="E12" s="100"/>
      <c r="F12" s="98"/>
      <c r="G12" s="100">
        <f t="shared" si="1"/>
        <v>6.6203703703703702E-3</v>
      </c>
      <c r="H12" s="99">
        <f t="shared" ref="H12:H27" si="3">G12/$G$30</f>
        <v>5.7626435623614768E-2</v>
      </c>
    </row>
    <row r="13" spans="2:8" s="1" customFormat="1" x14ac:dyDescent="0.25">
      <c r="B13" s="8" t="s">
        <v>7</v>
      </c>
      <c r="C13" s="100">
        <v>2.8587962962962959E-3</v>
      </c>
      <c r="D13" s="98">
        <f t="shared" si="0"/>
        <v>2.4884142655651829E-2</v>
      </c>
      <c r="E13" s="100"/>
      <c r="F13" s="98"/>
      <c r="G13" s="100">
        <f t="shared" si="1"/>
        <v>2.8587962962962959E-3</v>
      </c>
      <c r="H13" s="99">
        <f t="shared" si="3"/>
        <v>2.4884142655651829E-2</v>
      </c>
    </row>
    <row r="14" spans="2:8" s="1" customFormat="1" x14ac:dyDescent="0.25">
      <c r="B14" s="8" t="s">
        <v>2</v>
      </c>
      <c r="C14" s="100">
        <v>7.9282407407407409E-3</v>
      </c>
      <c r="D14" s="98">
        <f t="shared" si="0"/>
        <v>6.9010679024783431E-2</v>
      </c>
      <c r="E14" s="100"/>
      <c r="F14" s="98"/>
      <c r="G14" s="100">
        <f t="shared" si="1"/>
        <v>7.9282407407407409E-3</v>
      </c>
      <c r="H14" s="99">
        <f t="shared" si="3"/>
        <v>6.9010679024783431E-2</v>
      </c>
    </row>
    <row r="15" spans="2:8" s="1" customFormat="1" x14ac:dyDescent="0.25">
      <c r="B15" s="8" t="s">
        <v>9</v>
      </c>
      <c r="C15" s="100">
        <v>5.9837962962962978E-3</v>
      </c>
      <c r="D15" s="98">
        <f t="shared" si="0"/>
        <v>5.2085432198267209E-2</v>
      </c>
      <c r="E15" s="100"/>
      <c r="F15" s="98"/>
      <c r="G15" s="100">
        <f t="shared" si="1"/>
        <v>5.9837962962962978E-3</v>
      </c>
      <c r="H15" s="99">
        <f t="shared" si="3"/>
        <v>5.2085432198267209E-2</v>
      </c>
    </row>
    <row r="16" spans="2:8" s="1" customFormat="1" x14ac:dyDescent="0.25">
      <c r="B16" s="8" t="s">
        <v>1</v>
      </c>
      <c r="C16" s="100">
        <v>3.5185185185185185E-3</v>
      </c>
      <c r="D16" s="98">
        <f t="shared" si="0"/>
        <v>3.0626637114648411E-2</v>
      </c>
      <c r="E16" s="100"/>
      <c r="F16" s="98"/>
      <c r="G16" s="100">
        <f t="shared" si="1"/>
        <v>3.5185185185185185E-3</v>
      </c>
      <c r="H16" s="99">
        <f t="shared" si="3"/>
        <v>3.0626637114648411E-2</v>
      </c>
    </row>
    <row r="17" spans="2:8" s="1" customFormat="1" x14ac:dyDescent="0.25">
      <c r="B17" s="8" t="s">
        <v>27</v>
      </c>
      <c r="C17" s="100">
        <v>1.8518518518518518E-4</v>
      </c>
      <c r="D17" s="98">
        <f t="shared" si="0"/>
        <v>1.6119282691920214E-3</v>
      </c>
      <c r="E17" s="100"/>
      <c r="F17" s="98"/>
      <c r="G17" s="100">
        <f t="shared" si="1"/>
        <v>1.8518518518518518E-4</v>
      </c>
      <c r="H17" s="99">
        <f t="shared" si="3"/>
        <v>1.6119282691920214E-3</v>
      </c>
    </row>
    <row r="18" spans="2:8" s="1" customFormat="1" x14ac:dyDescent="0.25">
      <c r="B18" s="8" t="s">
        <v>16</v>
      </c>
      <c r="C18" s="100">
        <v>2.3379629629629627E-3</v>
      </c>
      <c r="D18" s="98">
        <f t="shared" si="0"/>
        <v>2.035059439854927E-2</v>
      </c>
      <c r="E18" s="100"/>
      <c r="F18" s="98"/>
      <c r="G18" s="100">
        <f t="shared" si="1"/>
        <v>2.3379629629629627E-3</v>
      </c>
      <c r="H18" s="99">
        <f t="shared" si="3"/>
        <v>2.035059439854927E-2</v>
      </c>
    </row>
    <row r="19" spans="2:8" s="1" customFormat="1" x14ac:dyDescent="0.25">
      <c r="B19" s="8" t="s">
        <v>4</v>
      </c>
      <c r="C19" s="100">
        <v>2.9513888888888888E-3</v>
      </c>
      <c r="D19" s="98">
        <f t="shared" si="0"/>
        <v>2.5690106790247844E-2</v>
      </c>
      <c r="E19" s="100"/>
      <c r="F19" s="98"/>
      <c r="G19" s="100">
        <f t="shared" si="1"/>
        <v>2.9513888888888888E-3</v>
      </c>
      <c r="H19" s="99">
        <f t="shared" si="3"/>
        <v>2.5690106790247844E-2</v>
      </c>
    </row>
    <row r="20" spans="2:8" s="1" customFormat="1" x14ac:dyDescent="0.25">
      <c r="B20" s="8" t="s">
        <v>14</v>
      </c>
      <c r="C20" s="100">
        <v>1.6435185185185183E-3</v>
      </c>
      <c r="D20" s="98">
        <f t="shared" si="0"/>
        <v>1.4305863389079189E-2</v>
      </c>
      <c r="E20" s="100"/>
      <c r="F20" s="98"/>
      <c r="G20" s="100">
        <f t="shared" si="1"/>
        <v>1.6435185185185183E-3</v>
      </c>
      <c r="H20" s="99">
        <f t="shared" si="3"/>
        <v>1.4305863389079189E-2</v>
      </c>
    </row>
    <row r="21" spans="2:8" s="1" customFormat="1" x14ac:dyDescent="0.25">
      <c r="B21" s="8" t="s">
        <v>11</v>
      </c>
      <c r="C21" s="100">
        <v>1.6203703703703703E-4</v>
      </c>
      <c r="D21" s="98">
        <f t="shared" si="0"/>
        <v>1.4104372355430187E-3</v>
      </c>
      <c r="E21" s="100"/>
      <c r="F21" s="98"/>
      <c r="G21" s="100">
        <f t="shared" si="1"/>
        <v>1.6203703703703703E-4</v>
      </c>
      <c r="H21" s="99">
        <f t="shared" si="3"/>
        <v>1.4104372355430187E-3</v>
      </c>
    </row>
    <row r="22" spans="2:8" s="1" customFormat="1" x14ac:dyDescent="0.25">
      <c r="B22" s="8" t="s">
        <v>15</v>
      </c>
      <c r="C22" s="100"/>
      <c r="D22" s="98"/>
      <c r="E22" s="100"/>
      <c r="F22" s="98"/>
      <c r="G22" s="100"/>
      <c r="H22" s="99"/>
    </row>
    <row r="23" spans="2:8" s="1" customFormat="1" x14ac:dyDescent="0.25">
      <c r="B23" s="8" t="s">
        <v>92</v>
      </c>
      <c r="C23" s="100">
        <v>4.6296296296296298E-4</v>
      </c>
      <c r="D23" s="98">
        <f t="shared" si="0"/>
        <v>4.0298206729800544E-3</v>
      </c>
      <c r="E23" s="100"/>
      <c r="F23" s="98"/>
      <c r="G23" s="100">
        <f t="shared" si="1"/>
        <v>4.6296296296296298E-4</v>
      </c>
      <c r="H23" s="99">
        <f t="shared" si="3"/>
        <v>4.0298206729800544E-3</v>
      </c>
    </row>
    <row r="24" spans="2:8" s="1" customFormat="1" x14ac:dyDescent="0.25">
      <c r="B24" s="8" t="s">
        <v>12</v>
      </c>
      <c r="C24" s="100">
        <v>1.9675925925925928E-3</v>
      </c>
      <c r="D24" s="98">
        <f t="shared" si="0"/>
        <v>1.712673786016523E-2</v>
      </c>
      <c r="E24" s="100"/>
      <c r="F24" s="98"/>
      <c r="G24" s="100">
        <f t="shared" si="1"/>
        <v>1.9675925925925928E-3</v>
      </c>
      <c r="H24" s="99">
        <f t="shared" si="3"/>
        <v>1.712673786016523E-2</v>
      </c>
    </row>
    <row r="25" spans="2:8" s="1" customFormat="1" x14ac:dyDescent="0.25">
      <c r="B25" s="8" t="s">
        <v>5</v>
      </c>
      <c r="C25" s="100"/>
      <c r="D25" s="98"/>
      <c r="E25" s="100"/>
      <c r="F25" s="98"/>
      <c r="G25" s="100"/>
      <c r="H25" s="99"/>
    </row>
    <row r="26" spans="2:8" s="1" customFormat="1" x14ac:dyDescent="0.25">
      <c r="B26" s="8" t="s">
        <v>6</v>
      </c>
      <c r="C26" s="100">
        <v>2.2615740740740728E-2</v>
      </c>
      <c r="D26" s="98">
        <f t="shared" si="0"/>
        <v>0.19685673987507551</v>
      </c>
      <c r="E26" s="100"/>
      <c r="F26" s="98"/>
      <c r="G26" s="100">
        <f t="shared" si="1"/>
        <v>2.2615740740740728E-2</v>
      </c>
      <c r="H26" s="99">
        <f t="shared" si="3"/>
        <v>0.19685673987507551</v>
      </c>
    </row>
    <row r="27" spans="2:8" s="1" customFormat="1" x14ac:dyDescent="0.25">
      <c r="B27" s="8" t="s">
        <v>103</v>
      </c>
      <c r="C27" s="100">
        <v>2.0856481481481465E-2</v>
      </c>
      <c r="D27" s="98">
        <f t="shared" si="0"/>
        <v>0.18154342131775128</v>
      </c>
      <c r="E27" s="100"/>
      <c r="F27" s="98"/>
      <c r="G27" s="100">
        <f t="shared" si="1"/>
        <v>2.0856481481481465E-2</v>
      </c>
      <c r="H27" s="99">
        <f t="shared" si="3"/>
        <v>0.18154342131775128</v>
      </c>
    </row>
    <row r="28" spans="2:8" s="1" customFormat="1" x14ac:dyDescent="0.25">
      <c r="B28" s="36" t="s">
        <v>17</v>
      </c>
      <c r="C28" s="110"/>
      <c r="D28" s="98"/>
      <c r="E28" s="110"/>
      <c r="F28" s="98"/>
      <c r="G28" s="100"/>
      <c r="H28" s="99"/>
    </row>
    <row r="29" spans="2:8" s="1" customFormat="1" x14ac:dyDescent="0.25">
      <c r="B29" s="8"/>
      <c r="C29" s="101"/>
      <c r="D29" s="112"/>
      <c r="E29" s="101"/>
      <c r="F29" s="101"/>
      <c r="G29" s="101"/>
      <c r="H29" s="99"/>
    </row>
    <row r="30" spans="2:8" s="1" customFormat="1" x14ac:dyDescent="0.25">
      <c r="B30" s="37" t="s">
        <v>29</v>
      </c>
      <c r="C30" s="113">
        <f>SUM(C7:C28)</f>
        <v>0.11488425925925921</v>
      </c>
      <c r="D30" s="114">
        <f t="shared" ref="D30:H30" si="4">SUM(D7:D28)</f>
        <v>1.0000000000000002</v>
      </c>
      <c r="E30" s="113"/>
      <c r="F30" s="114"/>
      <c r="G30" s="113">
        <f>SUM(G7:G28)</f>
        <v>0.11488425925925921</v>
      </c>
      <c r="H30" s="117">
        <f t="shared" si="4"/>
        <v>1.0000000000000002</v>
      </c>
    </row>
    <row r="31" spans="2:8" s="1" customFormat="1" ht="66" customHeight="1" thickBot="1" x14ac:dyDescent="0.3">
      <c r="B31" s="142" t="s">
        <v>39</v>
      </c>
      <c r="C31" s="143"/>
      <c r="D31" s="143"/>
      <c r="E31" s="143"/>
      <c r="F31" s="144"/>
      <c r="G31" s="143"/>
      <c r="H31" s="144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42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45" t="s">
        <v>124</v>
      </c>
      <c r="C3" s="146"/>
      <c r="D3" s="146"/>
      <c r="E3" s="146"/>
      <c r="F3" s="147"/>
      <c r="G3" s="146"/>
      <c r="H3" s="147"/>
    </row>
    <row r="4" spans="2:8" s="1" customFormat="1" x14ac:dyDescent="0.25">
      <c r="B4" s="148" t="s">
        <v>130</v>
      </c>
      <c r="C4" s="149"/>
      <c r="D4" s="149"/>
      <c r="E4" s="149"/>
      <c r="F4" s="149"/>
      <c r="G4" s="149"/>
      <c r="H4" s="150"/>
    </row>
    <row r="5" spans="2:8" s="1" customFormat="1" x14ac:dyDescent="0.25">
      <c r="B5" s="2"/>
      <c r="C5" s="151" t="s">
        <v>36</v>
      </c>
      <c r="D5" s="149"/>
      <c r="E5" s="151" t="s">
        <v>37</v>
      </c>
      <c r="F5" s="166"/>
      <c r="G5" s="149" t="s">
        <v>38</v>
      </c>
      <c r="H5" s="15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100">
        <v>2.8009259259259263E-3</v>
      </c>
      <c r="D7" s="98">
        <f>C7/$C$30</f>
        <v>2.9030710172744729E-2</v>
      </c>
      <c r="E7" s="100"/>
      <c r="F7" s="98"/>
      <c r="G7" s="100">
        <f>C7+E7</f>
        <v>2.8009259259259263E-3</v>
      </c>
      <c r="H7" s="99">
        <f>G7/$G$30</f>
        <v>2.9030710172744729E-2</v>
      </c>
    </row>
    <row r="8" spans="2:8" s="1" customFormat="1" x14ac:dyDescent="0.25">
      <c r="B8" s="8" t="s">
        <v>13</v>
      </c>
      <c r="C8" s="100">
        <v>5.2893518518518506E-3</v>
      </c>
      <c r="D8" s="98">
        <f t="shared" ref="D8:D27" si="0">C8/$C$30</f>
        <v>5.4822456813819573E-2</v>
      </c>
      <c r="E8" s="100"/>
      <c r="F8" s="98"/>
      <c r="G8" s="100">
        <f t="shared" ref="G8:G27" si="1">C8+E8</f>
        <v>5.2893518518518506E-3</v>
      </c>
      <c r="H8" s="99">
        <f t="shared" ref="H8:H27" si="2">G8/$G$30</f>
        <v>5.4822456813819573E-2</v>
      </c>
    </row>
    <row r="9" spans="2:8" s="1" customFormat="1" x14ac:dyDescent="0.25">
      <c r="B9" s="8" t="s">
        <v>0</v>
      </c>
      <c r="C9" s="100">
        <v>1.9675925925925927E-2</v>
      </c>
      <c r="D9" s="98">
        <f t="shared" si="0"/>
        <v>0.20393474088291749</v>
      </c>
      <c r="E9" s="100"/>
      <c r="F9" s="98"/>
      <c r="G9" s="100">
        <f t="shared" si="1"/>
        <v>1.9675925925925927E-2</v>
      </c>
      <c r="H9" s="99">
        <f t="shared" si="2"/>
        <v>0.20393474088291749</v>
      </c>
    </row>
    <row r="10" spans="2:8" s="1" customFormat="1" x14ac:dyDescent="0.25">
      <c r="B10" s="8" t="s">
        <v>8</v>
      </c>
      <c r="C10" s="100">
        <v>3.7615740740740739E-3</v>
      </c>
      <c r="D10" s="98">
        <f t="shared" si="0"/>
        <v>3.8987523992322456E-2</v>
      </c>
      <c r="E10" s="100"/>
      <c r="F10" s="98"/>
      <c r="G10" s="100">
        <f t="shared" si="1"/>
        <v>3.7615740740740739E-3</v>
      </c>
      <c r="H10" s="99">
        <f t="shared" si="2"/>
        <v>3.8987523992322456E-2</v>
      </c>
    </row>
    <row r="11" spans="2:8" s="1" customFormat="1" x14ac:dyDescent="0.25">
      <c r="B11" s="8" t="s">
        <v>26</v>
      </c>
      <c r="C11" s="100">
        <v>7.7546296296296304E-4</v>
      </c>
      <c r="D11" s="98">
        <f t="shared" si="0"/>
        <v>8.0374280230326306E-3</v>
      </c>
      <c r="E11" s="100"/>
      <c r="F11" s="98"/>
      <c r="G11" s="100">
        <f t="shared" si="1"/>
        <v>7.7546296296296304E-4</v>
      </c>
      <c r="H11" s="99">
        <f t="shared" si="2"/>
        <v>8.0374280230326306E-3</v>
      </c>
    </row>
    <row r="12" spans="2:8" s="1" customFormat="1" x14ac:dyDescent="0.25">
      <c r="B12" s="8" t="s">
        <v>3</v>
      </c>
      <c r="C12" s="100">
        <v>6.8634259259259265E-3</v>
      </c>
      <c r="D12" s="98">
        <f t="shared" si="0"/>
        <v>7.1137236084452993E-2</v>
      </c>
      <c r="E12" s="100"/>
      <c r="F12" s="98"/>
      <c r="G12" s="100">
        <f t="shared" si="1"/>
        <v>6.8634259259259265E-3</v>
      </c>
      <c r="H12" s="99">
        <f t="shared" si="2"/>
        <v>7.1137236084452993E-2</v>
      </c>
    </row>
    <row r="13" spans="2:8" s="1" customFormat="1" x14ac:dyDescent="0.25">
      <c r="B13" s="8" t="s">
        <v>7</v>
      </c>
      <c r="C13" s="100">
        <v>3.6689814814814814E-3</v>
      </c>
      <c r="D13" s="98">
        <f t="shared" si="0"/>
        <v>3.8027831094049905E-2</v>
      </c>
      <c r="E13" s="100"/>
      <c r="F13" s="98"/>
      <c r="G13" s="100">
        <f t="shared" si="1"/>
        <v>3.6689814814814814E-3</v>
      </c>
      <c r="H13" s="99">
        <f t="shared" si="2"/>
        <v>3.8027831094049905E-2</v>
      </c>
    </row>
    <row r="14" spans="2:8" s="1" customFormat="1" x14ac:dyDescent="0.25">
      <c r="B14" s="8" t="s">
        <v>2</v>
      </c>
      <c r="C14" s="100">
        <v>4.710648148148147E-3</v>
      </c>
      <c r="D14" s="98">
        <f t="shared" si="0"/>
        <v>4.8824376199616118E-2</v>
      </c>
      <c r="E14" s="100"/>
      <c r="F14" s="98"/>
      <c r="G14" s="100">
        <f t="shared" si="1"/>
        <v>4.710648148148147E-3</v>
      </c>
      <c r="H14" s="99">
        <f t="shared" si="2"/>
        <v>4.8824376199616118E-2</v>
      </c>
    </row>
    <row r="15" spans="2:8" s="1" customFormat="1" x14ac:dyDescent="0.25">
      <c r="B15" s="8" t="s">
        <v>9</v>
      </c>
      <c r="C15" s="100">
        <v>2.4074074074074072E-3</v>
      </c>
      <c r="D15" s="98">
        <f t="shared" si="0"/>
        <v>2.4952015355086371E-2</v>
      </c>
      <c r="E15" s="100"/>
      <c r="F15" s="98"/>
      <c r="G15" s="100">
        <f t="shared" si="1"/>
        <v>2.4074074074074072E-3</v>
      </c>
      <c r="H15" s="99">
        <f t="shared" si="2"/>
        <v>2.4952015355086371E-2</v>
      </c>
    </row>
    <row r="16" spans="2:8" s="1" customFormat="1" x14ac:dyDescent="0.25">
      <c r="B16" s="8" t="s">
        <v>1</v>
      </c>
      <c r="C16" s="100">
        <v>2.7893518518518519E-3</v>
      </c>
      <c r="D16" s="98">
        <f t="shared" si="0"/>
        <v>2.8910748560460657E-2</v>
      </c>
      <c r="E16" s="100"/>
      <c r="F16" s="98"/>
      <c r="G16" s="100">
        <f t="shared" si="1"/>
        <v>2.7893518518518519E-3</v>
      </c>
      <c r="H16" s="99">
        <f t="shared" si="2"/>
        <v>2.8910748560460657E-2</v>
      </c>
    </row>
    <row r="17" spans="2:8" s="1" customFormat="1" x14ac:dyDescent="0.25">
      <c r="B17" s="8" t="s">
        <v>27</v>
      </c>
      <c r="C17" s="100">
        <v>3.4722222222222222E-5</v>
      </c>
      <c r="D17" s="98">
        <f t="shared" si="0"/>
        <v>3.5988483685220731E-4</v>
      </c>
      <c r="E17" s="100"/>
      <c r="F17" s="98"/>
      <c r="G17" s="100">
        <f t="shared" ref="G17" si="3">C17+E17</f>
        <v>3.4722222222222222E-5</v>
      </c>
      <c r="H17" s="99">
        <f t="shared" ref="H17" si="4">G17/$G$30</f>
        <v>3.5988483685220731E-4</v>
      </c>
    </row>
    <row r="18" spans="2:8" s="1" customFormat="1" x14ac:dyDescent="0.25">
      <c r="B18" s="8" t="s">
        <v>16</v>
      </c>
      <c r="C18" s="100">
        <v>2.2916666666666667E-3</v>
      </c>
      <c r="D18" s="98">
        <f t="shared" si="0"/>
        <v>2.3752399232245685E-2</v>
      </c>
      <c r="E18" s="100"/>
      <c r="F18" s="98"/>
      <c r="G18" s="100">
        <f t="shared" si="1"/>
        <v>2.2916666666666667E-3</v>
      </c>
      <c r="H18" s="99">
        <f t="shared" si="2"/>
        <v>2.3752399232245685E-2</v>
      </c>
    </row>
    <row r="19" spans="2:8" s="1" customFormat="1" x14ac:dyDescent="0.25">
      <c r="B19" s="8" t="s">
        <v>4</v>
      </c>
      <c r="C19" s="100">
        <v>4.1203703703703697E-3</v>
      </c>
      <c r="D19" s="98">
        <f t="shared" si="0"/>
        <v>4.2706333973128598E-2</v>
      </c>
      <c r="E19" s="100"/>
      <c r="F19" s="98"/>
      <c r="G19" s="100">
        <f t="shared" si="1"/>
        <v>4.1203703703703697E-3</v>
      </c>
      <c r="H19" s="99">
        <f t="shared" si="2"/>
        <v>4.2706333973128598E-2</v>
      </c>
    </row>
    <row r="20" spans="2:8" s="1" customFormat="1" x14ac:dyDescent="0.25">
      <c r="B20" s="8" t="s">
        <v>14</v>
      </c>
      <c r="C20" s="100">
        <v>1.747685185185185E-3</v>
      </c>
      <c r="D20" s="98">
        <f t="shared" si="0"/>
        <v>1.8114203454894433E-2</v>
      </c>
      <c r="E20" s="100"/>
      <c r="F20" s="98"/>
      <c r="G20" s="100">
        <f t="shared" si="1"/>
        <v>1.747685185185185E-3</v>
      </c>
      <c r="H20" s="99">
        <f t="shared" si="2"/>
        <v>1.8114203454894433E-2</v>
      </c>
    </row>
    <row r="21" spans="2:8" s="1" customFormat="1" x14ac:dyDescent="0.25">
      <c r="B21" s="8" t="s">
        <v>11</v>
      </c>
      <c r="C21" s="100">
        <v>2.5462962962962961E-4</v>
      </c>
      <c r="D21" s="98">
        <f t="shared" si="0"/>
        <v>2.6391554702495201E-3</v>
      </c>
      <c r="E21" s="100"/>
      <c r="F21" s="98"/>
      <c r="G21" s="100">
        <f t="shared" si="1"/>
        <v>2.5462962962962961E-4</v>
      </c>
      <c r="H21" s="99">
        <f t="shared" si="2"/>
        <v>2.6391554702495201E-3</v>
      </c>
    </row>
    <row r="22" spans="2:8" s="1" customFormat="1" x14ac:dyDescent="0.25">
      <c r="B22" s="8" t="s">
        <v>15</v>
      </c>
      <c r="C22" s="100">
        <v>1.7361111111111112E-4</v>
      </c>
      <c r="D22" s="98">
        <f t="shared" si="0"/>
        <v>1.7994241842610368E-3</v>
      </c>
      <c r="E22" s="100"/>
      <c r="F22" s="98"/>
      <c r="G22" s="100">
        <f t="shared" si="1"/>
        <v>1.7361111111111112E-4</v>
      </c>
      <c r="H22" s="99">
        <f t="shared" si="2"/>
        <v>1.7994241842610368E-3</v>
      </c>
    </row>
    <row r="23" spans="2:8" s="1" customFormat="1" x14ac:dyDescent="0.25">
      <c r="B23" s="8" t="s">
        <v>92</v>
      </c>
      <c r="C23" s="100">
        <v>3.1250000000000001E-4</v>
      </c>
      <c r="D23" s="98">
        <f t="shared" si="0"/>
        <v>3.2389635316698658E-3</v>
      </c>
      <c r="E23" s="100"/>
      <c r="F23" s="98"/>
      <c r="G23" s="100">
        <f t="shared" si="1"/>
        <v>3.1250000000000001E-4</v>
      </c>
      <c r="H23" s="99">
        <f t="shared" si="2"/>
        <v>3.2389635316698658E-3</v>
      </c>
    </row>
    <row r="24" spans="2:8" s="1" customFormat="1" x14ac:dyDescent="0.25">
      <c r="B24" s="8" t="s">
        <v>12</v>
      </c>
      <c r="C24" s="100">
        <v>1.8171296296296297E-3</v>
      </c>
      <c r="D24" s="98">
        <f t="shared" si="0"/>
        <v>1.8833973128598851E-2</v>
      </c>
      <c r="E24" s="100"/>
      <c r="F24" s="98"/>
      <c r="G24" s="100">
        <f t="shared" si="1"/>
        <v>1.8171296296296297E-3</v>
      </c>
      <c r="H24" s="99">
        <f t="shared" si="2"/>
        <v>1.8833973128598851E-2</v>
      </c>
    </row>
    <row r="25" spans="2:8" s="1" customFormat="1" x14ac:dyDescent="0.25">
      <c r="B25" s="8" t="s">
        <v>5</v>
      </c>
      <c r="C25" s="100">
        <v>6.2500000000000001E-4</v>
      </c>
      <c r="D25" s="98">
        <f t="shared" si="0"/>
        <v>6.4779270633397315E-3</v>
      </c>
      <c r="E25" s="100"/>
      <c r="F25" s="98"/>
      <c r="G25" s="100">
        <f t="shared" si="1"/>
        <v>6.2500000000000001E-4</v>
      </c>
      <c r="H25" s="99">
        <f t="shared" si="2"/>
        <v>6.4779270633397315E-3</v>
      </c>
    </row>
    <row r="26" spans="2:8" s="1" customFormat="1" x14ac:dyDescent="0.25">
      <c r="B26" s="8" t="s">
        <v>6</v>
      </c>
      <c r="C26" s="100">
        <v>1.5833333333333328E-2</v>
      </c>
      <c r="D26" s="98">
        <f t="shared" si="0"/>
        <v>0.16410748560460647</v>
      </c>
      <c r="E26" s="100"/>
      <c r="F26" s="98"/>
      <c r="G26" s="100">
        <f t="shared" si="1"/>
        <v>1.5833333333333328E-2</v>
      </c>
      <c r="H26" s="99">
        <f t="shared" si="2"/>
        <v>0.16410748560460647</v>
      </c>
    </row>
    <row r="27" spans="2:8" s="1" customFormat="1" x14ac:dyDescent="0.25">
      <c r="B27" s="8" t="s">
        <v>103</v>
      </c>
      <c r="C27" s="100">
        <v>1.6527777777777773E-2</v>
      </c>
      <c r="D27" s="98">
        <f t="shared" si="0"/>
        <v>0.17130518234165062</v>
      </c>
      <c r="E27" s="100"/>
      <c r="F27" s="98"/>
      <c r="G27" s="100">
        <f t="shared" si="1"/>
        <v>1.6527777777777773E-2</v>
      </c>
      <c r="H27" s="99">
        <f t="shared" si="2"/>
        <v>0.17130518234165062</v>
      </c>
    </row>
    <row r="28" spans="2:8" s="1" customFormat="1" x14ac:dyDescent="0.25">
      <c r="B28" s="36" t="s">
        <v>17</v>
      </c>
      <c r="C28" s="110"/>
      <c r="D28" s="116"/>
      <c r="E28" s="110"/>
      <c r="F28" s="116"/>
      <c r="G28" s="110"/>
      <c r="H28" s="111"/>
    </row>
    <row r="29" spans="2:8" s="1" customFormat="1" x14ac:dyDescent="0.25">
      <c r="B29" s="8"/>
      <c r="C29" s="101"/>
      <c r="D29" s="112"/>
      <c r="E29" s="101"/>
      <c r="F29" s="101"/>
      <c r="G29" s="101"/>
      <c r="H29" s="102"/>
    </row>
    <row r="30" spans="2:8" s="1" customFormat="1" x14ac:dyDescent="0.25">
      <c r="B30" s="37" t="s">
        <v>29</v>
      </c>
      <c r="C30" s="113">
        <f t="shared" ref="C30:H30" si="5">SUM(C7:C28)</f>
        <v>9.6481481481481474E-2</v>
      </c>
      <c r="D30" s="114">
        <f t="shared" si="5"/>
        <v>0.99999999999999989</v>
      </c>
      <c r="E30" s="113"/>
      <c r="F30" s="114"/>
      <c r="G30" s="113">
        <f t="shared" si="5"/>
        <v>9.6481481481481474E-2</v>
      </c>
      <c r="H30" s="117">
        <f t="shared" si="5"/>
        <v>0.99999999999999989</v>
      </c>
    </row>
    <row r="31" spans="2:8" s="1" customFormat="1" ht="66" customHeight="1" thickBot="1" x14ac:dyDescent="0.3">
      <c r="B31" s="142" t="s">
        <v>39</v>
      </c>
      <c r="C31" s="143"/>
      <c r="D31" s="143"/>
      <c r="E31" s="143"/>
      <c r="F31" s="144"/>
      <c r="G31" s="143"/>
      <c r="H31" s="144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Normal="100" zoomScaleSheetLayoutView="100" zoomScalePageLayoutView="138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45" t="s">
        <v>133</v>
      </c>
      <c r="C3" s="146"/>
      <c r="D3" s="146"/>
      <c r="E3" s="146"/>
      <c r="F3" s="147"/>
      <c r="G3" s="146"/>
      <c r="H3" s="147"/>
    </row>
    <row r="4" spans="2:8" s="1" customFormat="1" x14ac:dyDescent="0.25">
      <c r="B4" s="148" t="s">
        <v>130</v>
      </c>
      <c r="C4" s="149"/>
      <c r="D4" s="149"/>
      <c r="E4" s="149"/>
      <c r="F4" s="149"/>
      <c r="G4" s="149"/>
      <c r="H4" s="150"/>
    </row>
    <row r="5" spans="2:8" s="1" customFormat="1" x14ac:dyDescent="0.25">
      <c r="B5" s="2"/>
      <c r="C5" s="151" t="s">
        <v>36</v>
      </c>
      <c r="D5" s="149"/>
      <c r="E5" s="151" t="s">
        <v>37</v>
      </c>
      <c r="F5" s="166"/>
      <c r="G5" s="149" t="s">
        <v>38</v>
      </c>
      <c r="H5" s="15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100">
        <v>1.4293981481481479E-2</v>
      </c>
      <c r="D7" s="98">
        <f>C7/$C$30</f>
        <v>2.4319640817612544E-2</v>
      </c>
      <c r="E7" s="100">
        <v>2.708333333333333E-3</v>
      </c>
      <c r="F7" s="98">
        <f>E7/$E$30</f>
        <v>1.8433905782259334E-2</v>
      </c>
      <c r="G7" s="100">
        <f>C7+E7</f>
        <v>1.700231481481481E-2</v>
      </c>
      <c r="H7" s="99">
        <f>G7/$G$30</f>
        <v>2.3142605079085003E-2</v>
      </c>
    </row>
    <row r="8" spans="2:8" s="1" customFormat="1" x14ac:dyDescent="0.25">
      <c r="B8" s="8" t="s">
        <v>13</v>
      </c>
      <c r="C8" s="100">
        <v>3.0231481481481474E-2</v>
      </c>
      <c r="D8" s="98">
        <f t="shared" ref="D8:D28" si="0">C8/$C$30</f>
        <v>5.1435548028829117E-2</v>
      </c>
      <c r="E8" s="100">
        <v>6.2500000000000001E-4</v>
      </c>
      <c r="F8" s="98">
        <f>E8/$E$30</f>
        <v>4.2539782574444627E-3</v>
      </c>
      <c r="G8" s="100">
        <f t="shared" ref="G8:G28" si="1">C8+E8</f>
        <v>3.0856481481481474E-2</v>
      </c>
      <c r="H8" s="99">
        <f t="shared" ref="H8:H28" si="2">G8/$G$30</f>
        <v>4.2000126031886062E-2</v>
      </c>
    </row>
    <row r="9" spans="2:8" s="1" customFormat="1" x14ac:dyDescent="0.25">
      <c r="B9" s="8" t="s">
        <v>0</v>
      </c>
      <c r="C9" s="100">
        <v>0.11275462962962954</v>
      </c>
      <c r="D9" s="98">
        <f t="shared" si="0"/>
        <v>0.19183962821472167</v>
      </c>
      <c r="E9" s="100">
        <v>2.9930555555555557E-2</v>
      </c>
      <c r="F9" s="98">
        <f>E9/$E$30</f>
        <v>0.20371829210650705</v>
      </c>
      <c r="G9" s="100">
        <f t="shared" si="1"/>
        <v>0.14268518518518508</v>
      </c>
      <c r="H9" s="99">
        <f t="shared" si="2"/>
        <v>0.19421513642951654</v>
      </c>
    </row>
    <row r="10" spans="2:8" s="1" customFormat="1" x14ac:dyDescent="0.25">
      <c r="B10" s="8" t="s">
        <v>8</v>
      </c>
      <c r="C10" s="100">
        <v>2.0763888888888884E-2</v>
      </c>
      <c r="D10" s="98">
        <f t="shared" si="0"/>
        <v>3.5327478240321376E-2</v>
      </c>
      <c r="E10" s="100">
        <v>7.2337962962962963E-3</v>
      </c>
      <c r="F10" s="98">
        <f t="shared" ref="F10:F16" si="3">E10/$E$30</f>
        <v>4.9235859461162761E-2</v>
      </c>
      <c r="G10" s="100">
        <f t="shared" si="1"/>
        <v>2.7997685185185181E-2</v>
      </c>
      <c r="H10" s="99">
        <f t="shared" si="2"/>
        <v>3.8108891549562034E-2</v>
      </c>
    </row>
    <row r="11" spans="2:8" s="1" customFormat="1" x14ac:dyDescent="0.25">
      <c r="B11" s="8" t="s">
        <v>26</v>
      </c>
      <c r="C11" s="100">
        <v>5.9606481481481489E-3</v>
      </c>
      <c r="D11" s="98">
        <f t="shared" si="0"/>
        <v>1.0141388681028716E-2</v>
      </c>
      <c r="E11" s="100">
        <v>8.3333333333333328E-4</v>
      </c>
      <c r="F11" s="98">
        <f t="shared" si="3"/>
        <v>5.6719710099259494E-3</v>
      </c>
      <c r="G11" s="100">
        <f t="shared" si="1"/>
        <v>6.7939814814814824E-3</v>
      </c>
      <c r="H11" s="99">
        <f t="shared" si="2"/>
        <v>9.2475896401789676E-3</v>
      </c>
    </row>
    <row r="12" spans="2:8" s="1" customFormat="1" x14ac:dyDescent="0.25">
      <c r="B12" s="8" t="s">
        <v>3</v>
      </c>
      <c r="C12" s="100">
        <v>4.3680555555555549E-2</v>
      </c>
      <c r="D12" s="98">
        <f t="shared" si="0"/>
        <v>7.4317671615926922E-2</v>
      </c>
      <c r="E12" s="100">
        <v>1.6909722222222225E-2</v>
      </c>
      <c r="F12" s="98">
        <f t="shared" si="3"/>
        <v>0.11509374507641409</v>
      </c>
      <c r="G12" s="100">
        <f t="shared" si="1"/>
        <v>6.0590277777777771E-2</v>
      </c>
      <c r="H12" s="99">
        <f t="shared" si="2"/>
        <v>8.2472115445207633E-2</v>
      </c>
    </row>
    <row r="13" spans="2:8" s="1" customFormat="1" x14ac:dyDescent="0.25">
      <c r="B13" s="8" t="s">
        <v>7</v>
      </c>
      <c r="C13" s="100">
        <v>2.1655092592592573E-2</v>
      </c>
      <c r="D13" s="98">
        <f t="shared" si="0"/>
        <v>3.6843763538261569E-2</v>
      </c>
      <c r="E13" s="100">
        <v>1.3402777777777774E-2</v>
      </c>
      <c r="F13" s="98">
        <f t="shared" si="3"/>
        <v>9.1224200409642339E-2</v>
      </c>
      <c r="G13" s="100">
        <f t="shared" si="1"/>
        <v>3.505787037037035E-2</v>
      </c>
      <c r="H13" s="99">
        <f t="shared" si="2"/>
        <v>4.771882286218411E-2</v>
      </c>
    </row>
    <row r="14" spans="2:8" s="1" customFormat="1" x14ac:dyDescent="0.25">
      <c r="B14" s="8" t="s">
        <v>2</v>
      </c>
      <c r="C14" s="100">
        <v>6.3854166666666698E-2</v>
      </c>
      <c r="D14" s="98">
        <f t="shared" si="0"/>
        <v>0.10864085699657368</v>
      </c>
      <c r="E14" s="100">
        <v>8.6805555555555559E-3</v>
      </c>
      <c r="F14" s="98">
        <f t="shared" si="3"/>
        <v>5.9083031353395314E-2</v>
      </c>
      <c r="G14" s="100">
        <f t="shared" si="1"/>
        <v>7.253472222222225E-2</v>
      </c>
      <c r="H14" s="99">
        <f t="shared" si="2"/>
        <v>9.8730228747873253E-2</v>
      </c>
    </row>
    <row r="15" spans="2:8" s="1" customFormat="1" x14ac:dyDescent="0.25">
      <c r="B15" s="8" t="s">
        <v>9</v>
      </c>
      <c r="C15" s="100">
        <v>2.3043981481481474E-2</v>
      </c>
      <c r="D15" s="98">
        <f t="shared" si="0"/>
        <v>3.9206805561025564E-2</v>
      </c>
      <c r="E15" s="100">
        <v>3.4953703703703705E-3</v>
      </c>
      <c r="F15" s="98">
        <f t="shared" si="3"/>
        <v>2.3790767291633846E-2</v>
      </c>
      <c r="G15" s="100">
        <f t="shared" si="1"/>
        <v>2.6539351851851845E-2</v>
      </c>
      <c r="H15" s="99">
        <f t="shared" si="2"/>
        <v>3.6123889344004026E-2</v>
      </c>
    </row>
    <row r="16" spans="2:8" s="1" customFormat="1" x14ac:dyDescent="0.25">
      <c r="B16" s="8" t="s">
        <v>1</v>
      </c>
      <c r="C16" s="100">
        <v>2.0335648148148158E-2</v>
      </c>
      <c r="D16" s="98">
        <f t="shared" si="0"/>
        <v>3.4598873616635842E-2</v>
      </c>
      <c r="E16" s="100">
        <v>5.868055555555556E-3</v>
      </c>
      <c r="F16" s="98">
        <f t="shared" si="3"/>
        <v>3.9940129194895237E-2</v>
      </c>
      <c r="G16" s="100">
        <f t="shared" si="1"/>
        <v>2.6203703703703715E-2</v>
      </c>
      <c r="H16" s="99">
        <f t="shared" si="2"/>
        <v>3.5667023757010544E-2</v>
      </c>
    </row>
    <row r="17" spans="2:8" s="1" customFormat="1" x14ac:dyDescent="0.25">
      <c r="B17" s="8" t="s">
        <v>27</v>
      </c>
      <c r="C17" s="100">
        <v>8.2407407407407395E-3</v>
      </c>
      <c r="D17" s="98">
        <f t="shared" si="0"/>
        <v>1.4020716001732899E-2</v>
      </c>
      <c r="E17" s="100">
        <v>1.1435185185185187E-2</v>
      </c>
      <c r="F17" s="98">
        <f>E17/$E$30</f>
        <v>7.7832046636206104E-2</v>
      </c>
      <c r="G17" s="100">
        <f t="shared" si="1"/>
        <v>1.9675925925925927E-2</v>
      </c>
      <c r="H17" s="99">
        <f t="shared" si="2"/>
        <v>2.6781775789274688E-2</v>
      </c>
    </row>
    <row r="18" spans="2:8" s="1" customFormat="1" x14ac:dyDescent="0.25">
      <c r="B18" s="8" t="s">
        <v>16</v>
      </c>
      <c r="C18" s="100">
        <v>6.9791666666666665E-3</v>
      </c>
      <c r="D18" s="98">
        <f t="shared" si="0"/>
        <v>1.187428616438896E-2</v>
      </c>
      <c r="E18" s="100"/>
      <c r="F18" s="98"/>
      <c r="G18" s="100">
        <f t="shared" si="1"/>
        <v>6.9791666666666665E-3</v>
      </c>
      <c r="H18" s="99">
        <f t="shared" si="2"/>
        <v>9.4996534123133157E-3</v>
      </c>
    </row>
    <row r="19" spans="2:8" s="1" customFormat="1" x14ac:dyDescent="0.25">
      <c r="B19" s="8" t="s">
        <v>4</v>
      </c>
      <c r="C19" s="100">
        <v>2.0509259259259258E-2</v>
      </c>
      <c r="D19" s="98">
        <f t="shared" si="0"/>
        <v>3.489425386948132E-2</v>
      </c>
      <c r="E19" s="100">
        <v>5.2777777777777771E-3</v>
      </c>
      <c r="F19" s="98">
        <f>E19/$E$30</f>
        <v>3.5922483062864344E-2</v>
      </c>
      <c r="G19" s="100">
        <f t="shared" si="1"/>
        <v>2.5787037037037035E-2</v>
      </c>
      <c r="H19" s="99">
        <f t="shared" si="2"/>
        <v>3.5099880269708235E-2</v>
      </c>
    </row>
    <row r="20" spans="2:8" s="1" customFormat="1" x14ac:dyDescent="0.25">
      <c r="B20" s="8" t="s">
        <v>14</v>
      </c>
      <c r="C20" s="100">
        <v>1.0173611111111112E-2</v>
      </c>
      <c r="D20" s="98">
        <f t="shared" si="0"/>
        <v>1.73092828167461E-2</v>
      </c>
      <c r="E20" s="100">
        <v>3.7847222222222223E-3</v>
      </c>
      <c r="F20" s="98">
        <f t="shared" ref="F20:F24" si="4">E20/$E$30</f>
        <v>2.5760201670080359E-2</v>
      </c>
      <c r="G20" s="100">
        <f t="shared" si="1"/>
        <v>1.3958333333333335E-2</v>
      </c>
      <c r="H20" s="99">
        <f t="shared" si="2"/>
        <v>1.8999306824626635E-2</v>
      </c>
    </row>
    <row r="21" spans="2:8" s="1" customFormat="1" x14ac:dyDescent="0.25">
      <c r="B21" s="8" t="s">
        <v>11</v>
      </c>
      <c r="C21" s="100">
        <v>5.4976851851851853E-3</v>
      </c>
      <c r="D21" s="98">
        <f t="shared" si="0"/>
        <v>9.3537080067740575E-3</v>
      </c>
      <c r="E21" s="100">
        <v>1.6898148148148148E-3</v>
      </c>
      <c r="F21" s="98">
        <f t="shared" si="4"/>
        <v>1.1501496770127621E-2</v>
      </c>
      <c r="G21" s="100">
        <f t="shared" si="1"/>
        <v>7.1875000000000003E-3</v>
      </c>
      <c r="H21" s="99">
        <f t="shared" si="2"/>
        <v>9.7832251559644597E-3</v>
      </c>
    </row>
    <row r="22" spans="2:8" s="1" customFormat="1" x14ac:dyDescent="0.25">
      <c r="B22" s="8" t="s">
        <v>15</v>
      </c>
      <c r="C22" s="100">
        <v>6.828703703703704E-3</v>
      </c>
      <c r="D22" s="98">
        <f t="shared" si="0"/>
        <v>1.1618289945256198E-2</v>
      </c>
      <c r="E22" s="100">
        <v>9.1087962962962954E-3</v>
      </c>
      <c r="F22" s="98">
        <f t="shared" si="4"/>
        <v>6.1997794233496141E-2</v>
      </c>
      <c r="G22" s="100">
        <f t="shared" si="1"/>
        <v>1.59375E-2</v>
      </c>
      <c r="H22" s="99">
        <f t="shared" ref="H22" si="5">G22/$G$30</f>
        <v>2.1693238389312496E-2</v>
      </c>
    </row>
    <row r="23" spans="2:8" s="1" customFormat="1" x14ac:dyDescent="0.25">
      <c r="B23" s="8" t="s">
        <v>92</v>
      </c>
      <c r="C23" s="100">
        <v>1.1261574074074075E-2</v>
      </c>
      <c r="D23" s="98">
        <f t="shared" si="0"/>
        <v>1.9160332401244543E-2</v>
      </c>
      <c r="E23" s="100">
        <v>1.3171296296296294E-2</v>
      </c>
      <c r="F23" s="98">
        <f t="shared" si="4"/>
        <v>8.9648652906885146E-2</v>
      </c>
      <c r="G23" s="100">
        <f t="shared" si="1"/>
        <v>2.4432870370370369E-2</v>
      </c>
      <c r="H23" s="99">
        <f t="shared" si="2"/>
        <v>3.3256663935975803E-2</v>
      </c>
    </row>
    <row r="24" spans="2:8" s="1" customFormat="1" x14ac:dyDescent="0.25">
      <c r="B24" s="8" t="s">
        <v>12</v>
      </c>
      <c r="C24" s="100">
        <v>1.0034722222222212E-2</v>
      </c>
      <c r="D24" s="98">
        <f t="shared" si="0"/>
        <v>1.7072978614469683E-2</v>
      </c>
      <c r="E24" s="100">
        <v>2.8819444444444448E-3</v>
      </c>
      <c r="F24" s="98">
        <f t="shared" si="4"/>
        <v>1.9615566409327247E-2</v>
      </c>
      <c r="G24" s="100">
        <f t="shared" si="1"/>
        <v>1.2916666666666656E-2</v>
      </c>
      <c r="H24" s="99">
        <f t="shared" si="2"/>
        <v>1.7581448106370898E-2</v>
      </c>
    </row>
    <row r="25" spans="2:8" s="1" customFormat="1" x14ac:dyDescent="0.25">
      <c r="B25" s="8" t="s">
        <v>5</v>
      </c>
      <c r="C25" s="100">
        <v>4.8726851851851839E-3</v>
      </c>
      <c r="D25" s="98">
        <f t="shared" si="0"/>
        <v>8.2903390965302672E-3</v>
      </c>
      <c r="E25" s="100">
        <v>4.155092592592593E-3</v>
      </c>
      <c r="F25" s="98">
        <f>E25/$E$30</f>
        <v>2.8281077674491895E-2</v>
      </c>
      <c r="G25" s="100">
        <f t="shared" si="1"/>
        <v>9.0277777777777769E-3</v>
      </c>
      <c r="H25" s="99">
        <f t="shared" si="2"/>
        <v>1.2288108891549561E-2</v>
      </c>
    </row>
    <row r="26" spans="2:8" s="1" customFormat="1" x14ac:dyDescent="0.25">
      <c r="B26" s="8" t="s">
        <v>6</v>
      </c>
      <c r="C26" s="100">
        <v>8.9270833333333327E-2</v>
      </c>
      <c r="D26" s="98">
        <f t="shared" si="0"/>
        <v>0.1518845260131543</v>
      </c>
      <c r="E26" s="100">
        <v>3.5879629629629629E-3</v>
      </c>
      <c r="F26" s="98">
        <f>E26/$E$30</f>
        <v>2.4420986292736729E-2</v>
      </c>
      <c r="G26" s="100">
        <f t="shared" si="1"/>
        <v>9.2858796296296287E-2</v>
      </c>
      <c r="H26" s="99">
        <f t="shared" si="2"/>
        <v>0.12639422773961811</v>
      </c>
    </row>
    <row r="27" spans="2:8" s="1" customFormat="1" x14ac:dyDescent="0.25">
      <c r="B27" s="8" t="s">
        <v>103</v>
      </c>
      <c r="C27" s="100">
        <v>5.5312499999999973E-2</v>
      </c>
      <c r="D27" s="98">
        <f t="shared" si="0"/>
        <v>9.410814855657515E-2</v>
      </c>
      <c r="E27" s="100">
        <v>9.2592592592592596E-4</v>
      </c>
      <c r="F27" s="98">
        <f>E27/$E$30</f>
        <v>6.3021900110288341E-3</v>
      </c>
      <c r="G27" s="100">
        <f t="shared" si="1"/>
        <v>5.62384259259259E-2</v>
      </c>
      <c r="H27" s="99">
        <f t="shared" si="2"/>
        <v>7.6548616800050387E-2</v>
      </c>
    </row>
    <row r="28" spans="2:8" s="1" customFormat="1" x14ac:dyDescent="0.25">
      <c r="B28" s="36" t="s">
        <v>17</v>
      </c>
      <c r="C28" s="110">
        <v>2.1990740740740738E-3</v>
      </c>
      <c r="D28" s="98">
        <f t="shared" si="0"/>
        <v>3.7414832027096224E-3</v>
      </c>
      <c r="E28" s="110">
        <v>1.2152777777777778E-3</v>
      </c>
      <c r="F28" s="98">
        <f>E28/$E$30</f>
        <v>8.2716243894753443E-3</v>
      </c>
      <c r="G28" s="100">
        <f t="shared" si="1"/>
        <v>3.4143518518518516E-3</v>
      </c>
      <c r="H28" s="99">
        <f t="shared" si="2"/>
        <v>4.6474257987270777E-3</v>
      </c>
    </row>
    <row r="29" spans="2:8" s="1" customFormat="1" x14ac:dyDescent="0.25">
      <c r="B29" s="8"/>
      <c r="C29" s="101"/>
      <c r="D29" s="112"/>
      <c r="E29" s="101"/>
      <c r="F29" s="101"/>
      <c r="G29" s="101"/>
      <c r="H29" s="102"/>
    </row>
    <row r="30" spans="2:8" s="1" customFormat="1" x14ac:dyDescent="0.25">
      <c r="B30" s="37" t="s">
        <v>29</v>
      </c>
      <c r="C30" s="113">
        <f t="shared" ref="C30:H30" si="6">SUM(C7:C28)</f>
        <v>0.58775462962962943</v>
      </c>
      <c r="D30" s="114">
        <f t="shared" si="6"/>
        <v>1.0000000000000002</v>
      </c>
      <c r="E30" s="113">
        <f t="shared" si="6"/>
        <v>0.14692129629629627</v>
      </c>
      <c r="F30" s="114">
        <f t="shared" si="6"/>
        <v>1</v>
      </c>
      <c r="G30" s="113">
        <f t="shared" si="6"/>
        <v>0.7346759259259259</v>
      </c>
      <c r="H30" s="117">
        <f t="shared" si="6"/>
        <v>0.99999999999999967</v>
      </c>
    </row>
    <row r="31" spans="2:8" s="1" customFormat="1" ht="66" customHeight="1" thickBot="1" x14ac:dyDescent="0.3">
      <c r="B31" s="142" t="s">
        <v>39</v>
      </c>
      <c r="C31" s="143"/>
      <c r="D31" s="143"/>
      <c r="E31" s="143"/>
      <c r="F31" s="144"/>
      <c r="G31" s="143"/>
      <c r="H31" s="144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Normal="100" zoomScaleSheetLayoutView="100" zoomScalePageLayoutView="138" workbookViewId="0"/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45" t="s">
        <v>86</v>
      </c>
      <c r="C3" s="146"/>
      <c r="D3" s="146"/>
      <c r="E3" s="146"/>
      <c r="F3" s="147"/>
      <c r="G3" s="146"/>
      <c r="H3" s="147"/>
    </row>
    <row r="4" spans="2:8" s="1" customFormat="1" x14ac:dyDescent="0.25">
      <c r="B4" s="148" t="s">
        <v>130</v>
      </c>
      <c r="C4" s="149"/>
      <c r="D4" s="149"/>
      <c r="E4" s="149"/>
      <c r="F4" s="149"/>
      <c r="G4" s="149"/>
      <c r="H4" s="150"/>
    </row>
    <row r="5" spans="2:8" s="1" customFormat="1" x14ac:dyDescent="0.25">
      <c r="B5" s="2"/>
      <c r="C5" s="151" t="s">
        <v>36</v>
      </c>
      <c r="D5" s="166"/>
      <c r="E5" s="151" t="s">
        <v>37</v>
      </c>
      <c r="F5" s="166"/>
      <c r="G5" s="149" t="s">
        <v>38</v>
      </c>
      <c r="H5" s="15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100">
        <v>6.8287037037037036E-4</v>
      </c>
      <c r="D7" s="98">
        <f t="shared" ref="D7:D28" si="0">C7/$C$30</f>
        <v>2.4111156518185527E-2</v>
      </c>
      <c r="E7" s="100"/>
      <c r="F7" s="98"/>
      <c r="G7" s="100">
        <f t="shared" ref="G7:G27" si="1">C7+E7</f>
        <v>6.8287037037037036E-4</v>
      </c>
      <c r="H7" s="99">
        <f t="shared" ref="H7:H27" si="2">G7/$G$30</f>
        <v>2.4111156518185527E-2</v>
      </c>
    </row>
    <row r="8" spans="2:8" s="1" customFormat="1" x14ac:dyDescent="0.25">
      <c r="B8" s="8" t="s">
        <v>13</v>
      </c>
      <c r="C8" s="100">
        <v>9.0277777777777774E-4</v>
      </c>
      <c r="D8" s="98">
        <f t="shared" si="0"/>
        <v>3.187576624438087E-2</v>
      </c>
      <c r="E8" s="100"/>
      <c r="F8" s="98"/>
      <c r="G8" s="100">
        <f t="shared" ref="G8" si="3">C8+E8</f>
        <v>9.0277777777777774E-4</v>
      </c>
      <c r="H8" s="99">
        <f t="shared" ref="H8" si="4">G8/$G$30</f>
        <v>3.187576624438087E-2</v>
      </c>
    </row>
    <row r="9" spans="2:8" s="1" customFormat="1" x14ac:dyDescent="0.25">
      <c r="B9" s="8" t="s">
        <v>0</v>
      </c>
      <c r="C9" s="100">
        <v>7.8356481481481471E-3</v>
      </c>
      <c r="D9" s="98">
        <f t="shared" si="0"/>
        <v>0.27666530445443388</v>
      </c>
      <c r="E9" s="100"/>
      <c r="F9" s="98"/>
      <c r="G9" s="100">
        <f t="shared" si="1"/>
        <v>7.8356481481481471E-3</v>
      </c>
      <c r="H9" s="99">
        <f t="shared" si="2"/>
        <v>0.27666530445443388</v>
      </c>
    </row>
    <row r="10" spans="2:8" s="1" customFormat="1" x14ac:dyDescent="0.25">
      <c r="B10" s="8" t="s">
        <v>8</v>
      </c>
      <c r="C10" s="100">
        <v>2.4305555555555555E-4</v>
      </c>
      <c r="D10" s="98">
        <f t="shared" si="0"/>
        <v>8.5819370657948483E-3</v>
      </c>
      <c r="E10" s="100"/>
      <c r="F10" s="98"/>
      <c r="G10" s="100">
        <f t="shared" si="1"/>
        <v>2.4305555555555555E-4</v>
      </c>
      <c r="H10" s="99">
        <f t="shared" ref="H10:H15" si="5">G10/$G$30</f>
        <v>8.5819370657948483E-3</v>
      </c>
    </row>
    <row r="11" spans="2:8" s="1" customFormat="1" x14ac:dyDescent="0.25">
      <c r="B11" s="8" t="s">
        <v>26</v>
      </c>
      <c r="C11" s="100">
        <v>9.8379629629629642E-4</v>
      </c>
      <c r="D11" s="98">
        <f t="shared" si="0"/>
        <v>3.4736411932979154E-2</v>
      </c>
      <c r="E11" s="100"/>
      <c r="F11" s="98"/>
      <c r="G11" s="100">
        <f t="shared" si="1"/>
        <v>9.8379629629629642E-4</v>
      </c>
      <c r="H11" s="99">
        <f t="shared" si="5"/>
        <v>3.4736411932979154E-2</v>
      </c>
    </row>
    <row r="12" spans="2:8" s="1" customFormat="1" x14ac:dyDescent="0.25">
      <c r="B12" s="8" t="s">
        <v>3</v>
      </c>
      <c r="C12" s="100">
        <v>2.9513888888888892E-3</v>
      </c>
      <c r="D12" s="98">
        <f t="shared" si="0"/>
        <v>0.10420923579893747</v>
      </c>
      <c r="E12" s="100"/>
      <c r="F12" s="98"/>
      <c r="G12" s="100">
        <f t="shared" si="1"/>
        <v>2.9513888888888892E-3</v>
      </c>
      <c r="H12" s="99">
        <f t="shared" si="5"/>
        <v>0.10420923579893747</v>
      </c>
    </row>
    <row r="13" spans="2:8" s="1" customFormat="1" x14ac:dyDescent="0.25">
      <c r="B13" s="8" t="s">
        <v>7</v>
      </c>
      <c r="C13" s="100">
        <v>9.1435185185185185E-4</v>
      </c>
      <c r="D13" s="98">
        <f t="shared" si="0"/>
        <v>3.2284429914180623E-2</v>
      </c>
      <c r="E13" s="100"/>
      <c r="F13" s="98"/>
      <c r="G13" s="100">
        <f t="shared" si="1"/>
        <v>9.1435185185185185E-4</v>
      </c>
      <c r="H13" s="99">
        <f t="shared" si="5"/>
        <v>3.2284429914180623E-2</v>
      </c>
    </row>
    <row r="14" spans="2:8" s="1" customFormat="1" x14ac:dyDescent="0.25">
      <c r="B14" s="8" t="s">
        <v>2</v>
      </c>
      <c r="C14" s="100">
        <v>6.9444444444444436E-4</v>
      </c>
      <c r="D14" s="98">
        <f t="shared" si="0"/>
        <v>2.4519820187985281E-2</v>
      </c>
      <c r="E14" s="100"/>
      <c r="F14" s="98"/>
      <c r="G14" s="100">
        <f t="shared" si="1"/>
        <v>6.9444444444444436E-4</v>
      </c>
      <c r="H14" s="99">
        <f t="shared" si="5"/>
        <v>2.4519820187985281E-2</v>
      </c>
    </row>
    <row r="15" spans="2:8" s="1" customFormat="1" x14ac:dyDescent="0.25">
      <c r="B15" s="8" t="s">
        <v>9</v>
      </c>
      <c r="C15" s="100">
        <v>1.1342592592592593E-3</v>
      </c>
      <c r="D15" s="98">
        <f t="shared" si="0"/>
        <v>4.0049039640375962E-2</v>
      </c>
      <c r="E15" s="100"/>
      <c r="F15" s="98"/>
      <c r="G15" s="100">
        <f t="shared" si="1"/>
        <v>1.1342592592592593E-3</v>
      </c>
      <c r="H15" s="99">
        <f t="shared" si="5"/>
        <v>4.0049039640375962E-2</v>
      </c>
    </row>
    <row r="16" spans="2:8" s="1" customFormat="1" x14ac:dyDescent="0.25">
      <c r="B16" s="8" t="s">
        <v>1</v>
      </c>
      <c r="C16" s="100">
        <v>6.249999999999999E-4</v>
      </c>
      <c r="D16" s="98">
        <f t="shared" si="0"/>
        <v>2.2067838169186751E-2</v>
      </c>
      <c r="E16" s="100"/>
      <c r="F16" s="98"/>
      <c r="G16" s="100">
        <f t="shared" si="1"/>
        <v>6.249999999999999E-4</v>
      </c>
      <c r="H16" s="99">
        <f t="shared" si="2"/>
        <v>2.2067838169186751E-2</v>
      </c>
    </row>
    <row r="17" spans="2:8" s="1" customFormat="1" x14ac:dyDescent="0.25">
      <c r="B17" s="8" t="s">
        <v>27</v>
      </c>
      <c r="C17" s="100"/>
      <c r="D17" s="98"/>
      <c r="E17" s="100"/>
      <c r="F17" s="98"/>
      <c r="G17" s="100"/>
      <c r="H17" s="99"/>
    </row>
    <row r="18" spans="2:8" s="1" customFormat="1" x14ac:dyDescent="0.25">
      <c r="B18" s="8" t="s">
        <v>16</v>
      </c>
      <c r="C18" s="100">
        <v>9.9537037037037042E-4</v>
      </c>
      <c r="D18" s="98">
        <f t="shared" si="0"/>
        <v>3.5145075602778908E-2</v>
      </c>
      <c r="E18" s="100"/>
      <c r="F18" s="98"/>
      <c r="G18" s="100">
        <f t="shared" si="1"/>
        <v>9.9537037037037042E-4</v>
      </c>
      <c r="H18" s="99">
        <f t="shared" ref="H18" si="6">G18/$G$30</f>
        <v>3.5145075602778908E-2</v>
      </c>
    </row>
    <row r="19" spans="2:8" s="1" customFormat="1" x14ac:dyDescent="0.25">
      <c r="B19" s="8" t="s">
        <v>4</v>
      </c>
      <c r="C19" s="100">
        <v>7.0601851851851858E-4</v>
      </c>
      <c r="D19" s="98">
        <f t="shared" si="0"/>
        <v>2.4928483857785039E-2</v>
      </c>
      <c r="E19" s="100"/>
      <c r="F19" s="98"/>
      <c r="G19" s="100">
        <f t="shared" si="1"/>
        <v>7.0601851851851858E-4</v>
      </c>
      <c r="H19" s="99">
        <f t="shared" si="2"/>
        <v>2.4928483857785039E-2</v>
      </c>
    </row>
    <row r="20" spans="2:8" s="1" customFormat="1" x14ac:dyDescent="0.25">
      <c r="B20" s="8" t="s">
        <v>14</v>
      </c>
      <c r="C20" s="100">
        <v>6.2500000000000001E-4</v>
      </c>
      <c r="D20" s="98">
        <f t="shared" si="0"/>
        <v>2.2067838169186754E-2</v>
      </c>
      <c r="E20" s="100"/>
      <c r="F20" s="98"/>
      <c r="G20" s="100">
        <f t="shared" si="1"/>
        <v>6.2500000000000001E-4</v>
      </c>
      <c r="H20" s="99">
        <f t="shared" si="2"/>
        <v>2.2067838169186754E-2</v>
      </c>
    </row>
    <row r="21" spans="2:8" s="1" customFormat="1" x14ac:dyDescent="0.25">
      <c r="B21" s="8" t="s">
        <v>11</v>
      </c>
      <c r="C21" s="100">
        <v>7.291666666666667E-4</v>
      </c>
      <c r="D21" s="98">
        <f t="shared" si="0"/>
        <v>2.5745811197384547E-2</v>
      </c>
      <c r="E21" s="100"/>
      <c r="F21" s="98"/>
      <c r="G21" s="100">
        <f t="shared" si="1"/>
        <v>7.291666666666667E-4</v>
      </c>
      <c r="H21" s="99">
        <f t="shared" si="2"/>
        <v>2.5745811197384547E-2</v>
      </c>
    </row>
    <row r="22" spans="2:8" s="1" customFormat="1" x14ac:dyDescent="0.25">
      <c r="B22" s="8" t="s">
        <v>15</v>
      </c>
      <c r="C22" s="100"/>
      <c r="D22" s="98"/>
      <c r="E22" s="100"/>
      <c r="F22" s="98"/>
      <c r="G22" s="100"/>
      <c r="H22" s="99"/>
    </row>
    <row r="23" spans="2:8" s="1" customFormat="1" x14ac:dyDescent="0.25">
      <c r="B23" s="8" t="s">
        <v>92</v>
      </c>
      <c r="C23" s="100">
        <v>2.199074074074074E-4</v>
      </c>
      <c r="D23" s="98">
        <f t="shared" si="0"/>
        <v>7.7646097261953395E-3</v>
      </c>
      <c r="E23" s="103"/>
      <c r="F23" s="120"/>
      <c r="G23" s="100">
        <f t="shared" ref="G23:G24" si="7">C23+E23</f>
        <v>2.199074074074074E-4</v>
      </c>
      <c r="H23" s="99">
        <f t="shared" ref="H23:H24" si="8">G23/$G$30</f>
        <v>7.7646097261953395E-3</v>
      </c>
    </row>
    <row r="24" spans="2:8" s="1" customFormat="1" x14ac:dyDescent="0.25">
      <c r="B24" s="8" t="s">
        <v>12</v>
      </c>
      <c r="C24" s="100">
        <v>5.2083333333333333E-4</v>
      </c>
      <c r="D24" s="98">
        <f t="shared" si="0"/>
        <v>1.8389865140988962E-2</v>
      </c>
      <c r="E24" s="118"/>
      <c r="F24" s="118"/>
      <c r="G24" s="100">
        <f t="shared" si="7"/>
        <v>5.2083333333333333E-4</v>
      </c>
      <c r="H24" s="99">
        <f t="shared" si="8"/>
        <v>1.8389865140988962E-2</v>
      </c>
    </row>
    <row r="25" spans="2:8" s="1" customFormat="1" x14ac:dyDescent="0.25">
      <c r="B25" s="8" t="s">
        <v>5</v>
      </c>
      <c r="C25" s="100">
        <v>4.5138888888888887E-4</v>
      </c>
      <c r="D25" s="98">
        <f t="shared" si="0"/>
        <v>1.5937883122190435E-2</v>
      </c>
      <c r="E25" s="85"/>
      <c r="F25" s="85"/>
      <c r="G25" s="100">
        <f t="shared" si="1"/>
        <v>4.5138888888888887E-4</v>
      </c>
      <c r="H25" s="99">
        <f t="shared" si="2"/>
        <v>1.5937883122190435E-2</v>
      </c>
    </row>
    <row r="26" spans="2:8" s="1" customFormat="1" x14ac:dyDescent="0.25">
      <c r="B26" s="8" t="s">
        <v>6</v>
      </c>
      <c r="C26" s="100">
        <v>2.0601851851851853E-3</v>
      </c>
      <c r="D26" s="98">
        <f t="shared" si="0"/>
        <v>7.274213322435634E-2</v>
      </c>
      <c r="E26" s="100"/>
      <c r="F26" s="98"/>
      <c r="G26" s="100">
        <f t="shared" si="1"/>
        <v>2.0601851851851853E-3</v>
      </c>
      <c r="H26" s="99">
        <f t="shared" si="2"/>
        <v>7.274213322435634E-2</v>
      </c>
    </row>
    <row r="27" spans="2:8" s="1" customFormat="1" x14ac:dyDescent="0.25">
      <c r="B27" s="8" t="s">
        <v>103</v>
      </c>
      <c r="C27" s="100">
        <v>4.7800925925925927E-3</v>
      </c>
      <c r="D27" s="98">
        <f t="shared" si="0"/>
        <v>0.1687780956272987</v>
      </c>
      <c r="E27" s="100"/>
      <c r="F27" s="98"/>
      <c r="G27" s="100">
        <f t="shared" si="1"/>
        <v>4.7800925925925927E-3</v>
      </c>
      <c r="H27" s="99">
        <f t="shared" si="2"/>
        <v>0.1687780956272987</v>
      </c>
    </row>
    <row r="28" spans="2:8" s="1" customFormat="1" x14ac:dyDescent="0.25">
      <c r="B28" s="36" t="s">
        <v>17</v>
      </c>
      <c r="C28" s="110">
        <v>2.6620370370370372E-4</v>
      </c>
      <c r="D28" s="98">
        <f t="shared" si="0"/>
        <v>9.3992644053943596E-3</v>
      </c>
      <c r="E28" s="110"/>
      <c r="F28" s="116"/>
      <c r="G28" s="100">
        <f t="shared" ref="G28" si="9">C28+E28</f>
        <v>2.6620370370370372E-4</v>
      </c>
      <c r="H28" s="99">
        <f t="shared" ref="H28" si="10">G28/$G$30</f>
        <v>9.3992644053943596E-3</v>
      </c>
    </row>
    <row r="29" spans="2:8" s="1" customFormat="1" x14ac:dyDescent="0.25">
      <c r="B29" s="8"/>
      <c r="C29" s="101"/>
      <c r="D29" s="112"/>
      <c r="E29" s="101"/>
      <c r="F29" s="101"/>
      <c r="G29" s="100"/>
      <c r="H29" s="99"/>
    </row>
    <row r="30" spans="2:8" s="1" customFormat="1" x14ac:dyDescent="0.25">
      <c r="B30" s="37" t="s">
        <v>29</v>
      </c>
      <c r="C30" s="113">
        <f>SUM(C7:C28)</f>
        <v>2.8321759259259265E-2</v>
      </c>
      <c r="D30" s="114">
        <f>SUM(D7:D28)</f>
        <v>0.99999999999999978</v>
      </c>
      <c r="E30" s="113"/>
      <c r="F30" s="114"/>
      <c r="G30" s="113">
        <f>SUM(G7:G28)</f>
        <v>2.8321759259259265E-2</v>
      </c>
      <c r="H30" s="115">
        <f t="shared" ref="H30" si="11">SUM(H7:H28)</f>
        <v>0.99999999999999978</v>
      </c>
    </row>
    <row r="31" spans="2:8" s="1" customFormat="1" ht="66" customHeight="1" thickBot="1" x14ac:dyDescent="0.3">
      <c r="B31" s="142" t="s">
        <v>39</v>
      </c>
      <c r="C31" s="143"/>
      <c r="D31" s="143"/>
      <c r="E31" s="143"/>
      <c r="F31" s="144"/>
      <c r="G31" s="143"/>
      <c r="H31" s="144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53</vt:i4>
      </vt:variant>
    </vt:vector>
  </HeadingPairs>
  <TitlesOfParts>
    <vt:vector size="53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E24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2017-02-09T14:37:29Z</cp:lastPrinted>
  <dcterms:created xsi:type="dcterms:W3CDTF">2016-01-08T16:06:43Z</dcterms:created>
  <dcterms:modified xsi:type="dcterms:W3CDTF">2017-02-09T14:37:38Z</dcterms:modified>
</cp:coreProperties>
</file>