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3375" yWindow="1635" windowWidth="20730" windowHeight="1170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9" r:id="rId30"/>
    <sheet name="F7" sheetId="37"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4" r:id="rId45"/>
    <sheet name="G8" sheetId="52" r:id="rId46"/>
    <sheet name="G9" sheetId="45" r:id="rId47"/>
    <sheet name="G10" sheetId="49" r:id="rId48"/>
    <sheet name="G11" sheetId="53" r:id="rId49"/>
    <sheet name="G12" sheetId="46" r:id="rId50"/>
    <sheet name="G13" sheetId="48" r:id="rId51"/>
    <sheet name="G14" sheetId="50" r:id="rId52"/>
    <sheet name="G15" sheetId="55"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28" i="38" l="1"/>
  <c r="D7" i="10"/>
  <c r="K22" i="55"/>
  <c r="K25" i="55"/>
  <c r="K26" i="55"/>
  <c r="K21" i="55"/>
  <c r="K30" i="55" s="1"/>
  <c r="G30" i="55"/>
  <c r="F30" i="55"/>
  <c r="K12" i="48"/>
  <c r="K13" i="48"/>
  <c r="K14" i="48"/>
  <c r="K15" i="48"/>
  <c r="K16" i="48"/>
  <c r="K17" i="48"/>
  <c r="K19" i="48"/>
  <c r="K20" i="48"/>
  <c r="K21" i="48"/>
  <c r="K22" i="48"/>
  <c r="K23" i="48"/>
  <c r="K24" i="48"/>
  <c r="K25" i="48"/>
  <c r="K26" i="48"/>
  <c r="H30" i="48"/>
  <c r="K8" i="53"/>
  <c r="K9" i="53"/>
  <c r="K11" i="53"/>
  <c r="K12" i="53"/>
  <c r="K13" i="53"/>
  <c r="K14" i="53"/>
  <c r="K16" i="53"/>
  <c r="K17" i="53"/>
  <c r="K20" i="53"/>
  <c r="K21" i="53"/>
  <c r="K22" i="53"/>
  <c r="K23" i="53"/>
  <c r="K24" i="53"/>
  <c r="K25" i="53"/>
  <c r="K26" i="53"/>
  <c r="K27" i="53"/>
  <c r="K28" i="53"/>
  <c r="J30" i="53"/>
  <c r="K8" i="54"/>
  <c r="K9" i="54"/>
  <c r="K12" i="54"/>
  <c r="K13" i="54"/>
  <c r="K14" i="54"/>
  <c r="K15" i="54"/>
  <c r="K16" i="54"/>
  <c r="K17" i="54"/>
  <c r="K19" i="54"/>
  <c r="K20" i="54"/>
  <c r="K21" i="54"/>
  <c r="K22" i="54"/>
  <c r="K23" i="54"/>
  <c r="K24" i="54"/>
  <c r="K25" i="54"/>
  <c r="K26" i="54"/>
  <c r="K27" i="54"/>
  <c r="K28" i="54"/>
  <c r="J30" i="54"/>
  <c r="H30" i="54"/>
  <c r="G30" i="54"/>
  <c r="K30" i="52"/>
  <c r="C30" i="52"/>
  <c r="K25" i="47"/>
  <c r="K30" i="47"/>
  <c r="G30" i="47"/>
  <c r="K8" i="44"/>
  <c r="K9" i="44"/>
  <c r="K10" i="44"/>
  <c r="K11" i="44"/>
  <c r="K12" i="44"/>
  <c r="K13" i="44"/>
  <c r="K14" i="44"/>
  <c r="K15" i="44"/>
  <c r="K16" i="44"/>
  <c r="K17" i="44"/>
  <c r="K19" i="44"/>
  <c r="K20" i="44"/>
  <c r="K21" i="44"/>
  <c r="K22" i="44"/>
  <c r="K23" i="44"/>
  <c r="K24" i="44"/>
  <c r="K25" i="44"/>
  <c r="K26" i="44"/>
  <c r="K27" i="44"/>
  <c r="K28" i="44"/>
  <c r="K7" i="44"/>
  <c r="H30" i="44"/>
  <c r="K9" i="42"/>
  <c r="K13" i="42"/>
  <c r="K14" i="42"/>
  <c r="K15" i="42"/>
  <c r="K17" i="42"/>
  <c r="K18" i="42"/>
  <c r="K19" i="42"/>
  <c r="K21" i="42"/>
  <c r="K22" i="42"/>
  <c r="K23" i="42"/>
  <c r="K24" i="42"/>
  <c r="K25" i="42"/>
  <c r="K26" i="42"/>
  <c r="K28" i="42"/>
  <c r="K7" i="42"/>
  <c r="I30" i="42"/>
  <c r="H30" i="42"/>
  <c r="K8" i="41"/>
  <c r="K9" i="41"/>
  <c r="K10" i="41"/>
  <c r="K11" i="41"/>
  <c r="K12" i="41"/>
  <c r="K13" i="41"/>
  <c r="K14" i="41"/>
  <c r="K15" i="41"/>
  <c r="K16" i="41"/>
  <c r="K17" i="41"/>
  <c r="K18" i="41"/>
  <c r="K19" i="41"/>
  <c r="K20" i="41"/>
  <c r="K21" i="41"/>
  <c r="K22" i="41"/>
  <c r="K23" i="41"/>
  <c r="K24" i="41"/>
  <c r="K25" i="41"/>
  <c r="K26" i="41"/>
  <c r="K27" i="41"/>
  <c r="K28" i="41"/>
  <c r="K7" i="41"/>
  <c r="J30" i="41"/>
  <c r="I30" i="41"/>
  <c r="H30" i="41"/>
  <c r="F22" i="38"/>
  <c r="F14" i="38"/>
  <c r="F9" i="38"/>
  <c r="E30" i="38"/>
  <c r="F23" i="38" s="1"/>
  <c r="E30" i="37"/>
  <c r="F25" i="37" s="1"/>
  <c r="C30" i="32"/>
  <c r="D25" i="32" s="1"/>
  <c r="D30" i="32" s="1"/>
  <c r="I8" i="28"/>
  <c r="I9" i="28"/>
  <c r="I10" i="28"/>
  <c r="I11" i="28"/>
  <c r="I12" i="28"/>
  <c r="I13" i="28"/>
  <c r="I14" i="28"/>
  <c r="I15" i="28"/>
  <c r="I16" i="28"/>
  <c r="I17" i="28"/>
  <c r="I18" i="28"/>
  <c r="I19" i="28"/>
  <c r="I20" i="28"/>
  <c r="I21" i="28"/>
  <c r="I22" i="28"/>
  <c r="I23" i="28"/>
  <c r="I24" i="28"/>
  <c r="I25" i="28"/>
  <c r="I26" i="28"/>
  <c r="I27" i="28"/>
  <c r="I28" i="28"/>
  <c r="I7" i="28"/>
  <c r="G30" i="28"/>
  <c r="H23" i="28" s="1"/>
  <c r="F23" i="28"/>
  <c r="F13" i="28"/>
  <c r="E30" i="28"/>
  <c r="F24" i="28" s="1"/>
  <c r="I8" i="27"/>
  <c r="I9" i="27"/>
  <c r="I10" i="27"/>
  <c r="I11" i="27"/>
  <c r="I12" i="27"/>
  <c r="I13" i="27"/>
  <c r="I14" i="27"/>
  <c r="I15" i="27"/>
  <c r="I16" i="27"/>
  <c r="I17" i="27"/>
  <c r="I18" i="27"/>
  <c r="I19" i="27"/>
  <c r="I20" i="27"/>
  <c r="I21" i="27"/>
  <c r="I22" i="27"/>
  <c r="I23" i="27"/>
  <c r="I24" i="27"/>
  <c r="I25" i="27"/>
  <c r="I26" i="27"/>
  <c r="G23" i="23"/>
  <c r="G18" i="23"/>
  <c r="G22" i="23"/>
  <c r="G7" i="23"/>
  <c r="H7" i="23" s="1"/>
  <c r="E30" i="23"/>
  <c r="F13" i="23" s="1"/>
  <c r="F14" i="23"/>
  <c r="F19" i="23"/>
  <c r="G7" i="21"/>
  <c r="G8" i="21"/>
  <c r="G9" i="21"/>
  <c r="G10" i="21"/>
  <c r="G11" i="21"/>
  <c r="G12" i="21"/>
  <c r="G13" i="21"/>
  <c r="G14" i="21"/>
  <c r="G15" i="21"/>
  <c r="G16" i="21"/>
  <c r="G17" i="21"/>
  <c r="G18" i="21"/>
  <c r="G19" i="21"/>
  <c r="G20" i="21"/>
  <c r="G21" i="21"/>
  <c r="G22" i="21"/>
  <c r="G23" i="21"/>
  <c r="G24" i="21"/>
  <c r="G25" i="21"/>
  <c r="G26" i="21"/>
  <c r="G27" i="21"/>
  <c r="G28" i="21"/>
  <c r="E30" i="21"/>
  <c r="F8" i="21" s="1"/>
  <c r="F10" i="21"/>
  <c r="F12" i="21"/>
  <c r="F14" i="21"/>
  <c r="F16" i="21"/>
  <c r="F19" i="21"/>
  <c r="F20" i="21"/>
  <c r="F21" i="21"/>
  <c r="F22" i="21"/>
  <c r="F23" i="21"/>
  <c r="F24" i="21"/>
  <c r="F25" i="21"/>
  <c r="F26" i="21"/>
  <c r="F27" i="21"/>
  <c r="F28" i="21"/>
  <c r="E30" i="12"/>
  <c r="F8" i="12" s="1"/>
  <c r="F11" i="12"/>
  <c r="F15" i="12"/>
  <c r="F16" i="12"/>
  <c r="F17" i="12"/>
  <c r="F19" i="12"/>
  <c r="F20" i="12"/>
  <c r="F22" i="12"/>
  <c r="F23" i="12"/>
  <c r="F24" i="12"/>
  <c r="F25" i="12"/>
  <c r="F26" i="12"/>
  <c r="F27" i="12"/>
  <c r="F28" i="12"/>
  <c r="G7" i="10"/>
  <c r="G30" i="10" s="1"/>
  <c r="H7" i="10" s="1"/>
  <c r="G18" i="10"/>
  <c r="G24" i="10"/>
  <c r="G9" i="10"/>
  <c r="G10" i="10"/>
  <c r="G11" i="10"/>
  <c r="G12" i="10"/>
  <c r="G13" i="10"/>
  <c r="G14" i="10"/>
  <c r="G15" i="10"/>
  <c r="G16" i="10"/>
  <c r="G17" i="10"/>
  <c r="G19" i="10"/>
  <c r="G20" i="10"/>
  <c r="G21" i="10"/>
  <c r="G22" i="10"/>
  <c r="G23" i="10"/>
  <c r="G25" i="10"/>
  <c r="G26" i="10"/>
  <c r="G27" i="10"/>
  <c r="G8" i="10"/>
  <c r="E30" i="10"/>
  <c r="F12" i="10" s="1"/>
  <c r="F14" i="10"/>
  <c r="F17" i="10"/>
  <c r="F19" i="10"/>
  <c r="F20" i="10"/>
  <c r="F21" i="10"/>
  <c r="F22" i="10"/>
  <c r="F23" i="10"/>
  <c r="F25" i="10"/>
  <c r="F26" i="10"/>
  <c r="F8" i="10"/>
  <c r="G28" i="7"/>
  <c r="C30" i="7"/>
  <c r="D11" i="7" s="1"/>
  <c r="G8" i="7"/>
  <c r="D9" i="7"/>
  <c r="D13" i="7"/>
  <c r="D14" i="7"/>
  <c r="D15" i="7"/>
  <c r="D16" i="7"/>
  <c r="D18" i="7"/>
  <c r="D19" i="7"/>
  <c r="D20" i="7"/>
  <c r="D21" i="7"/>
  <c r="D25" i="7"/>
  <c r="D26" i="7"/>
  <c r="D27" i="7"/>
  <c r="D28" i="7"/>
  <c r="G8" i="13"/>
  <c r="G9" i="13"/>
  <c r="G10" i="13"/>
  <c r="G11" i="13"/>
  <c r="G12" i="13"/>
  <c r="G13" i="13"/>
  <c r="G14" i="13"/>
  <c r="G15" i="13"/>
  <c r="G16" i="13"/>
  <c r="G17" i="13"/>
  <c r="G18" i="13"/>
  <c r="G19" i="13"/>
  <c r="G20" i="13"/>
  <c r="G21" i="13"/>
  <c r="G22" i="13"/>
  <c r="G23" i="13"/>
  <c r="H23" i="13" s="1"/>
  <c r="G24" i="13"/>
  <c r="H24" i="13" s="1"/>
  <c r="G25" i="13"/>
  <c r="H25" i="13" s="1"/>
  <c r="G26" i="13"/>
  <c r="G27" i="13"/>
  <c r="H27" i="13" s="1"/>
  <c r="E30" i="9"/>
  <c r="F9" i="9" s="1"/>
  <c r="F11" i="9"/>
  <c r="F12" i="9"/>
  <c r="F13" i="9"/>
  <c r="F14" i="9"/>
  <c r="F15" i="9"/>
  <c r="F16" i="9"/>
  <c r="F17" i="9"/>
  <c r="F18" i="9"/>
  <c r="F19" i="9"/>
  <c r="F20" i="9"/>
  <c r="E30" i="6"/>
  <c r="F8" i="6" s="1"/>
  <c r="F13" i="6"/>
  <c r="F17" i="6"/>
  <c r="F19" i="6"/>
  <c r="F20" i="6"/>
  <c r="F21" i="6"/>
  <c r="F22" i="6"/>
  <c r="F23" i="6"/>
  <c r="F24" i="6"/>
  <c r="F25" i="6"/>
  <c r="F26" i="6"/>
  <c r="F27" i="6"/>
  <c r="F28" i="6"/>
  <c r="C30" i="6"/>
  <c r="G8" i="6"/>
  <c r="G9" i="6"/>
  <c r="G10" i="6"/>
  <c r="G11" i="6"/>
  <c r="G12" i="6"/>
  <c r="G13" i="6"/>
  <c r="G14" i="6"/>
  <c r="G15" i="6"/>
  <c r="G16" i="6"/>
  <c r="G17" i="6"/>
  <c r="G18" i="6"/>
  <c r="G19" i="6"/>
  <c r="G20" i="6"/>
  <c r="G21" i="6"/>
  <c r="G22" i="6"/>
  <c r="G23" i="6"/>
  <c r="G24" i="6"/>
  <c r="G25" i="6"/>
  <c r="G26" i="6"/>
  <c r="G27" i="6"/>
  <c r="G28" i="6"/>
  <c r="E30" i="48"/>
  <c r="F30" i="53"/>
  <c r="K8" i="43"/>
  <c r="K9" i="43"/>
  <c r="K10" i="43"/>
  <c r="K12" i="43"/>
  <c r="K13" i="43"/>
  <c r="K14" i="43"/>
  <c r="K15" i="43"/>
  <c r="K16" i="43"/>
  <c r="K17" i="43"/>
  <c r="K20" i="43"/>
  <c r="K21" i="43"/>
  <c r="K22" i="43"/>
  <c r="K23" i="43"/>
  <c r="K24" i="43"/>
  <c r="K25" i="43"/>
  <c r="K26" i="43"/>
  <c r="C30" i="43"/>
  <c r="G9" i="23"/>
  <c r="G10" i="23"/>
  <c r="G11" i="23"/>
  <c r="G12" i="23"/>
  <c r="G13" i="23"/>
  <c r="G14" i="23"/>
  <c r="G15" i="23"/>
  <c r="G16" i="23"/>
  <c r="G17" i="23"/>
  <c r="G19" i="23"/>
  <c r="G20" i="23"/>
  <c r="G21" i="23"/>
  <c r="G24" i="23"/>
  <c r="G25" i="23"/>
  <c r="G26" i="23"/>
  <c r="G27" i="23"/>
  <c r="G8" i="23"/>
  <c r="G30" i="23" s="1"/>
  <c r="H23" i="23" s="1"/>
  <c r="C30" i="23"/>
  <c r="D18" i="23" s="1"/>
  <c r="D10" i="23"/>
  <c r="D12" i="23"/>
  <c r="D14" i="23"/>
  <c r="D15" i="23"/>
  <c r="D16" i="23"/>
  <c r="D19" i="23"/>
  <c r="D20" i="23"/>
  <c r="D21" i="23"/>
  <c r="D25" i="23"/>
  <c r="D26" i="23"/>
  <c r="D27" i="23"/>
  <c r="E30" i="25"/>
  <c r="F18" i="25" s="1"/>
  <c r="E30" i="24"/>
  <c r="F11" i="24" s="1"/>
  <c r="I8" i="18"/>
  <c r="I9" i="18"/>
  <c r="I10" i="18"/>
  <c r="I11" i="18"/>
  <c r="I12" i="18"/>
  <c r="I13" i="18"/>
  <c r="I14" i="18"/>
  <c r="I15" i="18"/>
  <c r="I16" i="18"/>
  <c r="I17" i="18"/>
  <c r="I18" i="18"/>
  <c r="I19" i="18"/>
  <c r="I20" i="18"/>
  <c r="I21" i="18"/>
  <c r="I22" i="18"/>
  <c r="I23" i="18"/>
  <c r="I24" i="18"/>
  <c r="I25" i="18"/>
  <c r="I26" i="18"/>
  <c r="I27" i="18"/>
  <c r="I28" i="18"/>
  <c r="I7" i="18"/>
  <c r="G8" i="12"/>
  <c r="G9" i="12"/>
  <c r="G10" i="12"/>
  <c r="G11" i="12"/>
  <c r="G12" i="12"/>
  <c r="G13" i="12"/>
  <c r="G14" i="12"/>
  <c r="G15" i="12"/>
  <c r="G16" i="12"/>
  <c r="G17" i="12"/>
  <c r="G18" i="12"/>
  <c r="G19" i="12"/>
  <c r="G20" i="12"/>
  <c r="G21" i="12"/>
  <c r="G22" i="12"/>
  <c r="G23" i="12"/>
  <c r="G24" i="12"/>
  <c r="G25" i="12"/>
  <c r="G26" i="12"/>
  <c r="G27" i="12"/>
  <c r="G28" i="12"/>
  <c r="G7" i="12"/>
  <c r="G8" i="15"/>
  <c r="G9" i="15"/>
  <c r="G10" i="15"/>
  <c r="G11" i="15"/>
  <c r="G12" i="15"/>
  <c r="G13" i="15"/>
  <c r="G14" i="15"/>
  <c r="G15" i="15"/>
  <c r="G16" i="15"/>
  <c r="G17" i="15"/>
  <c r="G18" i="15"/>
  <c r="G19" i="15"/>
  <c r="G20" i="15"/>
  <c r="G21" i="15"/>
  <c r="G22" i="15"/>
  <c r="G23" i="15"/>
  <c r="G24" i="15"/>
  <c r="G25" i="15"/>
  <c r="G26" i="15"/>
  <c r="G27" i="15"/>
  <c r="G28" i="15"/>
  <c r="G7" i="15"/>
  <c r="E30" i="15"/>
  <c r="F9" i="15" s="1"/>
  <c r="F10" i="15"/>
  <c r="F11" i="15"/>
  <c r="F14" i="15"/>
  <c r="F15" i="15"/>
  <c r="F16" i="15"/>
  <c r="F17" i="15"/>
  <c r="F18" i="15"/>
  <c r="F19" i="15"/>
  <c r="F20" i="15"/>
  <c r="F21" i="15"/>
  <c r="F22" i="15"/>
  <c r="F23" i="15"/>
  <c r="F25" i="15"/>
  <c r="F26" i="15"/>
  <c r="F27" i="15"/>
  <c r="F28" i="15"/>
  <c r="G8" i="11"/>
  <c r="G9" i="11"/>
  <c r="G10" i="11"/>
  <c r="G11" i="11"/>
  <c r="G12" i="11"/>
  <c r="G13" i="11"/>
  <c r="G14" i="11"/>
  <c r="G15" i="11"/>
  <c r="G16" i="11"/>
  <c r="G17" i="11"/>
  <c r="G18" i="11"/>
  <c r="G19" i="11"/>
  <c r="G20" i="11"/>
  <c r="G21" i="11"/>
  <c r="G22" i="11"/>
  <c r="G23" i="11"/>
  <c r="G24" i="11"/>
  <c r="G25" i="11"/>
  <c r="G26" i="11"/>
  <c r="G27" i="11"/>
  <c r="G28" i="11"/>
  <c r="E30" i="11"/>
  <c r="F20" i="11" s="1"/>
  <c r="G9" i="7"/>
  <c r="G10" i="7"/>
  <c r="G11" i="7"/>
  <c r="G12" i="7"/>
  <c r="G13" i="7"/>
  <c r="G14" i="7"/>
  <c r="G15" i="7"/>
  <c r="G16" i="7"/>
  <c r="G18" i="7"/>
  <c r="G19" i="7"/>
  <c r="G20" i="7"/>
  <c r="G21" i="7"/>
  <c r="G25" i="7"/>
  <c r="G26" i="7"/>
  <c r="G27" i="7"/>
  <c r="G8" i="16"/>
  <c r="G9" i="16"/>
  <c r="G10" i="16"/>
  <c r="G11" i="16"/>
  <c r="G12" i="16"/>
  <c r="G13" i="16"/>
  <c r="G14" i="16"/>
  <c r="G15" i="16"/>
  <c r="G16" i="16"/>
  <c r="G18" i="16"/>
  <c r="G19" i="16"/>
  <c r="G20" i="16"/>
  <c r="G21" i="16"/>
  <c r="G22" i="16"/>
  <c r="G23" i="16"/>
  <c r="G24" i="16"/>
  <c r="G25" i="16"/>
  <c r="G26" i="16"/>
  <c r="G27" i="16"/>
  <c r="G8" i="14"/>
  <c r="G9" i="14"/>
  <c r="G10" i="14"/>
  <c r="G11" i="14"/>
  <c r="G12" i="14"/>
  <c r="G13" i="14"/>
  <c r="G14" i="14"/>
  <c r="G15" i="14"/>
  <c r="G16" i="14"/>
  <c r="G17" i="14"/>
  <c r="G18" i="14"/>
  <c r="G19" i="14"/>
  <c r="G20" i="14"/>
  <c r="G21" i="14"/>
  <c r="G22" i="14"/>
  <c r="G23" i="14"/>
  <c r="G24" i="14"/>
  <c r="G25" i="14"/>
  <c r="G26" i="14"/>
  <c r="G27" i="14"/>
  <c r="G28" i="14"/>
  <c r="G7" i="13"/>
  <c r="G30" i="13" s="1"/>
  <c r="C30" i="13"/>
  <c r="D23" i="13" s="1"/>
  <c r="G8" i="9"/>
  <c r="G9" i="9"/>
  <c r="G10" i="9"/>
  <c r="G11" i="9"/>
  <c r="G12" i="9"/>
  <c r="G13" i="9"/>
  <c r="G14" i="9"/>
  <c r="G15" i="9"/>
  <c r="G16" i="9"/>
  <c r="G17" i="9"/>
  <c r="G18" i="9"/>
  <c r="G19" i="9"/>
  <c r="G20" i="9"/>
  <c r="G21" i="9"/>
  <c r="G22" i="9"/>
  <c r="G23" i="9"/>
  <c r="G24" i="9"/>
  <c r="G25" i="9"/>
  <c r="G26" i="9"/>
  <c r="G27" i="9"/>
  <c r="G28" i="9"/>
  <c r="I18" i="3"/>
  <c r="G30" i="48"/>
  <c r="E30" i="33"/>
  <c r="F26" i="33" s="1"/>
  <c r="C30" i="33"/>
  <c r="C30" i="38"/>
  <c r="D23" i="38"/>
  <c r="D25" i="38"/>
  <c r="D14" i="38"/>
  <c r="E30" i="39"/>
  <c r="F24" i="39" s="1"/>
  <c r="C30" i="39"/>
  <c r="D12" i="39" s="1"/>
  <c r="C30" i="29"/>
  <c r="D28" i="29" s="1"/>
  <c r="G30" i="27"/>
  <c r="H26" i="27" s="1"/>
  <c r="E30" i="27"/>
  <c r="F14" i="27" s="1"/>
  <c r="G21" i="26"/>
  <c r="G22" i="22"/>
  <c r="G23" i="22"/>
  <c r="G24" i="22"/>
  <c r="G28" i="25"/>
  <c r="G27" i="24"/>
  <c r="G28" i="24"/>
  <c r="G24" i="8"/>
  <c r="E30" i="43"/>
  <c r="G24" i="25"/>
  <c r="G25" i="25"/>
  <c r="G23" i="24"/>
  <c r="G24" i="24"/>
  <c r="G25" i="24"/>
  <c r="G7" i="6"/>
  <c r="I19" i="3"/>
  <c r="K9" i="48"/>
  <c r="F30" i="48"/>
  <c r="I28" i="27"/>
  <c r="I28" i="19"/>
  <c r="I28" i="4"/>
  <c r="F13" i="39"/>
  <c r="F20" i="39"/>
  <c r="D9" i="29"/>
  <c r="C30" i="28"/>
  <c r="D7" i="28" s="1"/>
  <c r="I7" i="27"/>
  <c r="G8" i="25"/>
  <c r="G9" i="25"/>
  <c r="G10" i="25"/>
  <c r="G11" i="25"/>
  <c r="G12" i="25"/>
  <c r="G13" i="25"/>
  <c r="G14" i="25"/>
  <c r="G15" i="25"/>
  <c r="G16" i="25"/>
  <c r="G17" i="25"/>
  <c r="G18" i="25"/>
  <c r="G19" i="25"/>
  <c r="G20" i="25"/>
  <c r="G21" i="25"/>
  <c r="G22" i="25"/>
  <c r="G23" i="25"/>
  <c r="G26" i="25"/>
  <c r="G27" i="25"/>
  <c r="G7" i="25"/>
  <c r="G8" i="24"/>
  <c r="G7" i="24"/>
  <c r="G9" i="24"/>
  <c r="G10" i="24"/>
  <c r="G11" i="24"/>
  <c r="G12" i="24"/>
  <c r="G13" i="24"/>
  <c r="G14" i="24"/>
  <c r="G15" i="24"/>
  <c r="G16" i="24"/>
  <c r="G17" i="24"/>
  <c r="G18" i="24"/>
  <c r="G19" i="24"/>
  <c r="G20" i="24"/>
  <c r="G21" i="24"/>
  <c r="G22" i="24"/>
  <c r="G26" i="24"/>
  <c r="C30" i="24"/>
  <c r="D8" i="24" s="1"/>
  <c r="D30" i="24" s="1"/>
  <c r="D28" i="24"/>
  <c r="D7" i="24"/>
  <c r="D9" i="24"/>
  <c r="D10" i="24"/>
  <c r="D11" i="24"/>
  <c r="D12" i="24"/>
  <c r="D13" i="24"/>
  <c r="D14" i="24"/>
  <c r="D15" i="24"/>
  <c r="D16" i="24"/>
  <c r="D17" i="24"/>
  <c r="D18" i="24"/>
  <c r="D19" i="24"/>
  <c r="D20" i="24"/>
  <c r="D21" i="24"/>
  <c r="D22" i="24"/>
  <c r="D23" i="24"/>
  <c r="D24" i="24"/>
  <c r="D25" i="24"/>
  <c r="D26" i="24"/>
  <c r="D27" i="24"/>
  <c r="C30" i="21"/>
  <c r="D8" i="21" s="1"/>
  <c r="D9" i="21"/>
  <c r="D12" i="21"/>
  <c r="D14" i="21"/>
  <c r="D15" i="21"/>
  <c r="D16" i="21"/>
  <c r="D17" i="21"/>
  <c r="D18" i="21"/>
  <c r="D19" i="21"/>
  <c r="D20" i="21"/>
  <c r="D21" i="21"/>
  <c r="D22" i="21"/>
  <c r="D23" i="21"/>
  <c r="D24" i="21"/>
  <c r="D25" i="21"/>
  <c r="D26" i="21"/>
  <c r="D27" i="21"/>
  <c r="E30" i="19"/>
  <c r="E30" i="18"/>
  <c r="F18" i="18" s="1"/>
  <c r="F8" i="18"/>
  <c r="F9" i="18"/>
  <c r="F11" i="18"/>
  <c r="F12" i="18"/>
  <c r="F13" i="18"/>
  <c r="F14" i="18"/>
  <c r="F15" i="18"/>
  <c r="F16" i="18"/>
  <c r="F17" i="18"/>
  <c r="F19" i="18"/>
  <c r="F20" i="18"/>
  <c r="F21" i="18"/>
  <c r="F22" i="18"/>
  <c r="F23" i="18"/>
  <c r="F24" i="18"/>
  <c r="F25" i="18"/>
  <c r="F26" i="18"/>
  <c r="F27" i="18"/>
  <c r="F28" i="18"/>
  <c r="C30" i="18"/>
  <c r="D18" i="18" s="1"/>
  <c r="D9" i="18"/>
  <c r="D10" i="18"/>
  <c r="D13" i="18"/>
  <c r="D14" i="18"/>
  <c r="D17" i="18"/>
  <c r="D19" i="18"/>
  <c r="D21" i="18"/>
  <c r="D22" i="18"/>
  <c r="D23" i="18"/>
  <c r="D24" i="18"/>
  <c r="D25" i="18"/>
  <c r="D26" i="18"/>
  <c r="D27" i="18"/>
  <c r="D28" i="18"/>
  <c r="E30" i="14"/>
  <c r="F7" i="14" s="1"/>
  <c r="F11" i="14"/>
  <c r="F15" i="14"/>
  <c r="F20" i="14"/>
  <c r="F21" i="14"/>
  <c r="F24" i="14"/>
  <c r="F25" i="14"/>
  <c r="G7" i="11"/>
  <c r="C30" i="11"/>
  <c r="D20" i="11" s="1"/>
  <c r="C30" i="10"/>
  <c r="G7" i="7"/>
  <c r="G30" i="7" s="1"/>
  <c r="I7" i="4"/>
  <c r="I7" i="3"/>
  <c r="I8" i="3"/>
  <c r="I9" i="3"/>
  <c r="I10" i="3"/>
  <c r="I11" i="3"/>
  <c r="I12" i="3"/>
  <c r="I13" i="3"/>
  <c r="I14" i="3"/>
  <c r="I15" i="3"/>
  <c r="I16" i="3"/>
  <c r="I17" i="3"/>
  <c r="I20" i="3"/>
  <c r="I21" i="3"/>
  <c r="I22" i="3"/>
  <c r="I23" i="3"/>
  <c r="I24" i="3"/>
  <c r="I25" i="3"/>
  <c r="I26" i="3"/>
  <c r="I27" i="3"/>
  <c r="I28" i="3"/>
  <c r="E30" i="3"/>
  <c r="F8" i="3" s="1"/>
  <c r="F30" i="3" s="1"/>
  <c r="F18" i="3"/>
  <c r="F7" i="3"/>
  <c r="F9" i="3"/>
  <c r="F10" i="3"/>
  <c r="F11" i="3"/>
  <c r="F12" i="3"/>
  <c r="F13" i="3"/>
  <c r="F14" i="3"/>
  <c r="F15" i="3"/>
  <c r="F16" i="3"/>
  <c r="F17" i="3"/>
  <c r="F19" i="3"/>
  <c r="F20" i="3"/>
  <c r="F21" i="3"/>
  <c r="F22" i="3"/>
  <c r="F23" i="3"/>
  <c r="F24" i="3"/>
  <c r="F25" i="3"/>
  <c r="F26" i="3"/>
  <c r="F27" i="3"/>
  <c r="F28" i="3"/>
  <c r="C30" i="3"/>
  <c r="D18" i="3" s="1"/>
  <c r="I11" i="19"/>
  <c r="I7" i="19"/>
  <c r="I8" i="19"/>
  <c r="I9" i="19"/>
  <c r="I10" i="19"/>
  <c r="I12" i="19"/>
  <c r="I13" i="19"/>
  <c r="I14" i="19"/>
  <c r="I15" i="19"/>
  <c r="I16" i="19"/>
  <c r="I17" i="19"/>
  <c r="I18" i="19"/>
  <c r="I19" i="19"/>
  <c r="I20" i="19"/>
  <c r="I21" i="19"/>
  <c r="I22" i="19"/>
  <c r="I23" i="19"/>
  <c r="I24" i="19"/>
  <c r="I25" i="19"/>
  <c r="I26" i="19"/>
  <c r="I27" i="19"/>
  <c r="C30" i="19"/>
  <c r="D28" i="19" s="1"/>
  <c r="G30" i="18"/>
  <c r="H28" i="18" s="1"/>
  <c r="H10" i="18"/>
  <c r="H11" i="18"/>
  <c r="H12" i="18"/>
  <c r="H13" i="18"/>
  <c r="H14" i="18"/>
  <c r="H15" i="18"/>
  <c r="H16" i="18"/>
  <c r="H17" i="18"/>
  <c r="H19" i="18"/>
  <c r="H20" i="18"/>
  <c r="H21" i="18"/>
  <c r="H22" i="18"/>
  <c r="H23" i="18"/>
  <c r="H24" i="18"/>
  <c r="H25" i="18"/>
  <c r="H26" i="18"/>
  <c r="H27" i="18"/>
  <c r="G7" i="14"/>
  <c r="C30" i="14"/>
  <c r="D28" i="14"/>
  <c r="D7" i="14"/>
  <c r="D8" i="14"/>
  <c r="D9" i="14"/>
  <c r="D10" i="14"/>
  <c r="D11" i="14"/>
  <c r="D12" i="14"/>
  <c r="D13" i="14"/>
  <c r="D14" i="14"/>
  <c r="D15" i="14"/>
  <c r="D16" i="14"/>
  <c r="D17" i="14"/>
  <c r="D18" i="14"/>
  <c r="D19" i="14"/>
  <c r="D20" i="14"/>
  <c r="D21" i="14"/>
  <c r="D22" i="14"/>
  <c r="D23" i="14"/>
  <c r="D24" i="14"/>
  <c r="D25" i="14"/>
  <c r="D26" i="14"/>
  <c r="D27" i="14"/>
  <c r="D30" i="14"/>
  <c r="F9" i="10"/>
  <c r="F10" i="10"/>
  <c r="G8" i="8"/>
  <c r="G9" i="8"/>
  <c r="G10" i="8"/>
  <c r="G11" i="8"/>
  <c r="G12" i="8"/>
  <c r="G13" i="8"/>
  <c r="G14" i="8"/>
  <c r="G15" i="8"/>
  <c r="G16" i="8"/>
  <c r="G17" i="8"/>
  <c r="G18" i="8"/>
  <c r="G19" i="8"/>
  <c r="G20" i="8"/>
  <c r="G21" i="8"/>
  <c r="G22" i="8"/>
  <c r="G23" i="8"/>
  <c r="G25" i="8"/>
  <c r="G26" i="8"/>
  <c r="G27" i="8"/>
  <c r="G28" i="8"/>
  <c r="G7" i="8"/>
  <c r="I28" i="5"/>
  <c r="E30" i="4"/>
  <c r="C30" i="4"/>
  <c r="G30" i="3"/>
  <c r="H8" i="3" s="1"/>
  <c r="D30" i="48"/>
  <c r="C30" i="48"/>
  <c r="K7" i="43"/>
  <c r="G28" i="22"/>
  <c r="G7" i="22"/>
  <c r="G8" i="22"/>
  <c r="G9" i="22"/>
  <c r="G10" i="22"/>
  <c r="G11" i="22"/>
  <c r="G12" i="22"/>
  <c r="G13" i="22"/>
  <c r="G14" i="22"/>
  <c r="G15" i="22"/>
  <c r="G16" i="22"/>
  <c r="G17" i="22"/>
  <c r="G18" i="22"/>
  <c r="G19" i="22"/>
  <c r="G20" i="22"/>
  <c r="G21" i="22"/>
  <c r="G25" i="22"/>
  <c r="G26" i="22"/>
  <c r="G27" i="22"/>
  <c r="C30" i="22"/>
  <c r="F21" i="19"/>
  <c r="C30" i="8"/>
  <c r="C30" i="40"/>
  <c r="D25" i="40" s="1"/>
  <c r="H7" i="27"/>
  <c r="G7" i="16"/>
  <c r="D30" i="55"/>
  <c r="D30" i="54"/>
  <c r="G30" i="53"/>
  <c r="E30" i="53"/>
  <c r="D30" i="53"/>
  <c r="C30" i="53"/>
  <c r="G30" i="44"/>
  <c r="F30" i="44"/>
  <c r="E30" i="44"/>
  <c r="D30" i="44"/>
  <c r="C30" i="44"/>
  <c r="H30" i="43"/>
  <c r="G30" i="43"/>
  <c r="F30" i="43"/>
  <c r="D30" i="43"/>
  <c r="G30" i="42"/>
  <c r="F30" i="42"/>
  <c r="E30" i="42"/>
  <c r="D30" i="42"/>
  <c r="C30" i="42"/>
  <c r="G30" i="41"/>
  <c r="F30" i="41"/>
  <c r="E30" i="41"/>
  <c r="D30" i="41"/>
  <c r="C30" i="41"/>
  <c r="F9" i="39"/>
  <c r="E30" i="29"/>
  <c r="F12" i="29" s="1"/>
  <c r="G7" i="26"/>
  <c r="G8" i="26"/>
  <c r="G9" i="26"/>
  <c r="G10" i="26"/>
  <c r="G11" i="26"/>
  <c r="G12" i="26"/>
  <c r="G13" i="26"/>
  <c r="G14" i="26"/>
  <c r="G15" i="26"/>
  <c r="G16" i="26"/>
  <c r="G17" i="26"/>
  <c r="G18" i="26"/>
  <c r="G19" i="26"/>
  <c r="G20" i="26"/>
  <c r="G22" i="26"/>
  <c r="G23" i="26"/>
  <c r="G24" i="26"/>
  <c r="G25" i="26"/>
  <c r="G26" i="26"/>
  <c r="G27" i="26"/>
  <c r="G28" i="26"/>
  <c r="C30" i="26"/>
  <c r="C30" i="25"/>
  <c r="D27" i="25" s="1"/>
  <c r="I7" i="20"/>
  <c r="I8" i="20"/>
  <c r="I9" i="20"/>
  <c r="I10" i="20"/>
  <c r="I11" i="20"/>
  <c r="I12" i="20"/>
  <c r="I13" i="20"/>
  <c r="I14" i="20"/>
  <c r="I15" i="20"/>
  <c r="I16" i="20"/>
  <c r="I17" i="20"/>
  <c r="I18" i="20"/>
  <c r="I19" i="20"/>
  <c r="I20" i="20"/>
  <c r="I21" i="20"/>
  <c r="I22" i="20"/>
  <c r="I23" i="20"/>
  <c r="I24" i="20"/>
  <c r="I25" i="20"/>
  <c r="I26" i="20"/>
  <c r="I27" i="20"/>
  <c r="I28" i="20"/>
  <c r="G30" i="20"/>
  <c r="E30" i="20"/>
  <c r="F9" i="20" s="1"/>
  <c r="C30" i="20"/>
  <c r="D18" i="20"/>
  <c r="G30" i="19"/>
  <c r="H7" i="19" s="1"/>
  <c r="F9" i="19"/>
  <c r="D7" i="19"/>
  <c r="D8" i="19"/>
  <c r="D9" i="19"/>
  <c r="D12" i="19"/>
  <c r="D13" i="19"/>
  <c r="D14" i="19"/>
  <c r="D17" i="19"/>
  <c r="D18" i="19"/>
  <c r="D20" i="19"/>
  <c r="D22" i="19"/>
  <c r="D23" i="19"/>
  <c r="D24" i="19"/>
  <c r="D25" i="19"/>
  <c r="D26" i="19"/>
  <c r="D27" i="19"/>
  <c r="G7" i="17"/>
  <c r="G8" i="17"/>
  <c r="G9" i="17"/>
  <c r="G10" i="17"/>
  <c r="G11" i="17"/>
  <c r="G12" i="17"/>
  <c r="G13" i="17"/>
  <c r="G14" i="17"/>
  <c r="G15" i="17"/>
  <c r="G16" i="17"/>
  <c r="G17" i="17"/>
  <c r="G18" i="17"/>
  <c r="G19" i="17"/>
  <c r="G20" i="17"/>
  <c r="G21" i="17"/>
  <c r="G22" i="17"/>
  <c r="G23" i="17"/>
  <c r="G24" i="17"/>
  <c r="G25" i="17"/>
  <c r="G26" i="17"/>
  <c r="G27" i="17"/>
  <c r="G28" i="17"/>
  <c r="C30" i="17"/>
  <c r="D7" i="17" s="1"/>
  <c r="D9" i="17"/>
  <c r="D10" i="17"/>
  <c r="D11" i="17"/>
  <c r="D12" i="17"/>
  <c r="D13" i="17"/>
  <c r="D14" i="17"/>
  <c r="D15" i="17"/>
  <c r="D16" i="17"/>
  <c r="D17" i="17"/>
  <c r="D18" i="17"/>
  <c r="D19" i="17"/>
  <c r="D20" i="17"/>
  <c r="D21" i="17"/>
  <c r="D22" i="17"/>
  <c r="D23" i="17"/>
  <c r="D24" i="17"/>
  <c r="D25" i="17"/>
  <c r="D26" i="17"/>
  <c r="D27" i="17"/>
  <c r="D28" i="17"/>
  <c r="C30" i="16"/>
  <c r="D10" i="16" s="1"/>
  <c r="D9" i="16"/>
  <c r="D13" i="16"/>
  <c r="D14" i="16"/>
  <c r="D18" i="16"/>
  <c r="D19" i="16"/>
  <c r="D22" i="16"/>
  <c r="D23" i="16"/>
  <c r="D26" i="16"/>
  <c r="D27" i="16"/>
  <c r="C30" i="15"/>
  <c r="D16" i="15"/>
  <c r="C30" i="12"/>
  <c r="D7" i="12" s="1"/>
  <c r="D7" i="11"/>
  <c r="D11" i="11"/>
  <c r="D15" i="11"/>
  <c r="D26" i="11"/>
  <c r="D17" i="10"/>
  <c r="D18" i="10"/>
  <c r="G7" i="9"/>
  <c r="C30" i="9"/>
  <c r="D22" i="9" s="1"/>
  <c r="D8" i="6"/>
  <c r="D9" i="6"/>
  <c r="D11" i="6"/>
  <c r="D13" i="6"/>
  <c r="D14" i="6"/>
  <c r="I7" i="5"/>
  <c r="I8" i="5"/>
  <c r="I9" i="5"/>
  <c r="I10" i="5"/>
  <c r="I11" i="5"/>
  <c r="I12" i="5"/>
  <c r="I13" i="5"/>
  <c r="I14" i="5"/>
  <c r="I15" i="5"/>
  <c r="I16" i="5"/>
  <c r="I17" i="5"/>
  <c r="I18" i="5"/>
  <c r="I19" i="5"/>
  <c r="I20" i="5"/>
  <c r="I21" i="5"/>
  <c r="I22" i="5"/>
  <c r="I23" i="5"/>
  <c r="I24" i="5"/>
  <c r="I25" i="5"/>
  <c r="I26" i="5"/>
  <c r="I27" i="5"/>
  <c r="G30" i="5"/>
  <c r="H19" i="5" s="1"/>
  <c r="E30" i="5"/>
  <c r="F7" i="5" s="1"/>
  <c r="F30" i="5" s="1"/>
  <c r="C30" i="5"/>
  <c r="D11" i="5"/>
  <c r="I8" i="4"/>
  <c r="I9" i="4"/>
  <c r="I10" i="4"/>
  <c r="I11" i="4"/>
  <c r="I12" i="4"/>
  <c r="I13" i="4"/>
  <c r="I14" i="4"/>
  <c r="I15" i="4"/>
  <c r="I16" i="4"/>
  <c r="I17" i="4"/>
  <c r="I18" i="4"/>
  <c r="I19" i="4"/>
  <c r="I20" i="4"/>
  <c r="I21" i="4"/>
  <c r="I22" i="4"/>
  <c r="I23" i="4"/>
  <c r="I24" i="4"/>
  <c r="I25" i="4"/>
  <c r="I26" i="4"/>
  <c r="I27" i="4"/>
  <c r="G30" i="4"/>
  <c r="H16" i="4" s="1"/>
  <c r="H7" i="4"/>
  <c r="H8" i="4"/>
  <c r="H9" i="4"/>
  <c r="H11" i="4"/>
  <c r="H12" i="4"/>
  <c r="H13" i="4"/>
  <c r="H15" i="4"/>
  <c r="H17" i="4"/>
  <c r="H18" i="4"/>
  <c r="H20" i="4"/>
  <c r="H21" i="4"/>
  <c r="H22" i="4"/>
  <c r="H24" i="4"/>
  <c r="H25" i="4"/>
  <c r="H26" i="4"/>
  <c r="F8" i="4"/>
  <c r="F12" i="4"/>
  <c r="F16" i="4"/>
  <c r="F20" i="4"/>
  <c r="F26" i="4"/>
  <c r="D9" i="4"/>
  <c r="D12" i="4"/>
  <c r="D17" i="4"/>
  <c r="D18" i="4"/>
  <c r="D24" i="4"/>
  <c r="D25" i="4"/>
  <c r="F25" i="4"/>
  <c r="F19" i="4"/>
  <c r="F15" i="4"/>
  <c r="F11" i="4"/>
  <c r="F7" i="4"/>
  <c r="D18" i="9"/>
  <c r="D26" i="10"/>
  <c r="D10" i="10"/>
  <c r="D25" i="11"/>
  <c r="D14" i="11"/>
  <c r="D10" i="11"/>
  <c r="D21" i="15"/>
  <c r="D10" i="15"/>
  <c r="H22" i="19"/>
  <c r="F28" i="20"/>
  <c r="F7" i="20"/>
  <c r="D9" i="28"/>
  <c r="D22" i="20"/>
  <c r="F24" i="4"/>
  <c r="F18" i="4"/>
  <c r="F14" i="4"/>
  <c r="F10" i="4"/>
  <c r="D9" i="10"/>
  <c r="D13" i="11"/>
  <c r="D9" i="11"/>
  <c r="D7" i="7"/>
  <c r="K30" i="43"/>
  <c r="D22" i="3"/>
  <c r="F27" i="4"/>
  <c r="F23" i="4"/>
  <c r="F17" i="4"/>
  <c r="F13" i="4"/>
  <c r="F9" i="4"/>
  <c r="D26" i="9"/>
  <c r="D27" i="11"/>
  <c r="D16" i="11"/>
  <c r="D12" i="11"/>
  <c r="D8" i="11"/>
  <c r="D22" i="11"/>
  <c r="D17" i="29"/>
  <c r="D9" i="13"/>
  <c r="K30" i="48"/>
  <c r="K30" i="42"/>
  <c r="K30" i="41"/>
  <c r="D17" i="38"/>
  <c r="F8" i="29"/>
  <c r="D27" i="26"/>
  <c r="D23" i="26"/>
  <c r="D19" i="26"/>
  <c r="D15" i="26"/>
  <c r="D11" i="26"/>
  <c r="D7" i="26"/>
  <c r="D28" i="26"/>
  <c r="D24" i="26"/>
  <c r="D20" i="26"/>
  <c r="D16" i="26"/>
  <c r="D12" i="26"/>
  <c r="F17" i="25"/>
  <c r="F21" i="25"/>
  <c r="F15" i="25"/>
  <c r="D11" i="25"/>
  <c r="D7" i="25"/>
  <c r="G30" i="25"/>
  <c r="H18" i="25" s="1"/>
  <c r="D25" i="25"/>
  <c r="D19" i="22"/>
  <c r="D9" i="22"/>
  <c r="D13" i="22"/>
  <c r="D14" i="8"/>
  <c r="D9" i="8"/>
  <c r="D27" i="8"/>
  <c r="D11" i="8"/>
  <c r="D26" i="8"/>
  <c r="D10" i="8"/>
  <c r="F26" i="23"/>
  <c r="D14" i="22"/>
  <c r="D10" i="22"/>
  <c r="D20" i="22"/>
  <c r="D28" i="22"/>
  <c r="G30" i="22"/>
  <c r="H14" i="22" s="1"/>
  <c r="H7" i="22"/>
  <c r="H8" i="22"/>
  <c r="H9" i="22"/>
  <c r="H11" i="22"/>
  <c r="H12" i="22"/>
  <c r="H13" i="22"/>
  <c r="H16" i="22"/>
  <c r="H17" i="22"/>
  <c r="H18" i="22"/>
  <c r="H20" i="22"/>
  <c r="H21" i="22"/>
  <c r="H22" i="22"/>
  <c r="H24" i="22"/>
  <c r="H25" i="22"/>
  <c r="H26" i="22"/>
  <c r="H28" i="22"/>
  <c r="D27" i="22"/>
  <c r="D16" i="22"/>
  <c r="D12" i="22"/>
  <c r="D8" i="22"/>
  <c r="D25" i="22"/>
  <c r="D18" i="22"/>
  <c r="D26" i="22"/>
  <c r="D15" i="22"/>
  <c r="D11" i="22"/>
  <c r="D7" i="22"/>
  <c r="D21" i="22"/>
  <c r="G30" i="21"/>
  <c r="H22" i="21" s="1"/>
  <c r="H30" i="21" s="1"/>
  <c r="H14" i="20"/>
  <c r="H19" i="20"/>
  <c r="H24" i="20"/>
  <c r="F17" i="20"/>
  <c r="D27" i="20"/>
  <c r="D23" i="20"/>
  <c r="D11" i="20"/>
  <c r="D7" i="20"/>
  <c r="D24" i="20"/>
  <c r="D20" i="20"/>
  <c r="D16" i="20"/>
  <c r="D8" i="20"/>
  <c r="D19" i="20"/>
  <c r="D25" i="20"/>
  <c r="D17" i="20"/>
  <c r="D13" i="20"/>
  <c r="F17" i="19"/>
  <c r="F26" i="19"/>
  <c r="D21" i="19"/>
  <c r="D16" i="19"/>
  <c r="D10" i="19"/>
  <c r="F27" i="19"/>
  <c r="F18" i="19"/>
  <c r="F10" i="19"/>
  <c r="F23" i="19"/>
  <c r="F14" i="19"/>
  <c r="F13" i="19"/>
  <c r="H25" i="19"/>
  <c r="H20" i="19"/>
  <c r="H16" i="19"/>
  <c r="H12" i="19"/>
  <c r="H8" i="19"/>
  <c r="H24" i="19"/>
  <c r="H19" i="19"/>
  <c r="H15" i="19"/>
  <c r="H11" i="19"/>
  <c r="F24" i="19"/>
  <c r="F19" i="19"/>
  <c r="F15" i="19"/>
  <c r="F7" i="19"/>
  <c r="F25" i="19"/>
  <c r="F20" i="19"/>
  <c r="F16" i="19"/>
  <c r="F12" i="19"/>
  <c r="F8" i="19"/>
  <c r="D19" i="19"/>
  <c r="D15" i="19"/>
  <c r="D11" i="19"/>
  <c r="D30" i="19" s="1"/>
  <c r="G30" i="16"/>
  <c r="H24" i="16"/>
  <c r="H7" i="16"/>
  <c r="H8" i="16"/>
  <c r="H9" i="16"/>
  <c r="H10" i="16"/>
  <c r="H11" i="16"/>
  <c r="H30" i="16" s="1"/>
  <c r="H12" i="16"/>
  <c r="H13" i="16"/>
  <c r="H14" i="16"/>
  <c r="H15" i="16"/>
  <c r="H16" i="16"/>
  <c r="H18" i="16"/>
  <c r="H19" i="16"/>
  <c r="H20" i="16"/>
  <c r="H21" i="16"/>
  <c r="H22" i="16"/>
  <c r="H23" i="16"/>
  <c r="H25" i="16"/>
  <c r="H26" i="16"/>
  <c r="H27" i="16"/>
  <c r="D19" i="15"/>
  <c r="D11" i="15"/>
  <c r="D8" i="13"/>
  <c r="D27" i="13"/>
  <c r="D10" i="13"/>
  <c r="D26" i="13"/>
  <c r="F12" i="11"/>
  <c r="F9" i="11"/>
  <c r="D25" i="10"/>
  <c r="D14" i="10"/>
  <c r="D21" i="10"/>
  <c r="D13" i="10"/>
  <c r="D20" i="10"/>
  <c r="D16" i="10"/>
  <c r="D12" i="10"/>
  <c r="D8" i="10"/>
  <c r="D27" i="10"/>
  <c r="D23" i="10"/>
  <c r="D19" i="10"/>
  <c r="D15" i="10"/>
  <c r="D11" i="10"/>
  <c r="F22" i="9"/>
  <c r="F27" i="9"/>
  <c r="G30" i="9"/>
  <c r="H10" i="9" s="1"/>
  <c r="D23" i="9"/>
  <c r="D19" i="9"/>
  <c r="D11" i="9"/>
  <c r="D28" i="9"/>
  <c r="D24" i="9"/>
  <c r="D20" i="9"/>
  <c r="D12" i="9"/>
  <c r="D8" i="9"/>
  <c r="D14" i="9"/>
  <c r="D15" i="9"/>
  <c r="D25" i="9"/>
  <c r="D21" i="9"/>
  <c r="D13" i="9"/>
  <c r="D28" i="8"/>
  <c r="D12" i="8"/>
  <c r="D10" i="6"/>
  <c r="F9" i="6"/>
  <c r="F10" i="6"/>
  <c r="G30" i="6"/>
  <c r="H12" i="6"/>
  <c r="H7" i="6"/>
  <c r="H8" i="6"/>
  <c r="H9" i="6"/>
  <c r="H10" i="6"/>
  <c r="H11" i="6"/>
  <c r="H30" i="6" s="1"/>
  <c r="H13" i="6"/>
  <c r="H14" i="6"/>
  <c r="H15" i="6"/>
  <c r="H16" i="6"/>
  <c r="H17" i="6"/>
  <c r="H18" i="6"/>
  <c r="H19" i="6"/>
  <c r="H20" i="6"/>
  <c r="H21" i="6"/>
  <c r="H22" i="6"/>
  <c r="H23" i="6"/>
  <c r="H24" i="6"/>
  <c r="H25" i="6"/>
  <c r="H26" i="6"/>
  <c r="H27" i="6"/>
  <c r="H28" i="6"/>
  <c r="H15" i="5"/>
  <c r="H25" i="5"/>
  <c r="H21" i="5"/>
  <c r="H9" i="5"/>
  <c r="H24" i="5"/>
  <c r="H16" i="5"/>
  <c r="H12" i="5"/>
  <c r="F25" i="5"/>
  <c r="F21" i="5"/>
  <c r="F17" i="5"/>
  <c r="F13" i="5"/>
  <c r="D28" i="5"/>
  <c r="D24" i="5"/>
  <c r="D20" i="5"/>
  <c r="D16" i="5"/>
  <c r="D12" i="5"/>
  <c r="D26" i="4"/>
  <c r="D21" i="4"/>
  <c r="D16" i="4"/>
  <c r="D10" i="4"/>
  <c r="D27" i="4"/>
  <c r="D23" i="4"/>
  <c r="D19" i="4"/>
  <c r="D15" i="4"/>
  <c r="D11" i="4"/>
  <c r="H23" i="3"/>
  <c r="H27" i="3"/>
  <c r="D26" i="3"/>
  <c r="D14" i="3"/>
  <c r="D10" i="3"/>
  <c r="D24" i="3"/>
  <c r="D12" i="3"/>
  <c r="D27" i="3"/>
  <c r="D23" i="3"/>
  <c r="D11" i="3"/>
  <c r="D7" i="3"/>
  <c r="D28" i="3"/>
  <c r="D20" i="3"/>
  <c r="D8" i="3"/>
  <c r="D25" i="3"/>
  <c r="D21" i="3"/>
  <c r="D13" i="3"/>
  <c r="H13" i="21"/>
  <c r="H28" i="9"/>
  <c r="K30" i="53"/>
  <c r="K30" i="54"/>
  <c r="F9" i="33"/>
  <c r="D9" i="38"/>
  <c r="F9" i="29"/>
  <c r="D18" i="15"/>
  <c r="D20" i="15"/>
  <c r="H10" i="5"/>
  <c r="H28" i="5"/>
  <c r="F28" i="25"/>
  <c r="F16" i="25"/>
  <c r="D8" i="26"/>
  <c r="D21" i="26"/>
  <c r="G30" i="12"/>
  <c r="H9" i="12" s="1"/>
  <c r="D17" i="22"/>
  <c r="D22" i="22"/>
  <c r="D23" i="22"/>
  <c r="D24" i="22"/>
  <c r="D30" i="22"/>
  <c r="H8" i="20"/>
  <c r="H28" i="20"/>
  <c r="F22" i="4"/>
  <c r="F28" i="4"/>
  <c r="D17" i="11"/>
  <c r="D18" i="11"/>
  <c r="D28" i="11"/>
  <c r="F11" i="19"/>
  <c r="D8" i="12"/>
  <c r="H9" i="19"/>
  <c r="G30" i="26"/>
  <c r="H16" i="26" s="1"/>
  <c r="H21" i="26"/>
  <c r="D8" i="8"/>
  <c r="D16" i="8"/>
  <c r="D20" i="8"/>
  <c r="D24" i="8"/>
  <c r="D17" i="8"/>
  <c r="D21" i="8"/>
  <c r="D25" i="8"/>
  <c r="D18" i="8"/>
  <c r="D22" i="8"/>
  <c r="D15" i="8"/>
  <c r="D19" i="8"/>
  <c r="D23" i="8"/>
  <c r="F26" i="9"/>
  <c r="H17" i="26"/>
  <c r="H25" i="26"/>
  <c r="H9" i="26"/>
  <c r="F10" i="23"/>
  <c r="F9" i="23"/>
  <c r="H15" i="25"/>
  <c r="H28" i="25"/>
  <c r="H16" i="25"/>
  <c r="D13" i="25"/>
  <c r="D12" i="25"/>
  <c r="D8" i="25"/>
  <c r="H21" i="21"/>
  <c r="H11" i="20"/>
  <c r="H22" i="20"/>
  <c r="H16" i="20"/>
  <c r="H27" i="20"/>
  <c r="H10" i="12"/>
  <c r="H26" i="12"/>
  <c r="H12" i="12"/>
  <c r="H22" i="12"/>
  <c r="H19" i="12"/>
  <c r="H14" i="12"/>
  <c r="H8" i="12"/>
  <c r="H16" i="12"/>
  <c r="D27" i="15"/>
  <c r="D13" i="15"/>
  <c r="D12" i="15"/>
  <c r="D9" i="15"/>
  <c r="D15" i="15"/>
  <c r="D24" i="15"/>
  <c r="D25" i="15"/>
  <c r="D7" i="13"/>
  <c r="H8" i="9"/>
  <c r="F21" i="9"/>
  <c r="F28" i="9"/>
  <c r="F23" i="9"/>
  <c r="H20" i="5"/>
  <c r="H17" i="5"/>
  <c r="H11" i="5"/>
  <c r="H27" i="5"/>
  <c r="H14" i="5"/>
  <c r="H7" i="5"/>
  <c r="H23" i="5"/>
  <c r="D7" i="5"/>
  <c r="D9" i="5"/>
  <c r="D14" i="25"/>
  <c r="D18" i="25"/>
  <c r="D22" i="25"/>
  <c r="D15" i="25"/>
  <c r="D16" i="25"/>
  <c r="D21" i="25"/>
  <c r="D19" i="25"/>
  <c r="D23" i="25"/>
  <c r="D24" i="25"/>
  <c r="D17" i="25"/>
  <c r="D20" i="25"/>
  <c r="F25" i="25"/>
  <c r="D16" i="3"/>
  <c r="D17" i="3"/>
  <c r="D19" i="3"/>
  <c r="D15" i="3"/>
  <c r="D22" i="10"/>
  <c r="D24" i="10"/>
  <c r="F24" i="5"/>
  <c r="D13" i="29"/>
  <c r="F19" i="5"/>
  <c r="H23" i="19"/>
  <c r="H26" i="20"/>
  <c r="D26" i="25"/>
  <c r="K30" i="44"/>
  <c r="H10" i="27"/>
  <c r="H14" i="27"/>
  <c r="H22" i="27"/>
  <c r="H9" i="27"/>
  <c r="H13" i="27"/>
  <c r="H17" i="27"/>
  <c r="H21" i="27"/>
  <c r="H25" i="27"/>
  <c r="H8" i="27"/>
  <c r="H12" i="27"/>
  <c r="H16" i="27"/>
  <c r="H20" i="27"/>
  <c r="H24" i="27"/>
  <c r="H15" i="27"/>
  <c r="H23" i="27"/>
  <c r="H26" i="26"/>
  <c r="H10" i="26"/>
  <c r="H13" i="26"/>
  <c r="H7" i="26"/>
  <c r="H12" i="26"/>
  <c r="H19" i="25"/>
  <c r="H25" i="25"/>
  <c r="H24" i="25"/>
  <c r="F13" i="25"/>
  <c r="F12" i="25"/>
  <c r="F11" i="25"/>
  <c r="F14" i="25"/>
  <c r="H21" i="25"/>
  <c r="H10" i="25"/>
  <c r="H8" i="25"/>
  <c r="H22" i="25"/>
  <c r="H11" i="25"/>
  <c r="D10" i="25"/>
  <c r="F9" i="21"/>
  <c r="H12" i="20"/>
  <c r="H7" i="20"/>
  <c r="H23" i="20"/>
  <c r="H18" i="20"/>
  <c r="H17" i="20"/>
  <c r="H21" i="20"/>
  <c r="H20" i="20"/>
  <c r="H15" i="20"/>
  <c r="H10" i="20"/>
  <c r="H25" i="20"/>
  <c r="H14" i="19"/>
  <c r="H21" i="19"/>
  <c r="H27" i="19"/>
  <c r="H13" i="19"/>
  <c r="F22" i="19"/>
  <c r="F26" i="11"/>
  <c r="F13" i="11"/>
  <c r="F7" i="9"/>
  <c r="F26" i="5"/>
  <c r="F20" i="5"/>
  <c r="F10" i="5"/>
  <c r="F27" i="5"/>
  <c r="F22" i="5"/>
  <c r="F15" i="5"/>
  <c r="F28" i="5"/>
  <c r="F23" i="5"/>
  <c r="F18" i="5"/>
  <c r="D14" i="5"/>
  <c r="D13" i="5"/>
  <c r="D21" i="5"/>
  <c r="D27" i="5"/>
  <c r="H11" i="3"/>
  <c r="H14" i="3"/>
  <c r="H17" i="3"/>
  <c r="F16" i="5"/>
  <c r="F11" i="5"/>
  <c r="F9" i="5"/>
  <c r="H8" i="5"/>
  <c r="G30" i="17"/>
  <c r="H7" i="17" s="1"/>
  <c r="H13" i="17"/>
  <c r="H9" i="17"/>
  <c r="H10" i="17"/>
  <c r="H14" i="17"/>
  <c r="H15" i="17"/>
  <c r="H18" i="17"/>
  <c r="H19" i="17"/>
  <c r="H20" i="17"/>
  <c r="H22" i="17"/>
  <c r="H23" i="17"/>
  <c r="H24" i="17"/>
  <c r="H26" i="17"/>
  <c r="H27" i="17"/>
  <c r="H28" i="17"/>
  <c r="D7" i="6"/>
  <c r="D17" i="6"/>
  <c r="D23" i="6"/>
  <c r="D18" i="6"/>
  <c r="D19" i="6"/>
  <c r="D15" i="6"/>
  <c r="D16" i="6"/>
  <c r="D20" i="6"/>
  <c r="D24" i="6"/>
  <c r="D21" i="6"/>
  <c r="D25" i="6"/>
  <c r="D22" i="6"/>
  <c r="D26" i="6"/>
  <c r="D27" i="6"/>
  <c r="G30" i="8"/>
  <c r="H27" i="8" s="1"/>
  <c r="D24" i="11"/>
  <c r="D9" i="12"/>
  <c r="D10" i="12"/>
  <c r="D11" i="12"/>
  <c r="D12" i="12"/>
  <c r="D13" i="12"/>
  <c r="D14" i="12"/>
  <c r="D15" i="12"/>
  <c r="D16" i="12"/>
  <c r="D17" i="12"/>
  <c r="D18" i="12"/>
  <c r="D19" i="12"/>
  <c r="D20" i="12"/>
  <c r="D21" i="12"/>
  <c r="D23" i="12"/>
  <c r="D24" i="12"/>
  <c r="D25" i="12"/>
  <c r="D26" i="12"/>
  <c r="D27" i="12"/>
  <c r="H18" i="19"/>
  <c r="H10" i="19"/>
  <c r="F26" i="20"/>
  <c r="H13" i="20"/>
  <c r="D8" i="4"/>
  <c r="D28" i="4"/>
  <c r="F14" i="11"/>
  <c r="D23" i="11"/>
  <c r="F17" i="27"/>
  <c r="F26" i="27"/>
  <c r="F19" i="27"/>
  <c r="F23" i="27"/>
  <c r="F24" i="27"/>
  <c r="F28" i="27"/>
  <c r="F21" i="27"/>
  <c r="F25" i="27"/>
  <c r="F22" i="27"/>
  <c r="F12" i="33"/>
  <c r="F17" i="33"/>
  <c r="F22" i="33"/>
  <c r="F21" i="33"/>
  <c r="F13" i="33"/>
  <c r="F19" i="33"/>
  <c r="F16" i="33"/>
  <c r="F15" i="33"/>
  <c r="F14" i="5"/>
  <c r="F8" i="5"/>
  <c r="H26" i="5"/>
  <c r="H26" i="19"/>
  <c r="H17" i="19"/>
  <c r="F19" i="20"/>
  <c r="H9" i="20"/>
  <c r="D13" i="26"/>
  <c r="D11" i="13"/>
  <c r="D16" i="13"/>
  <c r="D17" i="13"/>
  <c r="D13" i="13"/>
  <c r="D14" i="13"/>
  <c r="D18" i="13"/>
  <c r="D15" i="13"/>
  <c r="D19" i="13"/>
  <c r="D12" i="13"/>
  <c r="D20" i="13"/>
  <c r="D21" i="13"/>
  <c r="F10" i="25"/>
  <c r="F12" i="5"/>
  <c r="H22" i="5"/>
  <c r="D7" i="15"/>
  <c r="F11" i="20"/>
  <c r="F25" i="9"/>
  <c r="F12" i="39"/>
  <c r="F21" i="39"/>
  <c r="I30" i="28"/>
  <c r="J28" i="28" s="1"/>
  <c r="I30" i="27"/>
  <c r="J18" i="27" s="1"/>
  <c r="D26" i="26"/>
  <c r="D18" i="26"/>
  <c r="D10" i="26"/>
  <c r="D25" i="26"/>
  <c r="D17" i="26"/>
  <c r="D9" i="26"/>
  <c r="D22" i="26"/>
  <c r="D14" i="26"/>
  <c r="H17" i="23"/>
  <c r="H7" i="25"/>
  <c r="F20" i="25"/>
  <c r="H20" i="25"/>
  <c r="H13" i="25"/>
  <c r="H23" i="25"/>
  <c r="F26" i="25"/>
  <c r="H12" i="25"/>
  <c r="H26" i="25"/>
  <c r="H27" i="25"/>
  <c r="F23" i="25"/>
  <c r="F19" i="25"/>
  <c r="F27" i="25"/>
  <c r="H9" i="25"/>
  <c r="H14" i="25"/>
  <c r="F9" i="25"/>
  <c r="F22" i="25"/>
  <c r="D9" i="25"/>
  <c r="G30" i="24"/>
  <c r="H17" i="21"/>
  <c r="H19" i="21"/>
  <c r="H16" i="21"/>
  <c r="H24" i="21"/>
  <c r="H14" i="21"/>
  <c r="H25" i="21"/>
  <c r="H23" i="21"/>
  <c r="H8" i="21"/>
  <c r="H10" i="21"/>
  <c r="H27" i="21"/>
  <c r="H11" i="21"/>
  <c r="H7" i="21"/>
  <c r="H18" i="21"/>
  <c r="H20" i="21"/>
  <c r="H15" i="21"/>
  <c r="H28" i="21"/>
  <c r="H26" i="21"/>
  <c r="H12" i="21"/>
  <c r="H9" i="21"/>
  <c r="F21" i="20"/>
  <c r="F12" i="20"/>
  <c r="F24" i="20"/>
  <c r="F16" i="20"/>
  <c r="F10" i="20"/>
  <c r="F25" i="20"/>
  <c r="F18" i="20"/>
  <c r="F22" i="20"/>
  <c r="F15" i="20"/>
  <c r="F8" i="20"/>
  <c r="I30" i="20"/>
  <c r="J19" i="20" s="1"/>
  <c r="J9" i="20"/>
  <c r="J13" i="20"/>
  <c r="J17" i="20"/>
  <c r="J22" i="20"/>
  <c r="J26" i="20"/>
  <c r="F13" i="20"/>
  <c r="F23" i="20"/>
  <c r="F27" i="20"/>
  <c r="F20" i="20"/>
  <c r="F14" i="20"/>
  <c r="D21" i="20"/>
  <c r="D12" i="20"/>
  <c r="D28" i="20"/>
  <c r="D15" i="20"/>
  <c r="D10" i="20"/>
  <c r="D26" i="20"/>
  <c r="D14" i="20"/>
  <c r="D9" i="20"/>
  <c r="D30" i="20" s="1"/>
  <c r="I30" i="19"/>
  <c r="J26" i="19" s="1"/>
  <c r="F30" i="19"/>
  <c r="I30" i="18"/>
  <c r="J18" i="18" s="1"/>
  <c r="J9" i="18"/>
  <c r="J13" i="18"/>
  <c r="J17" i="18"/>
  <c r="J22" i="18"/>
  <c r="J26" i="18"/>
  <c r="H17" i="12"/>
  <c r="H15" i="12"/>
  <c r="H7" i="12"/>
  <c r="H28" i="12"/>
  <c r="H23" i="12"/>
  <c r="H13" i="12"/>
  <c r="H24" i="12"/>
  <c r="F7" i="12"/>
  <c r="H25" i="12"/>
  <c r="H27" i="12"/>
  <c r="H11" i="12"/>
  <c r="H18" i="12"/>
  <c r="H20" i="12"/>
  <c r="H15" i="8"/>
  <c r="H7" i="8"/>
  <c r="H13" i="8"/>
  <c r="H28" i="8"/>
  <c r="D13" i="8"/>
  <c r="D7" i="8"/>
  <c r="D30" i="8" s="1"/>
  <c r="G30" i="15"/>
  <c r="H28" i="15" s="1"/>
  <c r="H9" i="15"/>
  <c r="H13" i="15"/>
  <c r="H17" i="15"/>
  <c r="H20" i="15"/>
  <c r="H21" i="15"/>
  <c r="H25" i="15"/>
  <c r="D23" i="15"/>
  <c r="D8" i="15"/>
  <c r="D30" i="15" s="1"/>
  <c r="D14" i="15"/>
  <c r="D26" i="15"/>
  <c r="D17" i="15"/>
  <c r="D22" i="15"/>
  <c r="G30" i="11"/>
  <c r="H28" i="11"/>
  <c r="G30" i="14"/>
  <c r="H22" i="14" s="1"/>
  <c r="H9" i="14"/>
  <c r="H13" i="14"/>
  <c r="H17" i="14"/>
  <c r="H21" i="14"/>
  <c r="H26" i="14"/>
  <c r="H23" i="9"/>
  <c r="H24" i="9"/>
  <c r="H15" i="9"/>
  <c r="H21" i="9"/>
  <c r="H14" i="9"/>
  <c r="H18" i="9"/>
  <c r="H22" i="9"/>
  <c r="H26" i="9"/>
  <c r="H17" i="9"/>
  <c r="H13" i="9"/>
  <c r="H9" i="9"/>
  <c r="H11" i="9"/>
  <c r="H27" i="9"/>
  <c r="H12" i="9"/>
  <c r="H19" i="9"/>
  <c r="H20" i="9"/>
  <c r="H7" i="9"/>
  <c r="D9" i="9"/>
  <c r="D12" i="6"/>
  <c r="H18" i="5"/>
  <c r="I30" i="5"/>
  <c r="J13" i="5"/>
  <c r="D19" i="5"/>
  <c r="D23" i="5"/>
  <c r="D17" i="5"/>
  <c r="D10" i="5"/>
  <c r="D25" i="5"/>
  <c r="D22" i="5"/>
  <c r="D15" i="5"/>
  <c r="D8" i="5"/>
  <c r="D26" i="5"/>
  <c r="D18" i="5"/>
  <c r="F21" i="4"/>
  <c r="F30" i="4"/>
  <c r="I30" i="4"/>
  <c r="J14" i="4" s="1"/>
  <c r="D20" i="4"/>
  <c r="D13" i="4"/>
  <c r="D7" i="4"/>
  <c r="D22" i="4"/>
  <c r="D14" i="4"/>
  <c r="H23" i="26"/>
  <c r="H24" i="26"/>
  <c r="D30" i="10"/>
  <c r="H8" i="26"/>
  <c r="H22" i="26"/>
  <c r="H27" i="26"/>
  <c r="H18" i="26"/>
  <c r="H15" i="26"/>
  <c r="H11" i="26"/>
  <c r="H14" i="26"/>
  <c r="H19" i="26"/>
  <c r="H28" i="26"/>
  <c r="H28" i="24"/>
  <c r="H27" i="24"/>
  <c r="H14" i="8"/>
  <c r="H24" i="8"/>
  <c r="H23" i="8"/>
  <c r="H19" i="8"/>
  <c r="H16" i="8"/>
  <c r="H19" i="11"/>
  <c r="H17" i="11"/>
  <c r="D30" i="6"/>
  <c r="D30" i="4"/>
  <c r="J9" i="27"/>
  <c r="J13" i="27"/>
  <c r="J15" i="27"/>
  <c r="J17" i="27"/>
  <c r="J21" i="27"/>
  <c r="J8" i="27"/>
  <c r="J10" i="27"/>
  <c r="J14" i="27"/>
  <c r="J16" i="27"/>
  <c r="J20" i="27"/>
  <c r="H30" i="27"/>
  <c r="H20" i="24"/>
  <c r="H24" i="24"/>
  <c r="H25" i="24"/>
  <c r="H23" i="24"/>
  <c r="H30" i="20"/>
  <c r="H30" i="19"/>
  <c r="J24" i="19"/>
  <c r="H10" i="8"/>
  <c r="H8" i="8"/>
  <c r="H9" i="8"/>
  <c r="H21" i="8"/>
  <c r="H18" i="8"/>
  <c r="H17" i="8"/>
  <c r="H11" i="8"/>
  <c r="H20" i="8"/>
  <c r="H26" i="8"/>
  <c r="J15" i="5"/>
  <c r="J16" i="5"/>
  <c r="J18" i="5"/>
  <c r="J26" i="5"/>
  <c r="J8" i="19"/>
  <c r="J20" i="4"/>
  <c r="J12" i="19"/>
  <c r="D30" i="26"/>
  <c r="J18" i="19"/>
  <c r="F30" i="20"/>
  <c r="J20" i="28"/>
  <c r="J25" i="28"/>
  <c r="J26" i="28"/>
  <c r="J24" i="28"/>
  <c r="J23" i="28"/>
  <c r="J21" i="28"/>
  <c r="J9" i="28"/>
  <c r="J22" i="28"/>
  <c r="J28" i="27"/>
  <c r="J23" i="27"/>
  <c r="J25" i="27"/>
  <c r="J26" i="27"/>
  <c r="J7" i="27"/>
  <c r="H13" i="23"/>
  <c r="H9" i="23"/>
  <c r="H11" i="23"/>
  <c r="H12" i="23"/>
  <c r="H8" i="23"/>
  <c r="H30" i="23" s="1"/>
  <c r="H14" i="23"/>
  <c r="H10" i="23"/>
  <c r="H15" i="24"/>
  <c r="H11" i="24"/>
  <c r="H17" i="24"/>
  <c r="H18" i="24"/>
  <c r="H21" i="24"/>
  <c r="H22" i="24"/>
  <c r="H7" i="24"/>
  <c r="H8" i="24"/>
  <c r="H12" i="24"/>
  <c r="H9" i="24"/>
  <c r="H10" i="24"/>
  <c r="H26" i="24"/>
  <c r="H19" i="24"/>
  <c r="H16" i="24"/>
  <c r="H13" i="24"/>
  <c r="H14" i="24"/>
  <c r="J27" i="19"/>
  <c r="J21" i="19"/>
  <c r="J22" i="19"/>
  <c r="J16" i="19"/>
  <c r="J9" i="19"/>
  <c r="J14" i="19"/>
  <c r="J13" i="19"/>
  <c r="J25" i="19"/>
  <c r="J20" i="19"/>
  <c r="J10" i="19"/>
  <c r="H25" i="11"/>
  <c r="H12" i="11"/>
  <c r="H23" i="11"/>
  <c r="H20" i="11"/>
  <c r="H7" i="11"/>
  <c r="H30" i="11" s="1"/>
  <c r="H15" i="11"/>
  <c r="H16" i="11"/>
  <c r="H24" i="11"/>
  <c r="H22" i="11"/>
  <c r="H21" i="11"/>
  <c r="H14" i="11"/>
  <c r="H11" i="11"/>
  <c r="H26" i="11"/>
  <c r="H18" i="11"/>
  <c r="H10" i="11"/>
  <c r="H13" i="11"/>
  <c r="H9" i="11"/>
  <c r="H8" i="11"/>
  <c r="H27" i="11"/>
  <c r="J20" i="5"/>
  <c r="J23" i="5"/>
  <c r="J7" i="5"/>
  <c r="J21" i="5"/>
  <c r="J8" i="5"/>
  <c r="J17" i="5"/>
  <c r="J9" i="5"/>
  <c r="J11" i="5"/>
  <c r="J19" i="5"/>
  <c r="J12" i="5"/>
  <c r="J14" i="5"/>
  <c r="J25" i="5"/>
  <c r="J28" i="5"/>
  <c r="J27" i="5"/>
  <c r="J10" i="5"/>
  <c r="J22" i="5"/>
  <c r="J24" i="5"/>
  <c r="J9" i="4"/>
  <c r="J28" i="4"/>
  <c r="J13" i="4"/>
  <c r="J17" i="4"/>
  <c r="J10" i="4"/>
  <c r="J27" i="4"/>
  <c r="J8" i="4"/>
  <c r="J19" i="4"/>
  <c r="J24" i="4"/>
  <c r="J11" i="4"/>
  <c r="J25" i="4"/>
  <c r="J7" i="4"/>
  <c r="J15" i="4"/>
  <c r="J22" i="4"/>
  <c r="J16" i="4"/>
  <c r="H30" i="24"/>
  <c r="H25" i="7"/>
  <c r="H10" i="7"/>
  <c r="H14" i="7"/>
  <c r="H27" i="7"/>
  <c r="H16" i="7"/>
  <c r="H21" i="7"/>
  <c r="H11" i="7"/>
  <c r="H12" i="7"/>
  <c r="H18" i="7"/>
  <c r="H19" i="7"/>
  <c r="H15" i="7"/>
  <c r="H9" i="7"/>
  <c r="H26" i="7"/>
  <c r="H13" i="7"/>
  <c r="H7" i="7"/>
  <c r="H7" i="13"/>
  <c r="H19" i="13"/>
  <c r="H21" i="13"/>
  <c r="H13" i="13"/>
  <c r="H10" i="13"/>
  <c r="H18" i="13"/>
  <c r="H16" i="13"/>
  <c r="H9" i="13"/>
  <c r="H15" i="13"/>
  <c r="H14" i="13"/>
  <c r="H11" i="13"/>
  <c r="H20" i="13"/>
  <c r="H17" i="13"/>
  <c r="H12" i="13"/>
  <c r="H8" i="13"/>
  <c r="H24" i="10"/>
  <c r="H13" i="10"/>
  <c r="H14" i="10"/>
  <c r="H19" i="10"/>
  <c r="H20" i="10"/>
  <c r="H18" i="10"/>
  <c r="H8" i="10"/>
  <c r="H17" i="10"/>
  <c r="H12" i="10"/>
  <c r="H22" i="10"/>
  <c r="H21" i="10"/>
  <c r="H9" i="10"/>
  <c r="H15" i="10"/>
  <c r="H10" i="10"/>
  <c r="H23" i="10"/>
  <c r="H16" i="10"/>
  <c r="H27" i="10"/>
  <c r="H26" i="10"/>
  <c r="H11" i="10"/>
  <c r="H25" i="10"/>
  <c r="H20" i="7"/>
  <c r="D19" i="11"/>
  <c r="D28" i="15"/>
  <c r="D22" i="33"/>
  <c r="D21" i="11"/>
  <c r="D30" i="11" s="1"/>
  <c r="D13" i="38"/>
  <c r="D22" i="38"/>
  <c r="F25" i="33"/>
  <c r="F13" i="27"/>
  <c r="D25" i="39"/>
  <c r="D17" i="33"/>
  <c r="D25" i="33"/>
  <c r="D20" i="33"/>
  <c r="D21" i="39"/>
  <c r="D24" i="38"/>
  <c r="D13" i="33"/>
  <c r="D30" i="5"/>
  <c r="J30" i="5"/>
  <c r="D9" i="3"/>
  <c r="D30" i="3"/>
  <c r="D22" i="29"/>
  <c r="D14" i="29"/>
  <c r="D21" i="29"/>
  <c r="D20" i="29"/>
  <c r="D10" i="29"/>
  <c r="D19" i="29"/>
  <c r="H27" i="23"/>
  <c r="H22" i="23"/>
  <c r="H18" i="23"/>
  <c r="H24" i="23"/>
  <c r="H19" i="23"/>
  <c r="H15" i="23"/>
  <c r="H25" i="23"/>
  <c r="H20" i="23"/>
  <c r="H16" i="23"/>
  <c r="H26" i="23"/>
  <c r="H21" i="23"/>
  <c r="I30" i="3"/>
  <c r="J8" i="3"/>
  <c r="H12" i="3"/>
  <c r="H19" i="3"/>
  <c r="H15" i="3"/>
  <c r="H22" i="3"/>
  <c r="H25" i="3"/>
  <c r="H28" i="3"/>
  <c r="H16" i="3"/>
  <c r="H9" i="3"/>
  <c r="H20" i="3"/>
  <c r="H7" i="3"/>
  <c r="H21" i="3"/>
  <c r="H13" i="3"/>
  <c r="H10" i="3"/>
  <c r="H26" i="3"/>
  <c r="D30" i="33"/>
  <c r="H30" i="10"/>
  <c r="J12" i="3"/>
  <c r="J22" i="3"/>
  <c r="J21" i="3"/>
  <c r="J17" i="3"/>
  <c r="J14" i="3"/>
  <c r="J15" i="3"/>
  <c r="J28" i="3"/>
  <c r="J27" i="3"/>
  <c r="J26" i="3"/>
  <c r="J24" i="3"/>
  <c r="J7" i="3"/>
  <c r="J19" i="3"/>
  <c r="J13" i="3"/>
  <c r="J16" i="3"/>
  <c r="J11" i="3"/>
  <c r="J18" i="3"/>
  <c r="J20" i="3"/>
  <c r="J10" i="3"/>
  <c r="J9" i="3"/>
  <c r="J23" i="3"/>
  <c r="J25" i="3"/>
  <c r="J30" i="3"/>
  <c r="F27" i="38" l="1"/>
  <c r="D21" i="38"/>
  <c r="J10" i="28"/>
  <c r="J27" i="28"/>
  <c r="H28" i="7"/>
  <c r="H30" i="12"/>
  <c r="H25" i="14"/>
  <c r="H20" i="14"/>
  <c r="H16" i="14"/>
  <c r="H12" i="14"/>
  <c r="H8" i="14"/>
  <c r="H24" i="15"/>
  <c r="H16" i="15"/>
  <c r="H12" i="15"/>
  <c r="H8" i="15"/>
  <c r="J25" i="18"/>
  <c r="J21" i="18"/>
  <c r="J16" i="18"/>
  <c r="J12" i="18"/>
  <c r="J8" i="18"/>
  <c r="J25" i="20"/>
  <c r="J21" i="20"/>
  <c r="J16" i="20"/>
  <c r="J12" i="20"/>
  <c r="J8" i="20"/>
  <c r="D8" i="16"/>
  <c r="J12" i="4"/>
  <c r="J30" i="4" s="1"/>
  <c r="J23" i="4"/>
  <c r="J21" i="4"/>
  <c r="J18" i="4"/>
  <c r="J26" i="4"/>
  <c r="J17" i="19"/>
  <c r="J19" i="19"/>
  <c r="J23" i="19"/>
  <c r="J28" i="19"/>
  <c r="J24" i="27"/>
  <c r="J22" i="27"/>
  <c r="J15" i="19"/>
  <c r="J7" i="19"/>
  <c r="J30" i="19" s="1"/>
  <c r="H22" i="8"/>
  <c r="H12" i="8"/>
  <c r="J11" i="19"/>
  <c r="J12" i="27"/>
  <c r="J19" i="27"/>
  <c r="J11" i="27"/>
  <c r="H25" i="8"/>
  <c r="H28" i="14"/>
  <c r="H24" i="14"/>
  <c r="H19" i="14"/>
  <c r="H15" i="14"/>
  <c r="H11" i="14"/>
  <c r="H7" i="14"/>
  <c r="H27" i="15"/>
  <c r="H23" i="15"/>
  <c r="H19" i="15"/>
  <c r="H15" i="15"/>
  <c r="H11" i="15"/>
  <c r="H7" i="15"/>
  <c r="J28" i="18"/>
  <c r="J24" i="18"/>
  <c r="J20" i="18"/>
  <c r="J15" i="18"/>
  <c r="J11" i="18"/>
  <c r="J7" i="18"/>
  <c r="J28" i="20"/>
  <c r="J24" i="20"/>
  <c r="J20" i="20"/>
  <c r="J15" i="20"/>
  <c r="J11" i="20"/>
  <c r="J7" i="20"/>
  <c r="J14" i="28"/>
  <c r="J18" i="28"/>
  <c r="H25" i="17"/>
  <c r="H21" i="17"/>
  <c r="H17" i="17"/>
  <c r="H12" i="17"/>
  <c r="H8" i="17"/>
  <c r="H30" i="17" s="1"/>
  <c r="H20" i="26"/>
  <c r="H30" i="26" s="1"/>
  <c r="H16" i="9"/>
  <c r="H30" i="9" s="1"/>
  <c r="H21" i="12"/>
  <c r="H17" i="25"/>
  <c r="H30" i="25" s="1"/>
  <c r="H25" i="9"/>
  <c r="H13" i="5"/>
  <c r="H30" i="5" s="1"/>
  <c r="D17" i="9"/>
  <c r="D10" i="9"/>
  <c r="D16" i="9"/>
  <c r="D7" i="9"/>
  <c r="D30" i="9" s="1"/>
  <c r="D27" i="9"/>
  <c r="H27" i="22"/>
  <c r="H23" i="22"/>
  <c r="H19" i="22"/>
  <c r="H15" i="22"/>
  <c r="H10" i="22"/>
  <c r="H27" i="4"/>
  <c r="H23" i="4"/>
  <c r="H19" i="4"/>
  <c r="H14" i="4"/>
  <c r="H10" i="4"/>
  <c r="D25" i="16"/>
  <c r="D21" i="16"/>
  <c r="D16" i="16"/>
  <c r="D12" i="16"/>
  <c r="D7" i="16"/>
  <c r="H26" i="13"/>
  <c r="H22" i="13"/>
  <c r="H30" i="13" s="1"/>
  <c r="H8" i="7"/>
  <c r="H30" i="7" s="1"/>
  <c r="J7" i="28"/>
  <c r="J17" i="28"/>
  <c r="J13" i="28"/>
  <c r="H27" i="14"/>
  <c r="H23" i="14"/>
  <c r="H18" i="14"/>
  <c r="H14" i="14"/>
  <c r="H10" i="14"/>
  <c r="H26" i="15"/>
  <c r="H22" i="15"/>
  <c r="H18" i="15"/>
  <c r="H14" i="15"/>
  <c r="H10" i="15"/>
  <c r="J27" i="18"/>
  <c r="J23" i="18"/>
  <c r="J19" i="18"/>
  <c r="J14" i="18"/>
  <c r="J10" i="18"/>
  <c r="J27" i="20"/>
  <c r="J23" i="20"/>
  <c r="J18" i="20"/>
  <c r="J14" i="20"/>
  <c r="J10" i="20"/>
  <c r="H16" i="17"/>
  <c r="H11" i="17"/>
  <c r="D24" i="16"/>
  <c r="D20" i="16"/>
  <c r="D15" i="16"/>
  <c r="D11" i="16"/>
  <c r="J16" i="28"/>
  <c r="J12" i="28"/>
  <c r="J8" i="28"/>
  <c r="D28" i="12"/>
  <c r="D22" i="12"/>
  <c r="D30" i="12" s="1"/>
  <c r="J19" i="28"/>
  <c r="J15" i="28"/>
  <c r="J11" i="28"/>
  <c r="D8" i="17"/>
  <c r="D30" i="17" s="1"/>
  <c r="H24" i="3"/>
  <c r="H30" i="3" s="1"/>
  <c r="H9" i="18"/>
  <c r="F28" i="14"/>
  <c r="F23" i="14"/>
  <c r="F19" i="14"/>
  <c r="F14" i="14"/>
  <c r="F10" i="14"/>
  <c r="D16" i="18"/>
  <c r="D12" i="18"/>
  <c r="D7" i="18"/>
  <c r="F7" i="18"/>
  <c r="D7" i="21"/>
  <c r="D24" i="29"/>
  <c r="D20" i="38"/>
  <c r="F24" i="33"/>
  <c r="F15" i="11"/>
  <c r="F12" i="15"/>
  <c r="F7" i="15"/>
  <c r="F16" i="6"/>
  <c r="F12" i="6"/>
  <c r="F30" i="6" s="1"/>
  <c r="F8" i="9"/>
  <c r="D22" i="13"/>
  <c r="D10" i="7"/>
  <c r="F24" i="15"/>
  <c r="F15" i="10"/>
  <c r="F11" i="10"/>
  <c r="H8" i="18"/>
  <c r="F26" i="24"/>
  <c r="F22" i="24"/>
  <c r="F14" i="24"/>
  <c r="F10" i="24"/>
  <c r="F24" i="25"/>
  <c r="F21" i="23"/>
  <c r="F16" i="23"/>
  <c r="F12" i="23"/>
  <c r="F7" i="27"/>
  <c r="D27" i="28"/>
  <c r="D23" i="28"/>
  <c r="D19" i="28"/>
  <c r="D15" i="28"/>
  <c r="D11" i="28"/>
  <c r="F21" i="28"/>
  <c r="F25" i="28"/>
  <c r="H17" i="28"/>
  <c r="F27" i="29"/>
  <c r="F23" i="29"/>
  <c r="F19" i="29"/>
  <c r="F15" i="29"/>
  <c r="F11" i="29"/>
  <c r="F8" i="37"/>
  <c r="F12" i="37"/>
  <c r="F17" i="37"/>
  <c r="F22" i="37"/>
  <c r="F26" i="37"/>
  <c r="D19" i="39"/>
  <c r="F15" i="39"/>
  <c r="F27" i="39"/>
  <c r="F23" i="39"/>
  <c r="F12" i="38"/>
  <c r="F20" i="38"/>
  <c r="F25" i="38"/>
  <c r="F14" i="33"/>
  <c r="D26" i="40"/>
  <c r="D21" i="40"/>
  <c r="H7" i="18"/>
  <c r="H30" i="18" s="1"/>
  <c r="F26" i="14"/>
  <c r="F22" i="14"/>
  <c r="F17" i="14"/>
  <c r="F13" i="14"/>
  <c r="F9" i="14"/>
  <c r="D20" i="18"/>
  <c r="D15" i="18"/>
  <c r="D11" i="18"/>
  <c r="D8" i="18"/>
  <c r="F10" i="18"/>
  <c r="D10" i="21"/>
  <c r="D11" i="21"/>
  <c r="F23" i="33"/>
  <c r="F28" i="11"/>
  <c r="F9" i="24"/>
  <c r="D22" i="23"/>
  <c r="D17" i="23"/>
  <c r="D13" i="23"/>
  <c r="D9" i="23"/>
  <c r="F15" i="6"/>
  <c r="F11" i="6"/>
  <c r="D25" i="13"/>
  <c r="F8" i="14"/>
  <c r="F30" i="14" s="1"/>
  <c r="F10" i="11"/>
  <c r="F8" i="15"/>
  <c r="F14" i="12"/>
  <c r="F10" i="12"/>
  <c r="F15" i="21"/>
  <c r="F11" i="21"/>
  <c r="F25" i="24"/>
  <c r="F21" i="24"/>
  <c r="F17" i="24"/>
  <c r="F13" i="24"/>
  <c r="D28" i="25"/>
  <c r="D30" i="25" s="1"/>
  <c r="D7" i="23"/>
  <c r="F20" i="23"/>
  <c r="F15" i="23"/>
  <c r="F11" i="23"/>
  <c r="F9" i="27"/>
  <c r="D26" i="28"/>
  <c r="D22" i="28"/>
  <c r="D18" i="28"/>
  <c r="D14" i="28"/>
  <c r="D10" i="28"/>
  <c r="F9" i="28"/>
  <c r="F22" i="28"/>
  <c r="H21" i="28"/>
  <c r="F26" i="29"/>
  <c r="F22" i="29"/>
  <c r="F14" i="29"/>
  <c r="D7" i="29"/>
  <c r="D30" i="29" s="1"/>
  <c r="F9" i="37"/>
  <c r="F13" i="37"/>
  <c r="F19" i="37"/>
  <c r="F23" i="37"/>
  <c r="F8" i="39"/>
  <c r="F14" i="39"/>
  <c r="F26" i="39"/>
  <c r="F22" i="39"/>
  <c r="F8" i="38"/>
  <c r="F13" i="38"/>
  <c r="F21" i="38"/>
  <c r="F26" i="38"/>
  <c r="F20" i="33"/>
  <c r="F10" i="29"/>
  <c r="F16" i="14"/>
  <c r="F12" i="14"/>
  <c r="F7" i="24"/>
  <c r="D8" i="23"/>
  <c r="F14" i="6"/>
  <c r="F10" i="9"/>
  <c r="D24" i="13"/>
  <c r="D12" i="7"/>
  <c r="D8" i="7"/>
  <c r="D30" i="7" s="1"/>
  <c r="F19" i="11"/>
  <c r="F13" i="10"/>
  <c r="F13" i="12"/>
  <c r="F9" i="12"/>
  <c r="F30" i="12" s="1"/>
  <c r="F24" i="24"/>
  <c r="F20" i="24"/>
  <c r="F16" i="24"/>
  <c r="F12" i="24"/>
  <c r="F8" i="25"/>
  <c r="F30" i="25" s="1"/>
  <c r="D23" i="23"/>
  <c r="F15" i="27"/>
  <c r="F18" i="27"/>
  <c r="D25" i="28"/>
  <c r="D21" i="28"/>
  <c r="D17" i="28"/>
  <c r="D13" i="28"/>
  <c r="D8" i="28"/>
  <c r="H22" i="28"/>
  <c r="F7" i="29"/>
  <c r="F25" i="29"/>
  <c r="F21" i="29"/>
  <c r="F17" i="29"/>
  <c r="F13" i="29"/>
  <c r="F10" i="37"/>
  <c r="F14" i="37"/>
  <c r="F20" i="37"/>
  <c r="F24" i="37"/>
  <c r="D9" i="39"/>
  <c r="D30" i="39" s="1"/>
  <c r="F17" i="39"/>
  <c r="F19" i="39"/>
  <c r="F25" i="39"/>
  <c r="D12" i="38"/>
  <c r="D30" i="38" s="1"/>
  <c r="D22" i="40"/>
  <c r="D13" i="21"/>
  <c r="F13" i="15"/>
  <c r="D11" i="23"/>
  <c r="F16" i="10"/>
  <c r="F12" i="12"/>
  <c r="F17" i="21"/>
  <c r="F13" i="21"/>
  <c r="F28" i="24"/>
  <c r="F23" i="24"/>
  <c r="F19" i="24"/>
  <c r="F15" i="24"/>
  <c r="F23" i="23"/>
  <c r="F17" i="23"/>
  <c r="D28" i="28"/>
  <c r="D24" i="28"/>
  <c r="D20" i="28"/>
  <c r="D16" i="28"/>
  <c r="D12" i="28"/>
  <c r="F17" i="28"/>
  <c r="H12" i="28"/>
  <c r="F28" i="29"/>
  <c r="F24" i="29"/>
  <c r="F20" i="29"/>
  <c r="F16" i="29"/>
  <c r="F7" i="37"/>
  <c r="F11" i="37"/>
  <c r="F16" i="37"/>
  <c r="F21" i="37"/>
  <c r="F16" i="39"/>
  <c r="F28" i="39"/>
  <c r="F11" i="38"/>
  <c r="F16" i="38"/>
  <c r="H30" i="28" l="1"/>
  <c r="F30" i="29"/>
  <c r="F30" i="23"/>
  <c r="D30" i="21"/>
  <c r="H30" i="22"/>
  <c r="J30" i="27"/>
  <c r="H30" i="8"/>
  <c r="F30" i="37"/>
  <c r="F30" i="24"/>
  <c r="F30" i="38"/>
  <c r="F30" i="39"/>
  <c r="F30" i="28"/>
  <c r="F30" i="21"/>
  <c r="F30" i="33"/>
  <c r="F30" i="18"/>
  <c r="J30" i="18"/>
  <c r="H30" i="14"/>
  <c r="D30" i="28"/>
  <c r="F30" i="11"/>
  <c r="F30" i="10"/>
  <c r="D30" i="13"/>
  <c r="F30" i="15"/>
  <c r="D30" i="18"/>
  <c r="J30" i="28"/>
  <c r="D30" i="16"/>
  <c r="D30" i="23"/>
  <c r="D30" i="40"/>
  <c r="F30" i="27"/>
  <c r="F30" i="9"/>
  <c r="H30" i="4"/>
  <c r="J30" i="20"/>
  <c r="H30" i="15"/>
</calcChain>
</file>

<file path=xl/sharedStrings.xml><?xml version="1.0" encoding="utf-8"?>
<sst xmlns="http://schemas.openxmlformats.org/spreadsheetml/2006/main" count="2031" uniqueCount="142">
  <si>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</si>
  <si>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</si>
  <si>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</si>
  <si>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</si>
  <si>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</si>
  <si>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</si>
  <si>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</si>
  <si>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</si>
  <si>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</si>
  <si>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</si>
  <si>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</si>
  <si>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</si>
  <si>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</si>
  <si>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</si>
  <si>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</si>
  <si>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</si>
  <si>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</si>
  <si>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</si>
  <si>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</si>
  <si>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</si>
  <si>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</si>
  <si>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</si>
  <si>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</si>
  <si>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</si>
  <si>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</si>
  <si>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</si>
  <si>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</si>
  <si>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</si>
  <si>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</si>
  <si>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</si>
  <si>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</si>
  <si>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</si>
  <si>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</si>
  <si>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</si>
  <si>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</si>
  <si>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</si>
  <si>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</si>
  <si>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</si>
  <si>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</si>
  <si>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</si>
  <si>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</si>
  <si>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</si>
  <si>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</si>
  <si>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</si>
  <si>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</si>
  <si>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</si>
  <si>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</si>
  <si>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</si>
  <si>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</si>
  <si>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</si>
  <si>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</si>
  <si>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</si>
  <si>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</si>
  <si>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</si>
  <si>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</si>
  <si>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</si>
  <si>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</si>
  <si>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</si>
  <si>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</si>
  <si>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</si>
  <si>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</si>
  <si>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</si>
  <si>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</si>
  <si>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</si>
  <si>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</si>
  <si>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</si>
  <si>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</si>
  <si>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</si>
  <si>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</si>
  <si>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</si>
  <si>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</si>
  <si>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</si>
  <si>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</si>
  <si>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</si>
  <si>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</si>
  <si>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</si>
  <si>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</si>
  <si>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</si>
  <si>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</si>
  <si>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</si>
  <si>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</si>
  <si>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</si>
  <si>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</si>
  <si>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</si>
  <si>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</si>
  <si>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</si>
  <si>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</si>
  <si>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</si>
  <si>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</si>
  <si>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</si>
  <si>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</si>
  <si>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</si>
  <si>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</si>
  <si>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</si>
  <si>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</si>
  <si>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</si>
  <si>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</si>
  <si>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</si>
  <si>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</si>
  <si>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</si>
  <si>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</si>
  <si>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</si>
  <si>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</si>
  <si>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r>
      <rPr>
        <sz val="11"/>
        <rFont val="Calibri"/>
        <family val="2"/>
      </rPr>
      <t>Tempo di Parola: indica il tempo in cui il soggetto politico/istituzionale parla direttamente in voce
Rete RDS:
Testata RDS: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</si>
  <si>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</si>
  <si>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</si>
  <si>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</si>
  <si>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</si>
  <si>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</si>
  <si>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</si>
  <si>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</si>
  <si>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</si>
  <si>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</si>
  <si>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</si>
  <si>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</si>
  <si>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</si>
  <si>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</si>
  <si>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</si>
  <si>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</si>
  <si>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</si>
  <si>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t>Tab. E21 - Tempo di notizia, parola e antenna dei soggetti del pluralismo sociale nei Radiogiornali di Radio Capital - edizioni principali</t>
  </si>
  <si>
    <t>Tab. E22 - Tempo di notizia, parola e antenna dei soggetti del pluralismo sociale nei Radiogiornali di Radio Kiss Kiss - edizioni principali</t>
  </si>
  <si>
    <t>Tab. E23 - Tempo di notizia, parola e antenna dei soggetti del pluralismo sociale nei Radiogiornali di Radio RTL 102.5 - edizioni principali</t>
  </si>
  <si>
    <t>Tab. E24 - Tempo di notizia, parola e antenna dei soggetti del pluralismo sociale nei Radiogiornali di Radio Italia - edizioni principali</t>
  </si>
  <si>
    <r>
      <rPr>
        <sz val="11"/>
        <rFont val="Calibri"/>
        <family val="2"/>
      </rPr>
      <t>Tempo di Parola: indica il tempo in cui il soggetto politico/istituzionale parla direttamente in voce</t>
    </r>
    <r>
      <rPr>
        <sz val="11"/>
        <color rgb="FFFF0000"/>
        <rFont val="Calibri"/>
        <family val="2"/>
      </rPr>
      <t xml:space="preserve">
</t>
    </r>
  </si>
  <si>
    <t>Periodo dal 01.09.2016 al 30.09.2016</t>
  </si>
  <si>
    <t xml:space="preserve">Tempo di Parola: indica il tempo in cui il soggetto politico/istituzionale parla direttamente in voce
Rete Radio 101: Francesco Allegretti
Testata Pagina 101:
</t>
  </si>
  <si>
    <t>Tempo di Parola: indica il tempo in cui il soggetto politico/istituzionale parla direttamente in voce
Rete Radio Italia: In compagnia di…Fiorella Falisetti, In compagnia di…Francesca Amendola &amp; Simone Maggio, In compagnia di…Mila, In compagnia di…Paola Gallo, In compagnia di…Paoletta &amp; Patrick, Vivere bene
Testata Radio Italia Notizie:</t>
  </si>
  <si>
    <t>Tab. E7 - Tempo di notizia, parola e antenna  dei soggetti del pluralismo sociale nei Radiogiornali di Radio 105 - tutte le edizioni</t>
  </si>
  <si>
    <r>
      <t xml:space="preserve">Tempo di Parola: indica il tempo in cui il soggetto politico/istituzionale parla direttamente in voce
</t>
    </r>
    <r>
      <rPr>
        <sz val="11"/>
        <rFont val="Calibri"/>
        <family val="2"/>
      </rPr>
      <t>Radio Uno: Culto evangelico, Dialogo con l'Islam, Est - Ovest, Eta Beta, Inviato speciale, Inviato speciale - the best, Italia sotto inchiesta, La radio ne parla, Life - obiettivo benessere, L'Italia che va, L'ora di religione, Manuale d'Europa, Radio anch'io, Radio1 news economy, Radio1 news economy magazine, Restate scomodi, Speciale GR 1, Speciale GR 1 - ad un mese dal terremoto, Tra poco in edicola, Un giorno da pecora, Voci dal mondo, Voci del mattino, Voci del mattino - speciale weekend, Zapping Radio1, Zona Cesarini 
Radio Due: Caterpillar (a partire dal 28/09), I provinciali (a partire dal 28/09)
Radio Tre: Prima pagina (a partire dal 28/09), Tutta la città ne parla (a partire dal 28/09)</t>
    </r>
  </si>
  <si>
    <r>
      <t xml:space="preserve">Tempo di Parola: indica il tempo in cui il soggetto politico/istituzionale parla direttamente in voce
</t>
    </r>
    <r>
      <rPr>
        <sz val="11"/>
        <rFont val="Calibri"/>
        <family val="2"/>
      </rPr>
      <t>Radio Uno:
Radio Due: 2nigth, Bella davvero, Canicola, Caterpillar (fino al 27/09), Carterpillar AM, Colpo di sole, Decanter, Ettore, I provinciali (fino al 27/09), Italia nel pallone, Italiani in continenti, Miracolo italiano, Non è un paese per giovani, Ovunque6, Radio2 come voi, Radio2 lets party, Radio2 live, Radio2 social club, Senti che storia!
Radio Tre: A3. Il formato dell'arte, Ad alta voce,  Fahrenheit, Fahrenheit party, File urbani, Gli speciali di Radio3, Hollywood party, La lingua batte, Momus. Il Caffè dell'Opera, Pantagruel, Pantheon, Passioni, Radio3 in festival, Radio3 mondo, Radio3 scienza, Radio3 suite, Tre soldi, Tutta la città ne parla (fino al 27/09), Uomini e profeti</t>
    </r>
  </si>
  <si>
    <t>Tempo di Parola: indica il tempo in cui il soggetto politico/istituzionale parla direttamente in voce
Rete Radio 24:  Cuori e denari, Ma cos'è questa estate, Melog-cronache meridiane, Nessuna è perfetta
Testata Radio 24: 2024, 24 Mattino, 24 Mattino - Attenti a noi due, America 24, Effetto giorno, Effetto notte, Europa 24, EU-Zone - incontro con gli europarlamentari, Focus economia, I conti della belva, La versione di Oscar, La zanzara, Mix 24, Si può fare</t>
  </si>
  <si>
    <t>Tempo di Parola: indica il tempo in cui il soggetto politico/istituzionale parla direttamente in voce
Rete Radio Monte Carlo: 
Testata Radio Monte Carlo: Primo mattino</t>
  </si>
  <si>
    <t>Tab. E8 - Tempo di notizia, parola e antenna  dei soggetti del pluralismo sociale nei Radiogiornali di Radio Monte Carlo  - tutte le edizioni</t>
  </si>
  <si>
    <t>Tab. E20 - Tempo di notizia, parola e antenna dei soggetti del pluralismo sociale nei Radiogiornali di Radio Monte Carlo - edizioni principali</t>
  </si>
  <si>
    <t>Tab. F6 - Tempo di parola dei soggetti del pluralismo sociale nei programmi extra - gr di rete e di testata. Rete Radio 105 network - Testata Rete 105</t>
  </si>
  <si>
    <t>Tab. F7 - Tempo di parola dei soggetti del pluralismo sociale nei programmi extra - gr di rete e di testata. Rete Radio Monte Carlo - Testata Radio Monte Carlo</t>
  </si>
  <si>
    <t>Tempo di Parola: indica il tempo in cui il soggetto politico/istituzionale parla direttamente in voce
Rete Radio 105 network: 105 weekend, Lo zoo di 105, Summer non stop, Tutto esaurito
Testata Rete 105: Benvenuti nella giungla, 105 friends</t>
  </si>
  <si>
    <t>Tempo di Parola: indica il tempo in cui il soggetto politico/istituzionale parla direttamente in voce
Rete Radio Capital: Bla bla Capital (fino al 27/09), Capital weekend, Daily Capital, Happy summer, happy Capital, Il geco e la farfalla (fino al 27/09), Ladies &amp; Capital, Lateral (fino al 27/09), Non c'è duo senza tè (fino al 27/09)
Testata Radio Capital: Bla bla Capital (dal 28/09), Il geco e la farfalla (dal 28/09), Lateral (dal 28/09), Non c'è duo senza tè (dal 28/09), Tg zero</t>
  </si>
  <si>
    <t>Tempo di Parola: indica il tempo in cui il soggetto politico/istituzionale parla direttamente in voce
Rete RTL 102.5: Onorevole Dj, Password, Pop around the clock, Protagonisti, W l'Italia
Testata RTL 102.5: L'indignato speciale, Non stop news</t>
  </si>
  <si>
    <t>Tab. G7 - Tempo di parola dei soggetti del pluralismo sociale nei programmi extra-gr per fasce di programmazione. Radio 105</t>
  </si>
  <si>
    <t>Tab. G8 - Tempo di parola dei soggetti del pluralismo sociale nei programmi extra-gr per fasce di programmazione. Radio Monte Carlo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</si>
</sst>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793">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11">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46" fontId="4" fillId="0" borderId="10" xfId="2" applyNumberFormat="1" applyFont="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0" fontId="1" fillId="0" borderId="8" xfId="2" applyFont="1" applyBorder="1" applyAlignment="1">
      <alignment horizont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15" xfId="3" applyFont="1" applyFill="1" applyBorder="1" applyAlignment="1">
      <alignment horizontal="left" vertical="top" wrapText="1"/>
    </xf>
    <xf numFmtId="0" fontId="0"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6" fillId="0" borderId="14" xfId="3" applyFont="1" applyFill="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6" fillId="0" borderId="15" xfId="2" applyFont="1" applyFill="1" applyBorder="1" applyAlignment="1">
      <alignment horizontal="left" vertical="top" wrapText="1"/>
    </xf>
    <xf numFmtId="0" fontId="6"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xf numFmtId="0" fontId="2" fillId="0" borderId="14" xfId="3" applyFont="1" applyFill="1" applyBorder="1" applyAlignment="1">
      <alignment horizontal="left" vertical="top" wrapText="1"/>
    </xf>
  </cellXfs>
  <cellStyles count="793">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xfId="735" builtinId="8" hidden="1"/>
    <cellStyle name="Collegamento ipertestuale" xfId="737" builtinId="8" hidden="1"/>
    <cellStyle name="Collegamento ipertestuale" xfId="739" builtinId="8" hidden="1"/>
    <cellStyle name="Collegamento ipertestuale" xfId="741" builtinId="8" hidden="1"/>
    <cellStyle name="Collegamento ipertestuale" xfId="743" builtinId="8" hidden="1"/>
    <cellStyle name="Collegamento ipertestuale" xfId="745" builtinId="8" hidden="1"/>
    <cellStyle name="Collegamento ipertestuale" xfId="747" builtinId="8" hidden="1"/>
    <cellStyle name="Collegamento ipertestuale" xfId="749" builtinId="8" hidden="1"/>
    <cellStyle name="Collegamento ipertestuale" xfId="751" builtinId="8" hidden="1"/>
    <cellStyle name="Collegamento ipertestuale" xfId="753" builtinId="8" hidden="1"/>
    <cellStyle name="Collegamento ipertestuale" xfId="755" builtinId="8" hidden="1"/>
    <cellStyle name="Collegamento ipertestuale" xfId="757" builtinId="8" hidden="1"/>
    <cellStyle name="Collegamento ipertestuale" xfId="759" builtinId="8" hidden="1"/>
    <cellStyle name="Collegamento ipertestuale" xfId="761" builtinId="8" hidden="1"/>
    <cellStyle name="Collegamento ipertestuale" xfId="763" builtinId="8" hidden="1"/>
    <cellStyle name="Collegamento ipertestuale" xfId="765" builtinId="8" hidden="1"/>
    <cellStyle name="Collegamento ipertestuale" xfId="767" builtinId="8" hidden="1"/>
    <cellStyle name="Collegamento ipertestuale" xfId="769" builtinId="8" hidden="1"/>
    <cellStyle name="Collegamento ipertestuale" xfId="771" builtinId="8" hidden="1"/>
    <cellStyle name="Collegamento ipertestuale" xfId="773" builtinId="8" hidden="1"/>
    <cellStyle name="Collegamento ipertestuale" xfId="775" builtinId="8" hidden="1"/>
    <cellStyle name="Collegamento ipertestuale" xfId="777" builtinId="8" hidden="1"/>
    <cellStyle name="Collegamento ipertestuale" xfId="779" builtinId="8" hidden="1"/>
    <cellStyle name="Collegamento ipertestuale" xfId="781" builtinId="8" hidden="1"/>
    <cellStyle name="Collegamento ipertestuale" xfId="783" builtinId="8" hidden="1"/>
    <cellStyle name="Collegamento ipertestuale" xfId="785" builtinId="8" hidden="1"/>
    <cellStyle name="Collegamento ipertestuale" xfId="787" builtinId="8" hidden="1"/>
    <cellStyle name="Collegamento ipertestuale" xfId="789" builtinId="8" hidden="1"/>
    <cellStyle name="Collegamento ipertestuale" xfId="791"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Collegamento ipertestuale visitato" xfId="736" builtinId="9" hidden="1"/>
    <cellStyle name="Collegamento ipertestuale visitato" xfId="738" builtinId="9" hidden="1"/>
    <cellStyle name="Collegamento ipertestuale visitato" xfId="740" builtinId="9" hidden="1"/>
    <cellStyle name="Collegamento ipertestuale visitato" xfId="742" builtinId="9" hidden="1"/>
    <cellStyle name="Collegamento ipertestuale visitato" xfId="744" builtinId="9" hidden="1"/>
    <cellStyle name="Collegamento ipertestuale visitato" xfId="746" builtinId="9" hidden="1"/>
    <cellStyle name="Collegamento ipertestuale visitato" xfId="748" builtinId="9" hidden="1"/>
    <cellStyle name="Collegamento ipertestuale visitato" xfId="750" builtinId="9" hidden="1"/>
    <cellStyle name="Collegamento ipertestuale visitato" xfId="752" builtinId="9" hidden="1"/>
    <cellStyle name="Collegamento ipertestuale visitato" xfId="754" builtinId="9" hidden="1"/>
    <cellStyle name="Collegamento ipertestuale visitato" xfId="756" builtinId="9" hidden="1"/>
    <cellStyle name="Collegamento ipertestuale visitato" xfId="758" builtinId="9" hidden="1"/>
    <cellStyle name="Collegamento ipertestuale visitato" xfId="760" builtinId="9" hidden="1"/>
    <cellStyle name="Collegamento ipertestuale visitato" xfId="762" builtinId="9" hidden="1"/>
    <cellStyle name="Collegamento ipertestuale visitato" xfId="764" builtinId="9" hidden="1"/>
    <cellStyle name="Collegamento ipertestuale visitato" xfId="766" builtinId="9" hidden="1"/>
    <cellStyle name="Collegamento ipertestuale visitato" xfId="768" builtinId="9" hidden="1"/>
    <cellStyle name="Collegamento ipertestuale visitato" xfId="770" builtinId="9" hidden="1"/>
    <cellStyle name="Collegamento ipertestuale visitato" xfId="772" builtinId="9" hidden="1"/>
    <cellStyle name="Collegamento ipertestuale visitato" xfId="774" builtinId="9" hidden="1"/>
    <cellStyle name="Collegamento ipertestuale visitato" xfId="776" builtinId="9" hidden="1"/>
    <cellStyle name="Collegamento ipertestuale visitato" xfId="778" builtinId="9" hidden="1"/>
    <cellStyle name="Collegamento ipertestuale visitato" xfId="780" builtinId="9" hidden="1"/>
    <cellStyle name="Collegamento ipertestuale visitato" xfId="782" builtinId="9" hidden="1"/>
    <cellStyle name="Collegamento ipertestuale visitato" xfId="784" builtinId="9" hidden="1"/>
    <cellStyle name="Collegamento ipertestuale visitato" xfId="786" builtinId="9" hidden="1"/>
    <cellStyle name="Collegamento ipertestuale visitato" xfId="788" builtinId="9" hidden="1"/>
    <cellStyle name="Collegamento ipertestuale visitato" xfId="790" builtinId="9" hidden="1"/>
    <cellStyle name="Collegamento ipertestuale visitato" xfId="792"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45" t="s">
        <v>18</v>
      </c>
      <c r="C3" s="146"/>
      <c r="D3" s="146"/>
      <c r="E3" s="146"/>
      <c r="F3" s="146"/>
      <c r="G3" s="146"/>
      <c r="H3" s="146"/>
      <c r="I3" s="146"/>
      <c r="J3" s="147"/>
    </row>
    <row r="4" spans="2:10" x14ac:dyDescent="0.25">
      <c r="B4" s="148" t="s">
        <v>125</v>
      </c>
      <c r="C4" s="149"/>
      <c r="D4" s="149"/>
      <c r="E4" s="149"/>
      <c r="F4" s="149"/>
      <c r="G4" s="149"/>
      <c r="H4" s="149"/>
      <c r="I4" s="149"/>
      <c r="J4" s="150"/>
    </row>
    <row r="5" spans="2:10" x14ac:dyDescent="0.25">
      <c r="B5" s="2"/>
      <c r="C5" s="151" t="s">
        <v>19</v>
      </c>
      <c r="D5" s="149"/>
      <c r="E5" s="151" t="s">
        <v>20</v>
      </c>
      <c r="F5" s="149"/>
      <c r="G5" s="149" t="s">
        <v>21</v>
      </c>
      <c r="H5" s="149"/>
      <c r="I5" s="151" t="s">
        <v>22</v>
      </c>
      <c r="J5" s="150"/>
    </row>
    <row r="6" spans="2:10" x14ac:dyDescent="0.25">
      <c r="B6" s="3" t="s">
        <v>23</v>
      </c>
      <c r="C6" s="4" t="s">
        <v>24</v>
      </c>
      <c r="D6" s="5" t="s">
        <v>25</v>
      </c>
      <c r="E6" s="4" t="s">
        <v>24</v>
      </c>
      <c r="F6" s="5" t="s">
        <v>25</v>
      </c>
      <c r="G6" s="6" t="s">
        <v>24</v>
      </c>
      <c r="H6" s="5" t="s">
        <v>25</v>
      </c>
      <c r="I6" s="4" t="s">
        <v>24</v>
      </c>
      <c r="J6" s="7" t="s">
        <v>25</v>
      </c>
    </row>
    <row r="7" spans="2:10" x14ac:dyDescent="0.25">
      <c r="B7" s="8" t="s">
        <v>10</v>
      </c>
      <c r="C7" s="97">
        <v>4.2245370370370379E-3</v>
      </c>
      <c r="D7" s="98">
        <f t="shared" ref="D7:D28" si="0">C7/$C$30</f>
        <v>6.7358086661253409E-3</v>
      </c>
      <c r="E7" s="97">
        <v>9.2592592592592585E-4</v>
      </c>
      <c r="F7" s="98">
        <f t="shared" ref="F7:F28" si="1">E7/$E$30</f>
        <v>6.4438179621425715E-3</v>
      </c>
      <c r="G7" s="97">
        <v>3.1481481481481477E-3</v>
      </c>
      <c r="H7" s="98">
        <f t="shared" ref="H7:H28" si="2">G7/$G$30</f>
        <v>1.5225300867618249E-2</v>
      </c>
      <c r="I7" s="97">
        <f>C7+E7+G7</f>
        <v>8.2986111111111108E-3</v>
      </c>
      <c r="J7" s="99">
        <f>I7/$I$30</f>
        <v>8.4884216508026682E-3</v>
      </c>
    </row>
    <row r="8" spans="2:10" x14ac:dyDescent="0.25">
      <c r="B8" s="8" t="s">
        <v>13</v>
      </c>
      <c r="C8" s="97">
        <v>3.1365740740740746E-3</v>
      </c>
      <c r="D8" s="98">
        <f t="shared" si="0"/>
        <v>5.0011072562190888E-3</v>
      </c>
      <c r="E8" s="97">
        <v>5.5555555555555545E-4</v>
      </c>
      <c r="F8" s="98">
        <f t="shared" si="1"/>
        <v>3.8662907772855424E-3</v>
      </c>
      <c r="G8" s="97">
        <v>1.0879629629629629E-3</v>
      </c>
      <c r="H8" s="98">
        <f t="shared" si="2"/>
        <v>5.2616848586621891E-3</v>
      </c>
      <c r="I8" s="97">
        <f t="shared" ref="I8:I27" si="3">C8+E8+G8</f>
        <v>4.7800925925925927E-3</v>
      </c>
      <c r="J8" s="99">
        <f t="shared" ref="J8:J28" si="4">I8/$I$30</f>
        <v>4.8894255812852198E-3</v>
      </c>
    </row>
    <row r="9" spans="2:10" x14ac:dyDescent="0.25">
      <c r="B9" s="8" t="s">
        <v>0</v>
      </c>
      <c r="C9" s="97">
        <v>0.15996527777777783</v>
      </c>
      <c r="D9" s="98">
        <f t="shared" si="0"/>
        <v>0.25505647006717358</v>
      </c>
      <c r="E9" s="97">
        <v>3.188657407407406E-2</v>
      </c>
      <c r="F9" s="98">
        <f t="shared" si="1"/>
        <v>0.22190898107128473</v>
      </c>
      <c r="G9" s="97">
        <v>3.0324074074074069E-2</v>
      </c>
      <c r="H9" s="98">
        <f t="shared" si="2"/>
        <v>0.14665547159249931</v>
      </c>
      <c r="I9" s="97">
        <f t="shared" si="3"/>
        <v>0.22217592592592594</v>
      </c>
      <c r="J9" s="99">
        <f t="shared" si="4"/>
        <v>0.22725765970545056</v>
      </c>
    </row>
    <row r="10" spans="2:10" x14ac:dyDescent="0.25">
      <c r="B10" s="8" t="s">
        <v>8</v>
      </c>
      <c r="C10" s="97">
        <v>2.3009259259259264E-2</v>
      </c>
      <c r="D10" s="98">
        <f t="shared" si="0"/>
        <v>3.6687089392485418E-2</v>
      </c>
      <c r="E10" s="97">
        <v>3.6805555555555558E-3</v>
      </c>
      <c r="F10" s="98">
        <f t="shared" si="1"/>
        <v>2.5614176399516724E-2</v>
      </c>
      <c r="G10" s="97">
        <v>5.5439814814814813E-3</v>
      </c>
      <c r="H10" s="98">
        <f t="shared" si="2"/>
        <v>2.6812202630842434E-2</v>
      </c>
      <c r="I10" s="97">
        <f t="shared" si="3"/>
        <v>3.2233796296296302E-2</v>
      </c>
      <c r="J10" s="99">
        <f t="shared" si="4"/>
        <v>3.2971065965809537E-2</v>
      </c>
    </row>
    <row r="11" spans="2:10" x14ac:dyDescent="0.25">
      <c r="B11" s="8" t="s">
        <v>26</v>
      </c>
      <c r="C11" s="97">
        <v>1.1689814814814818E-3</v>
      </c>
      <c r="D11" s="98">
        <f t="shared" si="0"/>
        <v>1.8638813021333138E-3</v>
      </c>
      <c r="E11" s="97">
        <v>1.7361111111111109E-4</v>
      </c>
      <c r="F11" s="98">
        <f t="shared" si="1"/>
        <v>1.2082158679017321E-3</v>
      </c>
      <c r="G11" s="97">
        <v>2.4305555555555556E-3</v>
      </c>
      <c r="H11" s="98">
        <f t="shared" si="2"/>
        <v>1.175482787573468E-2</v>
      </c>
      <c r="I11" s="97">
        <f t="shared" si="3"/>
        <v>3.7731481481481487E-3</v>
      </c>
      <c r="J11" s="99">
        <f t="shared" si="4"/>
        <v>3.8594497324430555E-3</v>
      </c>
    </row>
    <row r="12" spans="2:10" x14ac:dyDescent="0.25">
      <c r="B12" s="8" t="s">
        <v>3</v>
      </c>
      <c r="C12" s="97">
        <v>7.7800925925925982E-2</v>
      </c>
      <c r="D12" s="98">
        <f t="shared" si="0"/>
        <v>0.12404960507861525</v>
      </c>
      <c r="E12" s="97">
        <v>1.0208333333333326E-2</v>
      </c>
      <c r="F12" s="98">
        <f t="shared" si="1"/>
        <v>7.104309303262181E-2</v>
      </c>
      <c r="G12" s="97">
        <v>1.3124999999999993E-2</v>
      </c>
      <c r="H12" s="98">
        <f t="shared" si="2"/>
        <v>6.3476070528967227E-2</v>
      </c>
      <c r="I12" s="97">
        <f t="shared" si="3"/>
        <v>0.10113425925925931</v>
      </c>
      <c r="J12" s="99">
        <f t="shared" si="4"/>
        <v>0.10344745939290623</v>
      </c>
    </row>
    <row r="13" spans="2:10" x14ac:dyDescent="0.25">
      <c r="B13" s="8" t="s">
        <v>7</v>
      </c>
      <c r="C13" s="97">
        <v>4.2673611111111127E-2</v>
      </c>
      <c r="D13" s="98">
        <f t="shared" si="0"/>
        <v>6.8040894663025028E-2</v>
      </c>
      <c r="E13" s="97">
        <v>1.0601851851851847E-2</v>
      </c>
      <c r="F13" s="98">
        <f t="shared" si="1"/>
        <v>7.378171566653241E-2</v>
      </c>
      <c r="G13" s="97">
        <v>8.298611111111109E-3</v>
      </c>
      <c r="H13" s="98">
        <f t="shared" si="2"/>
        <v>4.0134340890008391E-2</v>
      </c>
      <c r="I13" s="97">
        <f t="shared" si="3"/>
        <v>6.1574074074074087E-2</v>
      </c>
      <c r="J13" s="99">
        <f t="shared" si="4"/>
        <v>6.298243121655539E-2</v>
      </c>
    </row>
    <row r="14" spans="2:10" x14ac:dyDescent="0.25">
      <c r="B14" s="8" t="s">
        <v>2</v>
      </c>
      <c r="C14" s="97">
        <v>1.7743055555555554E-2</v>
      </c>
      <c r="D14" s="98">
        <f t="shared" si="0"/>
        <v>2.8290396397726424E-2</v>
      </c>
      <c r="E14" s="97">
        <v>5.3587962962962938E-3</v>
      </c>
      <c r="F14" s="98">
        <f t="shared" si="1"/>
        <v>3.7293596455900122E-2</v>
      </c>
      <c r="G14" s="97">
        <v>2.7083333333333334E-3</v>
      </c>
      <c r="H14" s="98">
        <f t="shared" si="2"/>
        <v>1.3098236775818643E-2</v>
      </c>
      <c r="I14" s="97">
        <f t="shared" si="3"/>
        <v>2.5810185185185179E-2</v>
      </c>
      <c r="J14" s="99">
        <f t="shared" si="4"/>
        <v>2.6400530378368127E-2</v>
      </c>
    </row>
    <row r="15" spans="2:10" x14ac:dyDescent="0.25">
      <c r="B15" s="8" t="s">
        <v>9</v>
      </c>
      <c r="C15" s="97">
        <v>1.7268518518518523E-2</v>
      </c>
      <c r="D15" s="98">
        <f t="shared" si="0"/>
        <v>2.753377131468222E-2</v>
      </c>
      <c r="E15" s="97">
        <v>4.8958333333333328E-3</v>
      </c>
      <c r="F15" s="98">
        <f t="shared" si="1"/>
        <v>3.4071687474828846E-2</v>
      </c>
      <c r="G15" s="97">
        <v>2.673611111111111E-3</v>
      </c>
      <c r="H15" s="98">
        <f t="shared" si="2"/>
        <v>1.2930310663308147E-2</v>
      </c>
      <c r="I15" s="97">
        <f t="shared" si="3"/>
        <v>2.4837962962962964E-2</v>
      </c>
      <c r="J15" s="99">
        <f t="shared" si="4"/>
        <v>2.5406070938106737E-2</v>
      </c>
    </row>
    <row r="16" spans="2:10" x14ac:dyDescent="0.25">
      <c r="B16" s="8" t="s">
        <v>1</v>
      </c>
      <c r="C16" s="97">
        <v>3.4872685185185208E-2</v>
      </c>
      <c r="D16" s="98">
        <f t="shared" si="0"/>
        <v>5.5602716468590857E-2</v>
      </c>
      <c r="E16" s="97">
        <v>1.2546296296296298E-2</v>
      </c>
      <c r="F16" s="98">
        <f t="shared" si="1"/>
        <v>8.7313733387031869E-2</v>
      </c>
      <c r="G16" s="97">
        <v>1.5150462962962961E-2</v>
      </c>
      <c r="H16" s="98">
        <f t="shared" si="2"/>
        <v>7.3271760425412821E-2</v>
      </c>
      <c r="I16" s="97">
        <f t="shared" si="3"/>
        <v>6.2569444444444469E-2</v>
      </c>
      <c r="J16" s="99">
        <f t="shared" si="4"/>
        <v>6.4000568262537305E-2</v>
      </c>
    </row>
    <row r="17" spans="2:10" x14ac:dyDescent="0.25">
      <c r="B17" s="8" t="s">
        <v>27</v>
      </c>
      <c r="C17" s="97">
        <v>1.3229166666666662E-2</v>
      </c>
      <c r="D17" s="98">
        <f t="shared" si="0"/>
        <v>2.1093230973647289E-2</v>
      </c>
      <c r="E17" s="97">
        <v>3.2638888888888882E-3</v>
      </c>
      <c r="F17" s="98">
        <f t="shared" si="1"/>
        <v>2.2714458316552562E-2</v>
      </c>
      <c r="G17" s="97">
        <v>3.9930555555555552E-3</v>
      </c>
      <c r="H17" s="98">
        <f t="shared" si="2"/>
        <v>1.9311502938706971E-2</v>
      </c>
      <c r="I17" s="97">
        <f t="shared" si="3"/>
        <v>2.0486111111111104E-2</v>
      </c>
      <c r="J17" s="99">
        <f t="shared" si="4"/>
        <v>2.0954681062650936E-2</v>
      </c>
    </row>
    <row r="18" spans="2:10" x14ac:dyDescent="0.25">
      <c r="B18" s="8" t="s">
        <v>16</v>
      </c>
      <c r="C18" s="97">
        <v>9.7222222222222219E-4</v>
      </c>
      <c r="D18" s="98">
        <f t="shared" si="0"/>
        <v>1.5501587067247356E-3</v>
      </c>
      <c r="E18" s="97">
        <v>1.1921296296296296E-3</v>
      </c>
      <c r="F18" s="98">
        <f t="shared" si="1"/>
        <v>8.2964156262585603E-3</v>
      </c>
      <c r="G18" s="97"/>
      <c r="H18" s="98"/>
      <c r="I18" s="97">
        <f>G18+E18+C18</f>
        <v>2.1643518518518518E-3</v>
      </c>
      <c r="J18" s="99">
        <f t="shared" si="4"/>
        <v>2.2138561348676415E-3</v>
      </c>
    </row>
    <row r="19" spans="2:10" x14ac:dyDescent="0.25">
      <c r="B19" s="8" t="s">
        <v>4</v>
      </c>
      <c r="C19" s="97">
        <v>1.496527777777778E-2</v>
      </c>
      <c r="D19" s="98">
        <f t="shared" si="0"/>
        <v>2.3861371521370044E-2</v>
      </c>
      <c r="E19" s="97">
        <v>1.1921296296296298E-3</v>
      </c>
      <c r="F19" s="98">
        <f t="shared" si="1"/>
        <v>8.2964156262585621E-3</v>
      </c>
      <c r="G19" s="97">
        <v>3.8541666666666668E-3</v>
      </c>
      <c r="H19" s="98">
        <f t="shared" si="2"/>
        <v>1.8639798488664993E-2</v>
      </c>
      <c r="I19" s="97">
        <f t="shared" ref="I19" si="5">C19+E19+G19</f>
        <v>2.0011574074074077E-2</v>
      </c>
      <c r="J19" s="99">
        <f t="shared" ref="J19" si="6">I19/$I$30</f>
        <v>2.04692901453805E-2</v>
      </c>
    </row>
    <row r="20" spans="2:10" x14ac:dyDescent="0.25">
      <c r="B20" s="8" t="s">
        <v>14</v>
      </c>
      <c r="C20" s="97">
        <v>2.0046296296296288E-2</v>
      </c>
      <c r="D20" s="98">
        <f t="shared" si="0"/>
        <v>3.1962796191038582E-2</v>
      </c>
      <c r="E20" s="97">
        <v>5.2546296296296273E-3</v>
      </c>
      <c r="F20" s="98">
        <f t="shared" si="1"/>
        <v>3.6568666935159082E-2</v>
      </c>
      <c r="G20" s="97">
        <v>7.9513888888888898E-3</v>
      </c>
      <c r="H20" s="98">
        <f t="shared" si="2"/>
        <v>3.8455079764903456E-2</v>
      </c>
      <c r="I20" s="97">
        <f t="shared" si="3"/>
        <v>3.3252314814814804E-2</v>
      </c>
      <c r="J20" s="99">
        <f t="shared" si="4"/>
        <v>3.401288061751194E-2</v>
      </c>
    </row>
    <row r="21" spans="2:10" x14ac:dyDescent="0.25">
      <c r="B21" s="8" t="s">
        <v>11</v>
      </c>
      <c r="C21" s="97">
        <v>2.766203703703703E-2</v>
      </c>
      <c r="D21" s="98">
        <f t="shared" si="0"/>
        <v>4.4105706060382353E-2</v>
      </c>
      <c r="E21" s="97">
        <v>4.9305555555555552E-3</v>
      </c>
      <c r="F21" s="98">
        <f t="shared" si="1"/>
        <v>3.431333064840919E-2</v>
      </c>
      <c r="G21" s="97">
        <v>1.8159722222222223E-2</v>
      </c>
      <c r="H21" s="98">
        <f t="shared" si="2"/>
        <v>8.7825356842989102E-2</v>
      </c>
      <c r="I21" s="97">
        <f t="shared" si="3"/>
        <v>5.0752314814814806E-2</v>
      </c>
      <c r="J21" s="99">
        <f t="shared" si="4"/>
        <v>5.1913150542217151E-2</v>
      </c>
    </row>
    <row r="22" spans="2:10" x14ac:dyDescent="0.25">
      <c r="B22" s="8" t="s">
        <v>15</v>
      </c>
      <c r="C22" s="97">
        <v>1.5312499999999993E-2</v>
      </c>
      <c r="D22" s="98">
        <f t="shared" si="0"/>
        <v>2.4414999630914577E-2</v>
      </c>
      <c r="E22" s="97">
        <v>6.0069444444444441E-3</v>
      </c>
      <c r="F22" s="98">
        <f t="shared" si="1"/>
        <v>4.1804269029399932E-2</v>
      </c>
      <c r="G22" s="97">
        <v>9.9768518518518496E-3</v>
      </c>
      <c r="H22" s="98">
        <f t="shared" si="2"/>
        <v>4.8250769661349002E-2</v>
      </c>
      <c r="I22" s="97">
        <f t="shared" si="3"/>
        <v>3.1296296296296287E-2</v>
      </c>
      <c r="J22" s="99">
        <f t="shared" si="4"/>
        <v>3.2012122934128889E-2</v>
      </c>
    </row>
    <row r="23" spans="2:10" x14ac:dyDescent="0.25">
      <c r="B23" s="8" t="s">
        <v>28</v>
      </c>
      <c r="C23" s="97">
        <v>4.8078703703703735E-2</v>
      </c>
      <c r="D23" s="98">
        <f t="shared" si="0"/>
        <v>7.6659038901601861E-2</v>
      </c>
      <c r="E23" s="97">
        <v>8.8425925925925929E-3</v>
      </c>
      <c r="F23" s="98">
        <f t="shared" si="1"/>
        <v>6.1538461538461563E-2</v>
      </c>
      <c r="G23" s="97">
        <v>4.8923611111111098E-2</v>
      </c>
      <c r="H23" s="98">
        <f t="shared" si="2"/>
        <v>0.23660789252728798</v>
      </c>
      <c r="I23" s="97">
        <f t="shared" si="3"/>
        <v>0.10584490740740743</v>
      </c>
      <c r="J23" s="99">
        <f t="shared" si="4"/>
        <v>0.10826585215702988</v>
      </c>
    </row>
    <row r="24" spans="2:10" x14ac:dyDescent="0.25">
      <c r="B24" s="8" t="s">
        <v>12</v>
      </c>
      <c r="C24" s="97">
        <v>7.1527777777777787E-3</v>
      </c>
      <c r="D24" s="98">
        <f t="shared" si="0"/>
        <v>1.1404739056617701E-2</v>
      </c>
      <c r="E24" s="97">
        <v>5.5671296296296293E-3</v>
      </c>
      <c r="F24" s="98">
        <f t="shared" si="1"/>
        <v>3.8743455497382215E-2</v>
      </c>
      <c r="G24" s="97">
        <v>1.480324074074074E-2</v>
      </c>
      <c r="H24" s="98">
        <f t="shared" si="2"/>
        <v>7.159249930030788E-2</v>
      </c>
      <c r="I24" s="97">
        <f t="shared" si="3"/>
        <v>2.7523148148148151E-2</v>
      </c>
      <c r="J24" s="99">
        <f t="shared" si="4"/>
        <v>2.8152673201685845E-2</v>
      </c>
    </row>
    <row r="25" spans="2:10" x14ac:dyDescent="0.25">
      <c r="B25" s="8" t="s">
        <v>5</v>
      </c>
      <c r="C25" s="97">
        <v>1.4965277777777779E-2</v>
      </c>
      <c r="D25" s="98">
        <f t="shared" si="0"/>
        <v>2.386137152137004E-2</v>
      </c>
      <c r="E25" s="97">
        <v>9.1203703703703724E-3</v>
      </c>
      <c r="F25" s="98">
        <f t="shared" si="1"/>
        <v>6.3471606927104351E-2</v>
      </c>
      <c r="G25" s="97">
        <v>5.5787037037037029E-3</v>
      </c>
      <c r="H25" s="98">
        <f t="shared" si="2"/>
        <v>2.6980128743352927E-2</v>
      </c>
      <c r="I25" s="97">
        <f t="shared" si="3"/>
        <v>2.9664351851851855E-2</v>
      </c>
      <c r="J25" s="99">
        <f t="shared" si="4"/>
        <v>3.0342851730832975E-2</v>
      </c>
    </row>
    <row r="26" spans="2:10" x14ac:dyDescent="0.25">
      <c r="B26" s="8" t="s">
        <v>6</v>
      </c>
      <c r="C26" s="97">
        <v>3.1539351851851846E-2</v>
      </c>
      <c r="D26" s="98">
        <f t="shared" si="0"/>
        <v>5.0287886616963144E-2</v>
      </c>
      <c r="E26" s="97">
        <v>3.7615740740740743E-3</v>
      </c>
      <c r="F26" s="98">
        <f t="shared" si="1"/>
        <v>2.6178010471204199E-2</v>
      </c>
      <c r="G26" s="100">
        <v>4.3518518518518515E-3</v>
      </c>
      <c r="H26" s="98">
        <f t="shared" si="2"/>
        <v>2.1046739434648756E-2</v>
      </c>
      <c r="I26" s="97">
        <f t="shared" si="3"/>
        <v>3.9652777777777773E-2</v>
      </c>
      <c r="J26" s="99">
        <f t="shared" si="4"/>
        <v>4.0559738599232835E-2</v>
      </c>
    </row>
    <row r="27" spans="2:10" x14ac:dyDescent="0.25">
      <c r="B27" s="8" t="s">
        <v>104</v>
      </c>
      <c r="C27" s="97">
        <v>9.2129629629629645E-3</v>
      </c>
      <c r="D27" s="98">
        <f t="shared" si="0"/>
        <v>1.4689599173248689E-2</v>
      </c>
      <c r="E27" s="97">
        <v>3.9467592592592592E-3</v>
      </c>
      <c r="F27" s="98">
        <f t="shared" si="1"/>
        <v>2.7466774063632713E-2</v>
      </c>
      <c r="G27" s="100">
        <v>3.506944444444444E-3</v>
      </c>
      <c r="H27" s="98">
        <f t="shared" si="2"/>
        <v>1.6960537363560034E-2</v>
      </c>
      <c r="I27" s="97">
        <f t="shared" si="3"/>
        <v>1.6666666666666666E-2</v>
      </c>
      <c r="J27" s="99">
        <f t="shared" si="4"/>
        <v>1.7047876118766868E-2</v>
      </c>
    </row>
    <row r="28" spans="2:10" x14ac:dyDescent="0.25">
      <c r="B28" s="8" t="s">
        <v>17</v>
      </c>
      <c r="C28" s="97">
        <v>4.2175925925925895E-2</v>
      </c>
      <c r="D28" s="98">
        <f t="shared" si="0"/>
        <v>6.7247361039344436E-2</v>
      </c>
      <c r="E28" s="97">
        <v>9.780092592592592E-3</v>
      </c>
      <c r="F28" s="98">
        <f t="shared" si="1"/>
        <v>6.8062827225130906E-2</v>
      </c>
      <c r="G28" s="100">
        <v>1.1805555555555556E-3</v>
      </c>
      <c r="H28" s="98">
        <f t="shared" si="2"/>
        <v>5.7094878253568446E-3</v>
      </c>
      <c r="I28" s="97">
        <f>C28+E28+G28</f>
        <v>5.3136574074074037E-2</v>
      </c>
      <c r="J28" s="99">
        <f t="shared" si="4"/>
        <v>5.4351943931429607E-2</v>
      </c>
    </row>
    <row r="29" spans="2:10" x14ac:dyDescent="0.25">
      <c r="B29" s="8"/>
      <c r="C29" s="101"/>
      <c r="D29" s="101"/>
      <c r="E29" s="101"/>
      <c r="F29" s="101"/>
      <c r="G29" s="101"/>
      <c r="H29" s="101"/>
      <c r="I29" s="101"/>
      <c r="J29" s="102"/>
    </row>
    <row r="30" spans="2:10" x14ac:dyDescent="0.25">
      <c r="B30" s="11" t="s">
        <v>29</v>
      </c>
      <c r="C30" s="103">
        <f t="shared" ref="C30:J30" si="7">SUM(C7:C28)</f>
        <v>0.62717592592592608</v>
      </c>
      <c r="D30" s="104">
        <f t="shared" si="7"/>
        <v>0.99999999999999978</v>
      </c>
      <c r="E30" s="103">
        <f t="shared" si="7"/>
        <v>0.14369212962962957</v>
      </c>
      <c r="F30" s="104">
        <f t="shared" si="7"/>
        <v>1.0000000000000002</v>
      </c>
      <c r="G30" s="103">
        <f t="shared" si="7"/>
        <v>0.20677083333333329</v>
      </c>
      <c r="H30" s="104">
        <f t="shared" si="7"/>
        <v>1</v>
      </c>
      <c r="I30" s="103">
        <f>SUM(I7:I28)</f>
        <v>0.97763888888888906</v>
      </c>
      <c r="J30" s="105">
        <f t="shared" si="7"/>
        <v>0.99999999999999989</v>
      </c>
    </row>
    <row r="31" spans="2:10" x14ac:dyDescent="0.25">
      <c r="B31" s="12"/>
      <c r="C31" s="13"/>
      <c r="D31" s="14"/>
      <c r="E31" s="13"/>
      <c r="F31" s="14"/>
      <c r="G31" s="13"/>
      <c r="H31" s="14"/>
      <c r="I31" s="13"/>
      <c r="J31" s="15"/>
    </row>
    <row r="32" spans="2:10" ht="66" customHeight="1" thickBot="1" x14ac:dyDescent="0.3">
      <c r="B32" s="142" t="s">
        <v>30</v>
      </c>
      <c r="C32" s="143"/>
      <c r="D32" s="143"/>
      <c r="E32" s="143"/>
      <c r="F32" s="143"/>
      <c r="G32" s="143"/>
      <c r="H32" s="143"/>
      <c r="I32" s="143"/>
      <c r="J32" s="144"/>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6"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87</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7.5694444444444446E-3</v>
      </c>
      <c r="D7" s="98">
        <f>C7/$C$30</f>
        <v>5.0946482823089528E-2</v>
      </c>
      <c r="E7" s="100"/>
      <c r="F7" s="98"/>
      <c r="G7" s="100">
        <f>C7+E7</f>
        <v>7.5694444444444446E-3</v>
      </c>
      <c r="H7" s="99">
        <f>G7/$G$30</f>
        <v>4.5150155333103237E-2</v>
      </c>
    </row>
    <row r="8" spans="2:8" s="1" customFormat="1" x14ac:dyDescent="0.25">
      <c r="B8" s="8" t="s">
        <v>13</v>
      </c>
      <c r="C8" s="100">
        <v>4.1898148148148155E-3</v>
      </c>
      <c r="D8" s="98">
        <f t="shared" ref="D8:D28" si="0">C8/$C$30</f>
        <v>2.8199735140609195E-2</v>
      </c>
      <c r="E8" s="100"/>
      <c r="F8" s="98"/>
      <c r="G8" s="100">
        <f t="shared" ref="G8:G28" si="1">C8+E8</f>
        <v>4.1898148148148155E-3</v>
      </c>
      <c r="H8" s="99">
        <f t="shared" ref="H8:H27" si="2">G8/$G$30</f>
        <v>2.4991370383155003E-2</v>
      </c>
    </row>
    <row r="9" spans="2:8" s="1" customFormat="1" x14ac:dyDescent="0.25">
      <c r="B9" s="8" t="s">
        <v>0</v>
      </c>
      <c r="C9" s="100">
        <v>3.1527777777777766E-2</v>
      </c>
      <c r="D9" s="98">
        <f t="shared" si="0"/>
        <v>0.21219911194204255</v>
      </c>
      <c r="E9" s="100">
        <v>8.3217592592592579E-3</v>
      </c>
      <c r="F9" s="98">
        <f t="shared" ref="F9:F20" si="3">E9/$E$30</f>
        <v>0.43628640776699024</v>
      </c>
      <c r="G9" s="100">
        <f t="shared" si="1"/>
        <v>3.9849537037037024E-2</v>
      </c>
      <c r="H9" s="99">
        <f t="shared" si="2"/>
        <v>0.23769416637901281</v>
      </c>
    </row>
    <row r="10" spans="2:8" s="1" customFormat="1" x14ac:dyDescent="0.25">
      <c r="B10" s="8" t="s">
        <v>8</v>
      </c>
      <c r="C10" s="100">
        <v>6.5856481481481478E-3</v>
      </c>
      <c r="D10" s="98">
        <f t="shared" si="0"/>
        <v>4.4324998052504498E-2</v>
      </c>
      <c r="E10" s="100">
        <v>3.0902777777777777E-3</v>
      </c>
      <c r="F10" s="98">
        <f t="shared" si="3"/>
        <v>0.16201456310679613</v>
      </c>
      <c r="G10" s="100">
        <f t="shared" si="1"/>
        <v>9.6759259259259246E-3</v>
      </c>
      <c r="H10" s="99">
        <f t="shared" si="2"/>
        <v>5.7714877459440823E-2</v>
      </c>
    </row>
    <row r="11" spans="2:8" s="1" customFormat="1" x14ac:dyDescent="0.25">
      <c r="B11" s="8" t="s">
        <v>26</v>
      </c>
      <c r="C11" s="100">
        <v>5.3935185185185188E-3</v>
      </c>
      <c r="D11" s="98">
        <f t="shared" si="0"/>
        <v>3.6301316506972048E-2</v>
      </c>
      <c r="E11" s="100"/>
      <c r="F11" s="98"/>
      <c r="G11" s="100">
        <f t="shared" si="1"/>
        <v>5.3935185185185188E-3</v>
      </c>
      <c r="H11" s="99">
        <f t="shared" si="2"/>
        <v>3.217121159820506E-2</v>
      </c>
    </row>
    <row r="12" spans="2:8" s="1" customFormat="1" x14ac:dyDescent="0.25">
      <c r="B12" s="8" t="s">
        <v>3</v>
      </c>
      <c r="C12" s="100">
        <v>1.4351851851851847E-2</v>
      </c>
      <c r="D12" s="98">
        <f t="shared" si="0"/>
        <v>9.6595777829711002E-2</v>
      </c>
      <c r="E12" s="100">
        <v>2.0717592592592593E-3</v>
      </c>
      <c r="F12" s="98">
        <f t="shared" si="3"/>
        <v>0.10861650485436894</v>
      </c>
      <c r="G12" s="100">
        <f t="shared" si="1"/>
        <v>1.6423611111111104E-2</v>
      </c>
      <c r="H12" s="99">
        <f t="shared" si="2"/>
        <v>9.7963410424577152E-2</v>
      </c>
    </row>
    <row r="13" spans="2:8" s="1" customFormat="1" x14ac:dyDescent="0.25">
      <c r="B13" s="8" t="s">
        <v>7</v>
      </c>
      <c r="C13" s="100">
        <v>1.8321759259259249E-2</v>
      </c>
      <c r="D13" s="98">
        <f t="shared" si="0"/>
        <v>0.12331541637454232</v>
      </c>
      <c r="E13" s="100">
        <v>2.731481481481481E-3</v>
      </c>
      <c r="F13" s="98">
        <f t="shared" si="3"/>
        <v>0.14320388349514562</v>
      </c>
      <c r="G13" s="100">
        <f t="shared" si="1"/>
        <v>2.105324074074073E-2</v>
      </c>
      <c r="H13" s="99">
        <f t="shared" si="2"/>
        <v>0.12557818432861581</v>
      </c>
    </row>
    <row r="14" spans="2:8" s="1" customFormat="1" x14ac:dyDescent="0.25">
      <c r="B14" s="8" t="s">
        <v>2</v>
      </c>
      <c r="C14" s="100">
        <v>2.3263888888888887E-3</v>
      </c>
      <c r="D14" s="98">
        <f t="shared" si="0"/>
        <v>1.5657863986912834E-2</v>
      </c>
      <c r="E14" s="100">
        <v>2.199074074074074E-4</v>
      </c>
      <c r="F14" s="98">
        <f t="shared" si="3"/>
        <v>1.1529126213592233E-2</v>
      </c>
      <c r="G14" s="100">
        <f t="shared" si="1"/>
        <v>2.5462962962962961E-3</v>
      </c>
      <c r="H14" s="99">
        <f t="shared" si="2"/>
        <v>1.518812564722127E-2</v>
      </c>
    </row>
    <row r="15" spans="2:8" s="1" customFormat="1" x14ac:dyDescent="0.25">
      <c r="B15" s="8" t="s">
        <v>9</v>
      </c>
      <c r="C15" s="100">
        <v>4.0856481481481481E-3</v>
      </c>
      <c r="D15" s="98">
        <f t="shared" si="0"/>
        <v>2.7498636753135478E-2</v>
      </c>
      <c r="E15" s="100">
        <v>8.4490740740740739E-4</v>
      </c>
      <c r="F15" s="98">
        <f t="shared" si="3"/>
        <v>4.429611650485437E-2</v>
      </c>
      <c r="G15" s="100">
        <f t="shared" si="1"/>
        <v>4.9305555555555552E-3</v>
      </c>
      <c r="H15" s="99">
        <f t="shared" si="2"/>
        <v>2.9409734207801186E-2</v>
      </c>
    </row>
    <row r="16" spans="2:8" s="1" customFormat="1" x14ac:dyDescent="0.25">
      <c r="B16" s="8" t="s">
        <v>1</v>
      </c>
      <c r="C16" s="100">
        <v>3.3333333333333331E-3</v>
      </c>
      <c r="D16" s="98">
        <f t="shared" si="0"/>
        <v>2.2435148399158691E-2</v>
      </c>
      <c r="E16" s="100"/>
      <c r="F16" s="98"/>
      <c r="G16" s="100">
        <f t="shared" si="1"/>
        <v>3.3333333333333331E-3</v>
      </c>
      <c r="H16" s="99">
        <f t="shared" si="2"/>
        <v>1.9882637210907845E-2</v>
      </c>
    </row>
    <row r="17" spans="2:8" s="1" customFormat="1" x14ac:dyDescent="0.25">
      <c r="B17" s="8" t="s">
        <v>27</v>
      </c>
      <c r="C17" s="100">
        <v>1.2731481481481483E-3</v>
      </c>
      <c r="D17" s="98">
        <f t="shared" si="0"/>
        <v>8.5689802913453336E-3</v>
      </c>
      <c r="E17" s="100"/>
      <c r="F17" s="98"/>
      <c r="G17" s="100">
        <f t="shared" si="1"/>
        <v>1.2731481481481483E-3</v>
      </c>
      <c r="H17" s="99">
        <f t="shared" ref="H17" si="4">G17/$G$30</f>
        <v>7.5940628236106358E-3</v>
      </c>
    </row>
    <row r="18" spans="2:8" s="1" customFormat="1" x14ac:dyDescent="0.25">
      <c r="B18" s="8" t="s">
        <v>16</v>
      </c>
      <c r="C18" s="100">
        <v>1.9444444444444444E-3</v>
      </c>
      <c r="D18" s="98">
        <f t="shared" si="0"/>
        <v>1.3087169899509235E-2</v>
      </c>
      <c r="E18" s="100"/>
      <c r="F18" s="98"/>
      <c r="G18" s="100">
        <f t="shared" si="1"/>
        <v>1.9444444444444444E-3</v>
      </c>
      <c r="H18" s="99">
        <f t="shared" si="2"/>
        <v>1.1598205039696243E-2</v>
      </c>
    </row>
    <row r="19" spans="2:8" s="1" customFormat="1" x14ac:dyDescent="0.25">
      <c r="B19" s="8" t="s">
        <v>4</v>
      </c>
      <c r="C19" s="100">
        <v>4.2824074074074066E-3</v>
      </c>
      <c r="D19" s="98">
        <f t="shared" si="0"/>
        <v>2.8822933707252481E-2</v>
      </c>
      <c r="E19" s="100">
        <v>2.5462962962962961E-4</v>
      </c>
      <c r="F19" s="98">
        <f t="shared" si="3"/>
        <v>1.3349514563106795E-2</v>
      </c>
      <c r="G19" s="100">
        <f t="shared" si="1"/>
        <v>4.5370370370370365E-3</v>
      </c>
      <c r="H19" s="99">
        <f t="shared" si="2"/>
        <v>2.7062478425957898E-2</v>
      </c>
    </row>
    <row r="20" spans="2:8" s="1" customFormat="1" x14ac:dyDescent="0.25">
      <c r="B20" s="8" t="s">
        <v>14</v>
      </c>
      <c r="C20" s="100">
        <v>1.423611111111111E-3</v>
      </c>
      <c r="D20" s="98">
        <f t="shared" si="0"/>
        <v>9.5816779621406903E-3</v>
      </c>
      <c r="E20" s="100">
        <v>1.3888888888888889E-4</v>
      </c>
      <c r="F20" s="98">
        <f t="shared" si="3"/>
        <v>7.2815533980582527E-3</v>
      </c>
      <c r="G20" s="100">
        <f t="shared" si="1"/>
        <v>1.5624999999999999E-3</v>
      </c>
      <c r="H20" s="99">
        <f t="shared" si="2"/>
        <v>9.3199861926130528E-3</v>
      </c>
    </row>
    <row r="21" spans="2:8" s="1" customFormat="1" x14ac:dyDescent="0.25">
      <c r="B21" s="8" t="s">
        <v>11</v>
      </c>
      <c r="C21" s="100">
        <v>3.0208333333333337E-3</v>
      </c>
      <c r="D21" s="98">
        <f t="shared" si="0"/>
        <v>2.0331853236737567E-2</v>
      </c>
      <c r="E21" s="100"/>
      <c r="F21" s="98"/>
      <c r="G21" s="100">
        <f t="shared" si="1"/>
        <v>3.0208333333333337E-3</v>
      </c>
      <c r="H21" s="99">
        <f t="shared" si="2"/>
        <v>1.8018639972385238E-2</v>
      </c>
    </row>
    <row r="22" spans="2:8" s="1" customFormat="1" x14ac:dyDescent="0.25">
      <c r="B22" s="8" t="s">
        <v>15</v>
      </c>
      <c r="C22" s="100">
        <v>7.1759259259259259E-4</v>
      </c>
      <c r="D22" s="98">
        <f t="shared" si="0"/>
        <v>4.8297888914855518E-3</v>
      </c>
      <c r="E22" s="100"/>
      <c r="F22" s="98"/>
      <c r="G22" s="100">
        <f t="shared" si="1"/>
        <v>7.1759259259259259E-4</v>
      </c>
      <c r="H22" s="99">
        <f t="shared" si="2"/>
        <v>4.2802899551259944E-3</v>
      </c>
    </row>
    <row r="23" spans="2:8" s="1" customFormat="1" x14ac:dyDescent="0.25">
      <c r="B23" s="8" t="s">
        <v>92</v>
      </c>
      <c r="C23" s="100">
        <v>5.0925925925925921E-4</v>
      </c>
      <c r="D23" s="98">
        <f t="shared" si="0"/>
        <v>3.427592116538133E-3</v>
      </c>
      <c r="E23" s="100"/>
      <c r="F23" s="98"/>
      <c r="G23" s="100">
        <f t="shared" si="1"/>
        <v>5.0925925925925921E-4</v>
      </c>
      <c r="H23" s="99">
        <f t="shared" ref="H23" si="5">G23/$G$30</f>
        <v>3.0376251294442539E-3</v>
      </c>
    </row>
    <row r="24" spans="2:8" s="1" customFormat="1" x14ac:dyDescent="0.25">
      <c r="B24" s="8" t="s">
        <v>12</v>
      </c>
      <c r="C24" s="100">
        <v>1.5046296296296297E-4</v>
      </c>
      <c r="D24" s="98">
        <f t="shared" si="0"/>
        <v>1.0126976707953577E-3</v>
      </c>
      <c r="E24" s="100"/>
      <c r="F24" s="98"/>
      <c r="G24" s="100">
        <f t="shared" si="1"/>
        <v>1.5046296296296297E-4</v>
      </c>
      <c r="H24" s="99">
        <f t="shared" si="2"/>
        <v>8.9748015188125701E-4</v>
      </c>
    </row>
    <row r="25" spans="2:8" s="1" customFormat="1" x14ac:dyDescent="0.25">
      <c r="B25" s="8" t="s">
        <v>5</v>
      </c>
      <c r="C25" s="100">
        <v>1.2731481481481478E-3</v>
      </c>
      <c r="D25" s="98">
        <f t="shared" si="0"/>
        <v>8.5689802913453319E-3</v>
      </c>
      <c r="E25" s="100"/>
      <c r="F25" s="98"/>
      <c r="G25" s="100">
        <f t="shared" si="1"/>
        <v>1.2731481481481478E-3</v>
      </c>
      <c r="H25" s="99">
        <f t="shared" si="2"/>
        <v>7.5940628236106341E-3</v>
      </c>
    </row>
    <row r="26" spans="2:8" s="1" customFormat="1" x14ac:dyDescent="0.25">
      <c r="B26" s="8" t="s">
        <v>6</v>
      </c>
      <c r="C26" s="100">
        <v>1.4814814814814814E-3</v>
      </c>
      <c r="D26" s="98">
        <f t="shared" si="0"/>
        <v>9.971177066292752E-3</v>
      </c>
      <c r="E26" s="100">
        <v>6.4814814814814813E-4</v>
      </c>
      <c r="F26" s="98">
        <f t="shared" ref="F26:F28" si="6">E26/$E$30</f>
        <v>3.3980582524271843E-2</v>
      </c>
      <c r="G26" s="100">
        <f t="shared" si="1"/>
        <v>2.1296296296296298E-3</v>
      </c>
      <c r="H26" s="99">
        <f t="shared" si="2"/>
        <v>1.2702795995857791E-2</v>
      </c>
    </row>
    <row r="27" spans="2:8" s="1" customFormat="1" x14ac:dyDescent="0.25">
      <c r="B27" s="8" t="s">
        <v>104</v>
      </c>
      <c r="C27" s="100">
        <v>2.724537037037035E-2</v>
      </c>
      <c r="D27" s="98">
        <f t="shared" si="0"/>
        <v>0.18337617823478999</v>
      </c>
      <c r="E27" s="100"/>
      <c r="F27" s="98"/>
      <c r="G27" s="100">
        <f t="shared" si="1"/>
        <v>2.724537037037035E-2</v>
      </c>
      <c r="H27" s="99">
        <f t="shared" si="2"/>
        <v>0.16251294442526748</v>
      </c>
    </row>
    <row r="28" spans="2:8" s="1" customFormat="1" x14ac:dyDescent="0.25">
      <c r="B28" s="36" t="s">
        <v>17</v>
      </c>
      <c r="C28" s="110">
        <v>7.5694444444444437E-3</v>
      </c>
      <c r="D28" s="98">
        <f t="shared" si="0"/>
        <v>5.0946482823089521E-2</v>
      </c>
      <c r="E28" s="110">
        <v>7.5231481481481482E-4</v>
      </c>
      <c r="F28" s="98">
        <f t="shared" si="6"/>
        <v>3.9441747572815537E-2</v>
      </c>
      <c r="G28" s="100">
        <f t="shared" si="1"/>
        <v>8.3217592592592579E-3</v>
      </c>
      <c r="H28" s="99">
        <f t="shared" ref="H28" si="7">G28/$G$30</f>
        <v>4.9637556092509513E-2</v>
      </c>
    </row>
    <row r="29" spans="2:8" s="1" customFormat="1" x14ac:dyDescent="0.25">
      <c r="B29" s="8"/>
      <c r="C29" s="101"/>
      <c r="D29" s="112"/>
      <c r="E29" s="101"/>
      <c r="F29" s="101"/>
      <c r="G29" s="101"/>
      <c r="H29" s="102"/>
    </row>
    <row r="30" spans="2:8" s="1" customFormat="1" x14ac:dyDescent="0.25">
      <c r="B30" s="37" t="s">
        <v>29</v>
      </c>
      <c r="C30" s="113">
        <f t="shared" ref="C30:H30" si="8">SUM(C7:C28)</f>
        <v>0.14857638888888883</v>
      </c>
      <c r="D30" s="114">
        <f t="shared" si="8"/>
        <v>1.0000000000000002</v>
      </c>
      <c r="E30" s="113">
        <f t="shared" si="8"/>
        <v>1.9074074074074073E-2</v>
      </c>
      <c r="F30" s="114">
        <f t="shared" si="8"/>
        <v>0.99999999999999978</v>
      </c>
      <c r="G30" s="113">
        <f>SUM(G7:G28)</f>
        <v>0.16765046296296288</v>
      </c>
      <c r="H30" s="117">
        <f t="shared" si="8"/>
        <v>1.0000000000000004</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88</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4.5833333333333334E-3</v>
      </c>
      <c r="D7" s="98">
        <f>C7/$C$30</f>
        <v>5.4534938166193835E-3</v>
      </c>
      <c r="E7" s="100">
        <v>1.3773148148148147E-3</v>
      </c>
      <c r="F7" s="98">
        <f t="shared" ref="F7:F28" si="0">E7/$E$30</f>
        <v>5.762432811970363E-3</v>
      </c>
      <c r="G7" s="100">
        <f>E7+C7</f>
        <v>5.9606481481481481E-3</v>
      </c>
      <c r="H7" s="99">
        <f>G7/$G$30</f>
        <v>5.5218999624725238E-3</v>
      </c>
    </row>
    <row r="8" spans="2:8" s="1" customFormat="1" x14ac:dyDescent="0.25">
      <c r="B8" s="8" t="s">
        <v>13</v>
      </c>
      <c r="C8" s="100">
        <v>1.2557870370370374E-2</v>
      </c>
      <c r="D8" s="98">
        <f t="shared" ref="D8:D28" si="1">C8/$C$30</f>
        <v>1.4942022199575839E-2</v>
      </c>
      <c r="E8" s="100">
        <v>1.0532407407407407E-3</v>
      </c>
      <c r="F8" s="98">
        <f t="shared" si="0"/>
        <v>4.4065662679773363E-3</v>
      </c>
      <c r="G8" s="100">
        <f t="shared" ref="G8:G28" si="2">E8+C8</f>
        <v>1.3611111111111114E-2</v>
      </c>
      <c r="H8" s="99">
        <f t="shared" ref="H8:H27" si="3">G8/$G$30</f>
        <v>1.2609231758966387E-2</v>
      </c>
    </row>
    <row r="9" spans="2:8" s="1" customFormat="1" x14ac:dyDescent="0.25">
      <c r="B9" s="8" t="s">
        <v>0</v>
      </c>
      <c r="C9" s="100">
        <v>8.6192129629629646E-2</v>
      </c>
      <c r="D9" s="98">
        <f t="shared" si="1"/>
        <v>0.10255598094031454</v>
      </c>
      <c r="E9" s="100">
        <v>2.2094907407407407E-2</v>
      </c>
      <c r="F9" s="98">
        <f t="shared" si="0"/>
        <v>9.2441044017238863E-2</v>
      </c>
      <c r="G9" s="100">
        <f t="shared" si="2"/>
        <v>0.10828703703703706</v>
      </c>
      <c r="H9" s="99">
        <f t="shared" si="3"/>
        <v>0.1003163030075591</v>
      </c>
    </row>
    <row r="10" spans="2:8" s="1" customFormat="1" x14ac:dyDescent="0.25">
      <c r="B10" s="8" t="s">
        <v>8</v>
      </c>
      <c r="C10" s="100">
        <v>3.3136574074074068E-2</v>
      </c>
      <c r="D10" s="98">
        <f t="shared" si="1"/>
        <v>3.9427658578235589E-2</v>
      </c>
      <c r="E10" s="100">
        <v>3.3333333333333327E-3</v>
      </c>
      <c r="F10" s="98">
        <f t="shared" si="0"/>
        <v>1.394605588107113E-2</v>
      </c>
      <c r="G10" s="100">
        <f t="shared" si="2"/>
        <v>3.6469907407407402E-2</v>
      </c>
      <c r="H10" s="99">
        <f t="shared" si="3"/>
        <v>3.3785450061652268E-2</v>
      </c>
    </row>
    <row r="11" spans="2:8" s="1" customFormat="1" x14ac:dyDescent="0.25">
      <c r="B11" s="8" t="s">
        <v>26</v>
      </c>
      <c r="C11" s="100">
        <v>2.9745370370370368E-3</v>
      </c>
      <c r="D11" s="98">
        <f t="shared" si="1"/>
        <v>3.5392624011898522E-3</v>
      </c>
      <c r="E11" s="100">
        <v>2.9976851851851853E-3</v>
      </c>
      <c r="F11" s="98">
        <f t="shared" si="0"/>
        <v>1.2541765531935497E-2</v>
      </c>
      <c r="G11" s="100">
        <f t="shared" si="2"/>
        <v>5.9722222222222225E-3</v>
      </c>
      <c r="H11" s="99">
        <f t="shared" si="3"/>
        <v>5.5326220983219852E-3</v>
      </c>
    </row>
    <row r="12" spans="2:8" s="1" customFormat="1" x14ac:dyDescent="0.25">
      <c r="B12" s="8" t="s">
        <v>3</v>
      </c>
      <c r="C12" s="100">
        <v>4.3518518518518498E-2</v>
      </c>
      <c r="D12" s="98">
        <f t="shared" si="1"/>
        <v>5.1780648359820387E-2</v>
      </c>
      <c r="E12" s="100">
        <v>1.3321759259259262E-2</v>
      </c>
      <c r="F12" s="98">
        <f t="shared" si="0"/>
        <v>5.5735799719141936E-2</v>
      </c>
      <c r="G12" s="100">
        <f t="shared" si="2"/>
        <v>5.684027777777776E-2</v>
      </c>
      <c r="H12" s="99">
        <f t="shared" si="3"/>
        <v>5.2656409156703991E-2</v>
      </c>
    </row>
    <row r="13" spans="2:8" s="1" customFormat="1" x14ac:dyDescent="0.25">
      <c r="B13" s="8" t="s">
        <v>7</v>
      </c>
      <c r="C13" s="100">
        <v>7.0104166666666745E-2</v>
      </c>
      <c r="D13" s="98">
        <f t="shared" si="1"/>
        <v>8.3413666786019303E-2</v>
      </c>
      <c r="E13" s="100">
        <v>2.7951388888888894E-2</v>
      </c>
      <c r="F13" s="98">
        <f t="shared" si="0"/>
        <v>0.11694348941939858</v>
      </c>
      <c r="G13" s="100">
        <f t="shared" si="2"/>
        <v>9.8055555555555646E-2</v>
      </c>
      <c r="H13" s="99">
        <f t="shared" si="3"/>
        <v>9.0837934916635457E-2</v>
      </c>
    </row>
    <row r="14" spans="2:8" s="1" customFormat="1" x14ac:dyDescent="0.25">
      <c r="B14" s="8" t="s">
        <v>2</v>
      </c>
      <c r="C14" s="100">
        <v>2.9699074074074055E-2</v>
      </c>
      <c r="D14" s="98">
        <f t="shared" si="1"/>
        <v>3.5337538215771035E-2</v>
      </c>
      <c r="E14" s="100">
        <v>8.6689814814814806E-3</v>
      </c>
      <c r="F14" s="98">
        <f t="shared" si="0"/>
        <v>3.6269430051813462E-2</v>
      </c>
      <c r="G14" s="100">
        <f t="shared" si="2"/>
        <v>3.8368055555555537E-2</v>
      </c>
      <c r="H14" s="99">
        <f t="shared" si="3"/>
        <v>3.5543880340963896E-2</v>
      </c>
    </row>
    <row r="15" spans="2:8" s="1" customFormat="1" x14ac:dyDescent="0.25">
      <c r="B15" s="8" t="s">
        <v>9</v>
      </c>
      <c r="C15" s="100">
        <v>4.3298611111111121E-2</v>
      </c>
      <c r="D15" s="98">
        <f t="shared" si="1"/>
        <v>5.1518990828214949E-2</v>
      </c>
      <c r="E15" s="100">
        <v>3.7152777777777783E-3</v>
      </c>
      <c r="F15" s="98">
        <f t="shared" si="0"/>
        <v>1.5544041450777202E-2</v>
      </c>
      <c r="G15" s="100">
        <f t="shared" si="2"/>
        <v>4.7013888888888897E-2</v>
      </c>
      <c r="H15" s="99">
        <f t="shared" si="3"/>
        <v>4.3553315820511446E-2</v>
      </c>
    </row>
    <row r="16" spans="2:8" s="1" customFormat="1" x14ac:dyDescent="0.25">
      <c r="B16" s="8" t="s">
        <v>1</v>
      </c>
      <c r="C16" s="100">
        <v>5.0810185185185177E-3</v>
      </c>
      <c r="D16" s="98">
        <f t="shared" si="1"/>
        <v>6.0456661249896687E-3</v>
      </c>
      <c r="E16" s="100">
        <v>1.4236111111111112E-3</v>
      </c>
      <c r="F16" s="98">
        <f t="shared" si="0"/>
        <v>5.9561280325407962E-3</v>
      </c>
      <c r="G16" s="100">
        <f t="shared" si="2"/>
        <v>6.5046296296296293E-3</v>
      </c>
      <c r="H16" s="99">
        <f t="shared" si="3"/>
        <v>6.0258403473972006E-3</v>
      </c>
    </row>
    <row r="17" spans="2:8" s="1" customFormat="1" x14ac:dyDescent="0.25">
      <c r="B17" s="8" t="s">
        <v>27</v>
      </c>
      <c r="C17" s="100">
        <v>7.3958333333333324E-3</v>
      </c>
      <c r="D17" s="98">
        <f t="shared" si="1"/>
        <v>8.7999559313630942E-3</v>
      </c>
      <c r="E17" s="100">
        <v>8.8888888888888889E-3</v>
      </c>
      <c r="F17" s="98">
        <f t="shared" si="0"/>
        <v>3.7189482349523018E-2</v>
      </c>
      <c r="G17" s="100">
        <f t="shared" si="2"/>
        <v>1.6284722222222221E-2</v>
      </c>
      <c r="H17" s="99">
        <f t="shared" si="3"/>
        <v>1.5086045140191923E-2</v>
      </c>
    </row>
    <row r="18" spans="2:8" s="1" customFormat="1" x14ac:dyDescent="0.25">
      <c r="B18" s="8" t="s">
        <v>16</v>
      </c>
      <c r="C18" s="100">
        <v>6.0069444444444458E-3</v>
      </c>
      <c r="D18" s="98">
        <f t="shared" si="1"/>
        <v>7.147382047539042E-3</v>
      </c>
      <c r="E18" s="100">
        <v>1.9328703703703704E-3</v>
      </c>
      <c r="F18" s="98">
        <f t="shared" si="0"/>
        <v>8.0867754588155524E-3</v>
      </c>
      <c r="G18" s="100">
        <f t="shared" si="2"/>
        <v>7.9398148148148162E-3</v>
      </c>
      <c r="H18" s="99">
        <f t="shared" si="3"/>
        <v>7.3553851927303923E-3</v>
      </c>
    </row>
    <row r="19" spans="2:8" s="1" customFormat="1" x14ac:dyDescent="0.25">
      <c r="B19" s="8" t="s">
        <v>4</v>
      </c>
      <c r="C19" s="100">
        <v>3.6261574074074057E-2</v>
      </c>
      <c r="D19" s="98">
        <f t="shared" si="1"/>
        <v>4.3145949816839696E-2</v>
      </c>
      <c r="E19" s="100">
        <v>1.1631944444444443E-2</v>
      </c>
      <c r="F19" s="98">
        <f t="shared" si="0"/>
        <v>4.8665924168321134E-2</v>
      </c>
      <c r="G19" s="100">
        <f t="shared" si="2"/>
        <v>4.7893518518518502E-2</v>
      </c>
      <c r="H19" s="99">
        <f t="shared" si="3"/>
        <v>4.4368198145070474E-2</v>
      </c>
    </row>
    <row r="20" spans="2:8" s="1" customFormat="1" x14ac:dyDescent="0.25">
      <c r="B20" s="8" t="s">
        <v>14</v>
      </c>
      <c r="C20" s="100">
        <v>1.2361111111111107E-2</v>
      </c>
      <c r="D20" s="98">
        <f t="shared" si="1"/>
        <v>1.470790756603409E-2</v>
      </c>
      <c r="E20" s="100">
        <v>1.2349537037037037E-2</v>
      </c>
      <c r="F20" s="98">
        <f t="shared" si="0"/>
        <v>5.1668200087162844E-2</v>
      </c>
      <c r="G20" s="100">
        <f t="shared" si="2"/>
        <v>2.4710648148148145E-2</v>
      </c>
      <c r="H20" s="99">
        <f t="shared" si="3"/>
        <v>2.2891760038599683E-2</v>
      </c>
    </row>
    <row r="21" spans="2:8" s="1" customFormat="1" x14ac:dyDescent="0.25">
      <c r="B21" s="8" t="s">
        <v>11</v>
      </c>
      <c r="C21" s="100">
        <v>5.7638888888888887E-3</v>
      </c>
      <c r="D21" s="98">
        <f t="shared" si="1"/>
        <v>6.8581816178698305E-3</v>
      </c>
      <c r="E21" s="100">
        <v>4.0879629629629641E-2</v>
      </c>
      <c r="F21" s="98">
        <f t="shared" si="0"/>
        <v>0.17103287976369186</v>
      </c>
      <c r="G21" s="100">
        <f t="shared" si="2"/>
        <v>4.6643518518518529E-2</v>
      </c>
      <c r="H21" s="99">
        <f t="shared" si="3"/>
        <v>4.3210207473328689E-2</v>
      </c>
    </row>
    <row r="22" spans="2:8" s="1" customFormat="1" x14ac:dyDescent="0.25">
      <c r="B22" s="8" t="s">
        <v>15</v>
      </c>
      <c r="C22" s="100">
        <v>3.9583333333333337E-3</v>
      </c>
      <c r="D22" s="98">
        <f t="shared" si="1"/>
        <v>4.7098355688985592E-3</v>
      </c>
      <c r="E22" s="100">
        <v>1.1087962962962963E-2</v>
      </c>
      <c r="F22" s="98">
        <f t="shared" si="0"/>
        <v>4.6390005326618557E-2</v>
      </c>
      <c r="G22" s="100">
        <f t="shared" si="2"/>
        <v>1.5046296296296297E-2</v>
      </c>
      <c r="H22" s="99">
        <f t="shared" si="3"/>
        <v>1.3938776604299576E-2</v>
      </c>
    </row>
    <row r="23" spans="2:8" s="1" customFormat="1" x14ac:dyDescent="0.25">
      <c r="B23" s="8" t="s">
        <v>92</v>
      </c>
      <c r="C23" s="100">
        <v>7.4305555555555548E-3</v>
      </c>
      <c r="D23" s="98">
        <f t="shared" si="1"/>
        <v>8.8412702784586971E-3</v>
      </c>
      <c r="E23" s="100">
        <v>6.0185185185185185E-3</v>
      </c>
      <c r="F23" s="98">
        <f t="shared" si="0"/>
        <v>2.518037867415621E-2</v>
      </c>
      <c r="G23" s="100">
        <f t="shared" si="2"/>
        <v>1.3449074074074073E-2</v>
      </c>
      <c r="H23" s="99">
        <f t="shared" si="3"/>
        <v>1.2459121857073926E-2</v>
      </c>
    </row>
    <row r="24" spans="2:8" s="1" customFormat="1" x14ac:dyDescent="0.25">
      <c r="B24" s="8" t="s">
        <v>12</v>
      </c>
      <c r="C24" s="100">
        <v>2.4768518518518516E-3</v>
      </c>
      <c r="D24" s="98">
        <f t="shared" si="1"/>
        <v>2.9470900928195657E-3</v>
      </c>
      <c r="E24" s="100">
        <v>2.5115740740740741E-3</v>
      </c>
      <c r="F24" s="98">
        <f t="shared" si="0"/>
        <v>1.0507965715945956E-2</v>
      </c>
      <c r="G24" s="100">
        <f t="shared" si="2"/>
        <v>4.9884259259259257E-3</v>
      </c>
      <c r="H24" s="99">
        <f t="shared" si="3"/>
        <v>4.621240551117782E-3</v>
      </c>
    </row>
    <row r="25" spans="2:8" s="1" customFormat="1" x14ac:dyDescent="0.25">
      <c r="B25" s="8" t="s">
        <v>5</v>
      </c>
      <c r="C25" s="100">
        <v>3.0347222222222227E-2</v>
      </c>
      <c r="D25" s="98">
        <f t="shared" si="1"/>
        <v>3.610873936155562E-2</v>
      </c>
      <c r="E25" s="100">
        <v>8.2870370370370372E-3</v>
      </c>
      <c r="F25" s="98">
        <f t="shared" si="0"/>
        <v>3.4671444482107398E-2</v>
      </c>
      <c r="G25" s="100">
        <f t="shared" si="2"/>
        <v>3.8634259259259264E-2</v>
      </c>
      <c r="H25" s="99">
        <f t="shared" si="3"/>
        <v>3.5790489465501528E-2</v>
      </c>
    </row>
    <row r="26" spans="2:8" s="1" customFormat="1" x14ac:dyDescent="0.25">
      <c r="B26" s="8" t="s">
        <v>6</v>
      </c>
      <c r="C26" s="100">
        <v>0.31511574074074084</v>
      </c>
      <c r="D26" s="98">
        <f t="shared" si="1"/>
        <v>0.3749414713416146</v>
      </c>
      <c r="E26" s="100">
        <v>3.4108796296296304E-2</v>
      </c>
      <c r="F26" s="98">
        <f t="shared" si="0"/>
        <v>0.1427049537552661</v>
      </c>
      <c r="G26" s="100">
        <f t="shared" si="2"/>
        <v>0.34922453703703715</v>
      </c>
      <c r="H26" s="99">
        <f t="shared" si="3"/>
        <v>0.32351900498579322</v>
      </c>
    </row>
    <row r="27" spans="2:8" s="1" customFormat="1" x14ac:dyDescent="0.25">
      <c r="B27" s="8" t="s">
        <v>104</v>
      </c>
      <c r="C27" s="100">
        <v>8.2037037037037047E-2</v>
      </c>
      <c r="D27" s="98">
        <f t="shared" si="1"/>
        <v>9.7612030737874236E-2</v>
      </c>
      <c r="E27" s="100">
        <v>1.2245370370370368E-2</v>
      </c>
      <c r="F27" s="98">
        <f t="shared" si="0"/>
        <v>5.1232385840879358E-2</v>
      </c>
      <c r="G27" s="100">
        <f t="shared" si="2"/>
        <v>9.4282407407407412E-2</v>
      </c>
      <c r="H27" s="99">
        <f t="shared" si="3"/>
        <v>8.7342518629711027E-2</v>
      </c>
    </row>
    <row r="28" spans="2:8" s="1" customFormat="1" x14ac:dyDescent="0.25">
      <c r="B28" s="36" t="s">
        <v>17</v>
      </c>
      <c r="C28" s="110">
        <v>1.3888888888888889E-4</v>
      </c>
      <c r="D28" s="98">
        <f t="shared" si="1"/>
        <v>1.6525738838240556E-4</v>
      </c>
      <c r="E28" s="110">
        <v>3.1365740740740737E-3</v>
      </c>
      <c r="F28" s="98">
        <f t="shared" si="0"/>
        <v>1.3122851193646793E-2</v>
      </c>
      <c r="G28" s="100">
        <f t="shared" si="2"/>
        <v>3.2754629629629627E-3</v>
      </c>
      <c r="H28" s="99">
        <f t="shared" ref="H28" si="4">G28/$G$30</f>
        <v>3.0343644453975226E-3</v>
      </c>
    </row>
    <row r="29" spans="2:8" s="1" customFormat="1" x14ac:dyDescent="0.25">
      <c r="B29" s="8"/>
      <c r="C29" s="101"/>
      <c r="D29" s="112"/>
      <c r="E29" s="101"/>
      <c r="F29" s="101"/>
      <c r="G29" s="101"/>
      <c r="H29" s="102"/>
    </row>
    <row r="30" spans="2:8" s="1" customFormat="1" x14ac:dyDescent="0.25">
      <c r="B30" s="37" t="s">
        <v>29</v>
      </c>
      <c r="C30" s="113">
        <f t="shared" ref="C30:H30" si="5">SUM(C7:C28)</f>
        <v>0.840439814814815</v>
      </c>
      <c r="D30" s="114">
        <f t="shared" si="5"/>
        <v>0.99999999999999989</v>
      </c>
      <c r="E30" s="113">
        <f t="shared" si="5"/>
        <v>0.23901620370370374</v>
      </c>
      <c r="F30" s="114">
        <f t="shared" si="5"/>
        <v>1</v>
      </c>
      <c r="G30" s="113">
        <f t="shared" si="5"/>
        <v>1.0794560185185187</v>
      </c>
      <c r="H30" s="117">
        <f t="shared" si="5"/>
        <v>0.99999999999999989</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6"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89</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1.1574074074074073E-3</v>
      </c>
      <c r="D7" s="98">
        <f t="shared" ref="D7:D28" si="0">C7/$C$30</f>
        <v>1.2000480019200767E-2</v>
      </c>
      <c r="E7" s="100"/>
      <c r="F7" s="98"/>
      <c r="G7" s="100">
        <f>C7</f>
        <v>1.1574074074074073E-3</v>
      </c>
      <c r="H7" s="99">
        <f t="shared" ref="H7:H28" si="1">G7/$G$30</f>
        <v>1.2000480019200767E-2</v>
      </c>
    </row>
    <row r="8" spans="2:8" s="1" customFormat="1" x14ac:dyDescent="0.25">
      <c r="B8" s="8" t="s">
        <v>13</v>
      </c>
      <c r="C8" s="100">
        <v>3.0671296296296284E-3</v>
      </c>
      <c r="D8" s="98">
        <f t="shared" si="0"/>
        <v>3.1801272050882019E-2</v>
      </c>
      <c r="E8" s="100"/>
      <c r="F8" s="98"/>
      <c r="G8" s="100">
        <f t="shared" ref="G8:G28" si="2">C8</f>
        <v>3.0671296296296284E-3</v>
      </c>
      <c r="H8" s="99">
        <f t="shared" si="1"/>
        <v>3.1801272050882019E-2</v>
      </c>
    </row>
    <row r="9" spans="2:8" s="1" customFormat="1" x14ac:dyDescent="0.25">
      <c r="B9" s="8" t="s">
        <v>0</v>
      </c>
      <c r="C9" s="100">
        <v>1.5844907407407405E-2</v>
      </c>
      <c r="D9" s="98">
        <f t="shared" si="0"/>
        <v>0.16428657146285849</v>
      </c>
      <c r="E9" s="100"/>
      <c r="F9" s="98"/>
      <c r="G9" s="100">
        <f t="shared" si="2"/>
        <v>1.5844907407407405E-2</v>
      </c>
      <c r="H9" s="99">
        <f t="shared" si="1"/>
        <v>0.16428657146285849</v>
      </c>
    </row>
    <row r="10" spans="2:8" s="1" customFormat="1" x14ac:dyDescent="0.25">
      <c r="B10" s="8" t="s">
        <v>8</v>
      </c>
      <c r="C10" s="100">
        <v>5.5439814814814805E-3</v>
      </c>
      <c r="D10" s="98">
        <f t="shared" si="0"/>
        <v>5.748229929197167E-2</v>
      </c>
      <c r="E10" s="100"/>
      <c r="F10" s="98"/>
      <c r="G10" s="100">
        <f t="shared" si="2"/>
        <v>5.5439814814814805E-3</v>
      </c>
      <c r="H10" s="99">
        <f t="shared" si="1"/>
        <v>5.748229929197167E-2</v>
      </c>
    </row>
    <row r="11" spans="2:8" s="1" customFormat="1" x14ac:dyDescent="0.25">
      <c r="B11" s="8" t="s">
        <v>26</v>
      </c>
      <c r="C11" s="100">
        <v>1.701388888888889E-3</v>
      </c>
      <c r="D11" s="98">
        <f t="shared" si="0"/>
        <v>1.7640705628225131E-2</v>
      </c>
      <c r="E11" s="100"/>
      <c r="F11" s="98"/>
      <c r="G11" s="100">
        <f t="shared" si="2"/>
        <v>1.701388888888889E-3</v>
      </c>
      <c r="H11" s="99">
        <f t="shared" si="1"/>
        <v>1.7640705628225131E-2</v>
      </c>
    </row>
    <row r="12" spans="2:8" s="1" customFormat="1" x14ac:dyDescent="0.25">
      <c r="B12" s="8" t="s">
        <v>3</v>
      </c>
      <c r="C12" s="100">
        <v>7.2800925925925993E-3</v>
      </c>
      <c r="D12" s="98">
        <f t="shared" si="0"/>
        <v>7.5483019320772907E-2</v>
      </c>
      <c r="E12" s="100"/>
      <c r="F12" s="98"/>
      <c r="G12" s="100">
        <f t="shared" si="2"/>
        <v>7.2800925925925993E-3</v>
      </c>
      <c r="H12" s="99">
        <f t="shared" si="1"/>
        <v>7.5483019320772907E-2</v>
      </c>
    </row>
    <row r="13" spans="2:8" s="1" customFormat="1" x14ac:dyDescent="0.25">
      <c r="B13" s="8" t="s">
        <v>7</v>
      </c>
      <c r="C13" s="100">
        <v>1.0682870370370369E-2</v>
      </c>
      <c r="D13" s="98">
        <f t="shared" si="0"/>
        <v>0.11076443057722307</v>
      </c>
      <c r="E13" s="100"/>
      <c r="F13" s="98"/>
      <c r="G13" s="100">
        <f t="shared" si="2"/>
        <v>1.0682870370370369E-2</v>
      </c>
      <c r="H13" s="99">
        <f t="shared" si="1"/>
        <v>0.11076443057722307</v>
      </c>
    </row>
    <row r="14" spans="2:8" s="1" customFormat="1" x14ac:dyDescent="0.25">
      <c r="B14" s="8" t="s">
        <v>2</v>
      </c>
      <c r="C14" s="100">
        <v>5.7060185185185174E-3</v>
      </c>
      <c r="D14" s="98">
        <f t="shared" si="0"/>
        <v>5.9162366494659772E-2</v>
      </c>
      <c r="E14" s="100"/>
      <c r="F14" s="98"/>
      <c r="G14" s="100">
        <f t="shared" si="2"/>
        <v>5.7060185185185174E-3</v>
      </c>
      <c r="H14" s="99">
        <f t="shared" si="1"/>
        <v>5.9162366494659772E-2</v>
      </c>
    </row>
    <row r="15" spans="2:8" s="1" customFormat="1" x14ac:dyDescent="0.25">
      <c r="B15" s="8" t="s">
        <v>9</v>
      </c>
      <c r="C15" s="100">
        <v>4.074074074074072E-3</v>
      </c>
      <c r="D15" s="98">
        <f t="shared" si="0"/>
        <v>4.2241689667586679E-2</v>
      </c>
      <c r="E15" s="100"/>
      <c r="F15" s="98"/>
      <c r="G15" s="100">
        <f t="shared" si="2"/>
        <v>4.074074074074072E-3</v>
      </c>
      <c r="H15" s="99">
        <f t="shared" si="1"/>
        <v>4.2241689667586679E-2</v>
      </c>
    </row>
    <row r="16" spans="2:8" s="1" customFormat="1" x14ac:dyDescent="0.25">
      <c r="B16" s="8" t="s">
        <v>1</v>
      </c>
      <c r="C16" s="100">
        <v>3.2754629629629631E-3</v>
      </c>
      <c r="D16" s="98">
        <f t="shared" si="0"/>
        <v>3.3961358454338175E-2</v>
      </c>
      <c r="E16" s="100"/>
      <c r="F16" s="98"/>
      <c r="G16" s="100">
        <f t="shared" si="2"/>
        <v>3.2754629629629631E-3</v>
      </c>
      <c r="H16" s="99">
        <f t="shared" si="1"/>
        <v>3.3961358454338175E-2</v>
      </c>
    </row>
    <row r="17" spans="2:8" s="1" customFormat="1" x14ac:dyDescent="0.25">
      <c r="B17" s="8" t="s">
        <v>27</v>
      </c>
      <c r="C17" s="100">
        <v>1.7361111111111109E-4</v>
      </c>
      <c r="D17" s="98">
        <f t="shared" si="0"/>
        <v>1.800072002880115E-3</v>
      </c>
      <c r="E17" s="100"/>
      <c r="F17" s="98"/>
      <c r="G17" s="100">
        <f t="shared" si="2"/>
        <v>1.7361111111111109E-4</v>
      </c>
      <c r="H17" s="99">
        <f t="shared" si="1"/>
        <v>1.800072002880115E-3</v>
      </c>
    </row>
    <row r="18" spans="2:8" s="1" customFormat="1" x14ac:dyDescent="0.25">
      <c r="B18" s="8" t="s">
        <v>16</v>
      </c>
      <c r="C18" s="100">
        <v>2.3263888888888887E-3</v>
      </c>
      <c r="D18" s="98">
        <f t="shared" si="0"/>
        <v>2.412096483859354E-2</v>
      </c>
      <c r="E18" s="100"/>
      <c r="F18" s="98"/>
      <c r="G18" s="100">
        <f t="shared" si="2"/>
        <v>2.3263888888888887E-3</v>
      </c>
      <c r="H18" s="99">
        <f t="shared" si="1"/>
        <v>2.412096483859354E-2</v>
      </c>
    </row>
    <row r="19" spans="2:8" s="1" customFormat="1" x14ac:dyDescent="0.25">
      <c r="B19" s="8" t="s">
        <v>4</v>
      </c>
      <c r="C19" s="100">
        <v>1.4699074074074076E-3</v>
      </c>
      <c r="D19" s="98">
        <f t="shared" si="0"/>
        <v>1.5240609624384978E-2</v>
      </c>
      <c r="E19" s="100"/>
      <c r="F19" s="98"/>
      <c r="G19" s="100">
        <f t="shared" si="2"/>
        <v>1.4699074074074076E-3</v>
      </c>
      <c r="H19" s="99">
        <f t="shared" si="1"/>
        <v>1.5240609624384978E-2</v>
      </c>
    </row>
    <row r="20" spans="2:8" s="1" customFormat="1" x14ac:dyDescent="0.25">
      <c r="B20" s="8" t="s">
        <v>14</v>
      </c>
      <c r="C20" s="100">
        <v>6.4814814814814813E-4</v>
      </c>
      <c r="D20" s="98">
        <f t="shared" si="0"/>
        <v>6.7202688107524302E-3</v>
      </c>
      <c r="E20" s="100"/>
      <c r="F20" s="98"/>
      <c r="G20" s="100">
        <f t="shared" si="2"/>
        <v>6.4814814814814813E-4</v>
      </c>
      <c r="H20" s="99">
        <f t="shared" si="1"/>
        <v>6.7202688107524302E-3</v>
      </c>
    </row>
    <row r="21" spans="2:8" s="1" customFormat="1" x14ac:dyDescent="0.25">
      <c r="B21" s="8" t="s">
        <v>11</v>
      </c>
      <c r="C21" s="100">
        <v>1.851851851851852E-4</v>
      </c>
      <c r="D21" s="98">
        <f t="shared" si="0"/>
        <v>1.9200768030721231E-3</v>
      </c>
      <c r="E21" s="100"/>
      <c r="F21" s="98"/>
      <c r="G21" s="100">
        <f t="shared" si="2"/>
        <v>1.851851851851852E-4</v>
      </c>
      <c r="H21" s="99">
        <f t="shared" si="1"/>
        <v>1.9200768030721231E-3</v>
      </c>
    </row>
    <row r="22" spans="2:8" s="1" customFormat="1" x14ac:dyDescent="0.25">
      <c r="B22" s="8" t="s">
        <v>15</v>
      </c>
      <c r="C22" s="100">
        <v>3.2407407407407406E-4</v>
      </c>
      <c r="D22" s="98">
        <f t="shared" si="0"/>
        <v>3.3601344053762151E-3</v>
      </c>
      <c r="E22" s="100"/>
      <c r="F22" s="98"/>
      <c r="G22" s="100">
        <f t="shared" si="2"/>
        <v>3.2407407407407406E-4</v>
      </c>
      <c r="H22" s="99">
        <f t="shared" si="1"/>
        <v>3.3601344053762151E-3</v>
      </c>
    </row>
    <row r="23" spans="2:8" s="1" customFormat="1" x14ac:dyDescent="0.25">
      <c r="B23" s="8" t="s">
        <v>92</v>
      </c>
      <c r="C23" s="100">
        <v>3.0092592592592589E-4</v>
      </c>
      <c r="D23" s="98">
        <f t="shared" si="0"/>
        <v>3.1201248049921994E-3</v>
      </c>
      <c r="E23" s="103"/>
      <c r="F23" s="98"/>
      <c r="G23" s="100">
        <f t="shared" si="2"/>
        <v>3.0092592592592589E-4</v>
      </c>
      <c r="H23" s="99">
        <f t="shared" si="1"/>
        <v>3.1201248049921994E-3</v>
      </c>
    </row>
    <row r="24" spans="2:8" s="1" customFormat="1" x14ac:dyDescent="0.25">
      <c r="B24" s="8" t="s">
        <v>12</v>
      </c>
      <c r="C24" s="100">
        <v>1.8518518518518518E-4</v>
      </c>
      <c r="D24" s="98">
        <f t="shared" si="0"/>
        <v>1.9200768030721229E-3</v>
      </c>
      <c r="E24" s="118"/>
      <c r="F24" s="98"/>
      <c r="G24" s="100">
        <f t="shared" ref="G24" si="3">C24</f>
        <v>1.8518518518518518E-4</v>
      </c>
      <c r="H24" s="99">
        <f t="shared" ref="H24" si="4">G24/$G$30</f>
        <v>1.9200768030721229E-3</v>
      </c>
    </row>
    <row r="25" spans="2:8" s="1" customFormat="1" x14ac:dyDescent="0.25">
      <c r="B25" s="8" t="s">
        <v>5</v>
      </c>
      <c r="C25" s="100">
        <v>1.9675925925925926E-4</v>
      </c>
      <c r="D25" s="98">
        <f t="shared" si="0"/>
        <v>2.0400816032641305E-3</v>
      </c>
      <c r="E25" s="85"/>
      <c r="F25" s="98"/>
      <c r="G25" s="100">
        <f t="shared" si="2"/>
        <v>1.9675925925925926E-4</v>
      </c>
      <c r="H25" s="99">
        <f t="shared" si="1"/>
        <v>2.0400816032641305E-3</v>
      </c>
    </row>
    <row r="26" spans="2:8" s="1" customFormat="1" x14ac:dyDescent="0.25">
      <c r="B26" s="8" t="s">
        <v>6</v>
      </c>
      <c r="C26" s="100">
        <v>1.8229166666666661E-2</v>
      </c>
      <c r="D26" s="98">
        <f t="shared" si="0"/>
        <v>0.18900756030241203</v>
      </c>
      <c r="E26" s="119"/>
      <c r="F26" s="98"/>
      <c r="G26" s="100">
        <f t="shared" si="2"/>
        <v>1.8229166666666661E-2</v>
      </c>
      <c r="H26" s="99">
        <f t="shared" si="1"/>
        <v>0.18900756030241203</v>
      </c>
    </row>
    <row r="27" spans="2:8" s="1" customFormat="1" x14ac:dyDescent="0.25">
      <c r="B27" s="8" t="s">
        <v>104</v>
      </c>
      <c r="C27" s="100">
        <v>1.27662037037037E-2</v>
      </c>
      <c r="D27" s="98">
        <f t="shared" si="0"/>
        <v>0.13236529461178442</v>
      </c>
      <c r="E27" s="100"/>
      <c r="F27" s="98"/>
      <c r="G27" s="100">
        <f t="shared" si="2"/>
        <v>1.27662037037037E-2</v>
      </c>
      <c r="H27" s="99">
        <f t="shared" si="1"/>
        <v>0.13236529461178442</v>
      </c>
    </row>
    <row r="28" spans="2:8" s="1" customFormat="1" x14ac:dyDescent="0.25">
      <c r="B28" s="36" t="s">
        <v>17</v>
      </c>
      <c r="C28" s="110">
        <v>1.3078703703703705E-3</v>
      </c>
      <c r="D28" s="98">
        <f t="shared" si="0"/>
        <v>1.3560542421696868E-2</v>
      </c>
      <c r="E28" s="110"/>
      <c r="F28" s="98"/>
      <c r="G28" s="100">
        <f t="shared" si="2"/>
        <v>1.3078703703703705E-3</v>
      </c>
      <c r="H28" s="99">
        <f t="shared" si="1"/>
        <v>1.3560542421696868E-2</v>
      </c>
    </row>
    <row r="29" spans="2:8" s="1" customFormat="1" x14ac:dyDescent="0.25">
      <c r="B29" s="8"/>
      <c r="C29" s="101"/>
      <c r="D29" s="112"/>
      <c r="E29" s="101"/>
      <c r="F29" s="101"/>
      <c r="G29" s="101"/>
      <c r="H29" s="102"/>
    </row>
    <row r="30" spans="2:8" s="1" customFormat="1" x14ac:dyDescent="0.25">
      <c r="B30" s="37" t="s">
        <v>29</v>
      </c>
      <c r="C30" s="113">
        <f>SUM(C7:C28)</f>
        <v>9.644675925925926E-2</v>
      </c>
      <c r="D30" s="114">
        <f>SUM(D7:D28)</f>
        <v>1</v>
      </c>
      <c r="E30" s="113"/>
      <c r="F30" s="114"/>
      <c r="G30" s="113">
        <f>SUM(G7:G28)</f>
        <v>9.644675925925926E-2</v>
      </c>
      <c r="H30" s="117">
        <f>SUM(H7:H28)</f>
        <v>1</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90</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6.4467592592592588E-3</v>
      </c>
      <c r="D7" s="98">
        <f t="shared" ref="D7:D27" si="0">C7/$C$30</f>
        <v>6.1945327965479639E-3</v>
      </c>
      <c r="E7" s="100"/>
      <c r="F7" s="98"/>
      <c r="G7" s="100">
        <f>C7+E7</f>
        <v>6.4467592592592588E-3</v>
      </c>
      <c r="H7" s="99">
        <f t="shared" ref="H7" si="1">G7/$G$30</f>
        <v>5.444450960842959E-3</v>
      </c>
    </row>
    <row r="8" spans="2:8" s="1" customFormat="1" x14ac:dyDescent="0.25">
      <c r="B8" s="8" t="s">
        <v>13</v>
      </c>
      <c r="C8" s="100">
        <v>1.2175925925925925E-2</v>
      </c>
      <c r="D8" s="98">
        <f t="shared" si="0"/>
        <v>1.1699548477501719E-2</v>
      </c>
      <c r="E8" s="100">
        <v>2.3148148148148146E-4</v>
      </c>
      <c r="F8" s="98">
        <f t="shared" ref="F8:F26" si="2">E8/$E$30</f>
        <v>1.614465611882467E-3</v>
      </c>
      <c r="G8" s="100">
        <f>C8+E8</f>
        <v>1.2407407407407407E-2</v>
      </c>
      <c r="H8" s="99">
        <f t="shared" ref="H8:H27" si="3">G8/$G$30</f>
        <v>1.0478368815123254E-2</v>
      </c>
    </row>
    <row r="9" spans="2:8" s="1" customFormat="1" x14ac:dyDescent="0.25">
      <c r="B9" s="8" t="s">
        <v>0</v>
      </c>
      <c r="C9" s="100">
        <v>0.17456018518518523</v>
      </c>
      <c r="D9" s="98">
        <f t="shared" si="0"/>
        <v>0.16773059899019108</v>
      </c>
      <c r="E9" s="100">
        <v>4.6817129629629611E-2</v>
      </c>
      <c r="F9" s="98">
        <f t="shared" si="2"/>
        <v>0.32652567000322885</v>
      </c>
      <c r="G9" s="100">
        <f t="shared" ref="G9:G27" si="4">C9+E9</f>
        <v>0.22137731481481485</v>
      </c>
      <c r="H9" s="99">
        <f t="shared" si="3"/>
        <v>0.18695873164819266</v>
      </c>
    </row>
    <row r="10" spans="2:8" s="1" customFormat="1" x14ac:dyDescent="0.25">
      <c r="B10" s="8" t="s">
        <v>8</v>
      </c>
      <c r="C10" s="100">
        <v>3.7199074074074072E-2</v>
      </c>
      <c r="D10" s="98">
        <f t="shared" si="0"/>
        <v>3.5743677572899743E-2</v>
      </c>
      <c r="E10" s="100">
        <v>7.2222222222222236E-3</v>
      </c>
      <c r="F10" s="98">
        <f t="shared" si="2"/>
        <v>5.0371327090732984E-2</v>
      </c>
      <c r="G10" s="100">
        <f t="shared" si="4"/>
        <v>4.4421296296296292E-2</v>
      </c>
      <c r="H10" s="99">
        <f t="shared" si="3"/>
        <v>3.751490626160732E-2</v>
      </c>
    </row>
    <row r="11" spans="2:8" s="1" customFormat="1" x14ac:dyDescent="0.25">
      <c r="B11" s="8" t="s">
        <v>26</v>
      </c>
      <c r="C11" s="100">
        <v>6.4467592592592588E-3</v>
      </c>
      <c r="D11" s="98">
        <f t="shared" si="0"/>
        <v>6.1945327965479639E-3</v>
      </c>
      <c r="E11" s="100">
        <v>1.2384259259259256E-2</v>
      </c>
      <c r="F11" s="98">
        <f t="shared" si="2"/>
        <v>8.6373910235711976E-2</v>
      </c>
      <c r="G11" s="100">
        <f t="shared" si="4"/>
        <v>1.8831018518518514E-2</v>
      </c>
      <c r="H11" s="99">
        <f t="shared" si="3"/>
        <v>1.5903270580415609E-2</v>
      </c>
    </row>
    <row r="12" spans="2:8" s="1" customFormat="1" x14ac:dyDescent="0.25">
      <c r="B12" s="8" t="s">
        <v>3</v>
      </c>
      <c r="C12" s="100">
        <v>8.1828703703703765E-2</v>
      </c>
      <c r="D12" s="98">
        <f t="shared" si="0"/>
        <v>7.8627193665339573E-2</v>
      </c>
      <c r="E12" s="100">
        <v>2.3923611111111104E-2</v>
      </c>
      <c r="F12" s="98">
        <f t="shared" si="2"/>
        <v>0.16685502098805294</v>
      </c>
      <c r="G12" s="100">
        <f t="shared" si="4"/>
        <v>0.10575231481481487</v>
      </c>
      <c r="H12" s="99">
        <f t="shared" si="3"/>
        <v>8.9310499872930244E-2</v>
      </c>
    </row>
    <row r="13" spans="2:8" s="1" customFormat="1" x14ac:dyDescent="0.25">
      <c r="B13" s="8" t="s">
        <v>7</v>
      </c>
      <c r="C13" s="100">
        <v>0.10693287037037043</v>
      </c>
      <c r="D13" s="98">
        <f t="shared" si="0"/>
        <v>0.10274917146733693</v>
      </c>
      <c r="E13" s="100">
        <v>1.3252314814814814E-2</v>
      </c>
      <c r="F13" s="98">
        <f t="shared" si="2"/>
        <v>9.2428156280271234E-2</v>
      </c>
      <c r="G13" s="100">
        <f t="shared" si="4"/>
        <v>0.12018518518518524</v>
      </c>
      <c r="H13" s="99">
        <f t="shared" si="3"/>
        <v>0.10149942329873128</v>
      </c>
    </row>
    <row r="14" spans="2:8" s="1" customFormat="1" x14ac:dyDescent="0.25">
      <c r="B14" s="8" t="s">
        <v>2</v>
      </c>
      <c r="C14" s="100">
        <v>2.8125000000000011E-2</v>
      </c>
      <c r="D14" s="98">
        <f t="shared" si="0"/>
        <v>2.7024622433772995E-2</v>
      </c>
      <c r="E14" s="100">
        <v>2.1180555555555558E-3</v>
      </c>
      <c r="F14" s="98">
        <f t="shared" si="2"/>
        <v>1.4772360348724575E-2</v>
      </c>
      <c r="G14" s="100">
        <f t="shared" si="4"/>
        <v>3.0243055555555568E-2</v>
      </c>
      <c r="H14" s="99">
        <f t="shared" si="3"/>
        <v>2.5541023986862945E-2</v>
      </c>
    </row>
    <row r="15" spans="2:8" s="1" customFormat="1" x14ac:dyDescent="0.25">
      <c r="B15" s="8" t="s">
        <v>9</v>
      </c>
      <c r="C15" s="100">
        <v>3.1979166666666684E-2</v>
      </c>
      <c r="D15" s="98">
        <f t="shared" si="0"/>
        <v>3.0727996619141891E-2</v>
      </c>
      <c r="E15" s="100">
        <v>5.1736111111111123E-3</v>
      </c>
      <c r="F15" s="98">
        <f t="shared" si="2"/>
        <v>3.6083306425573149E-2</v>
      </c>
      <c r="G15" s="100">
        <f t="shared" si="4"/>
        <v>3.7152777777777798E-2</v>
      </c>
      <c r="H15" s="99">
        <f t="shared" si="3"/>
        <v>3.1376458858717975E-2</v>
      </c>
    </row>
    <row r="16" spans="2:8" s="1" customFormat="1" x14ac:dyDescent="0.25">
      <c r="B16" s="8" t="s">
        <v>1</v>
      </c>
      <c r="C16" s="100">
        <v>2.7546296296296287E-2</v>
      </c>
      <c r="D16" s="98">
        <f t="shared" si="0"/>
        <v>2.6468560243777649E-2</v>
      </c>
      <c r="E16" s="100">
        <v>7.719907407407408E-3</v>
      </c>
      <c r="F16" s="98">
        <f t="shared" si="2"/>
        <v>5.3842428156280285E-2</v>
      </c>
      <c r="G16" s="100">
        <f t="shared" si="4"/>
        <v>3.5266203703703695E-2</v>
      </c>
      <c r="H16" s="99">
        <f t="shared" si="3"/>
        <v>2.9783199421343796E-2</v>
      </c>
    </row>
    <row r="17" spans="2:8" s="1" customFormat="1" x14ac:dyDescent="0.25">
      <c r="B17" s="8" t="s">
        <v>27</v>
      </c>
      <c r="C17" s="100">
        <v>9.0277777777777774E-4</v>
      </c>
      <c r="D17" s="98">
        <f t="shared" si="0"/>
        <v>8.6745701639271311E-4</v>
      </c>
      <c r="E17" s="100">
        <v>1.4120370370370369E-3</v>
      </c>
      <c r="F17" s="98">
        <f t="shared" si="2"/>
        <v>9.8482402324830496E-3</v>
      </c>
      <c r="G17" s="100">
        <f t="shared" si="4"/>
        <v>2.3148148148148147E-3</v>
      </c>
      <c r="H17" s="99">
        <f t="shared" si="3"/>
        <v>1.9549195550603088E-3</v>
      </c>
    </row>
    <row r="18" spans="2:8" s="1" customFormat="1" x14ac:dyDescent="0.25">
      <c r="B18" s="8" t="s">
        <v>16</v>
      </c>
      <c r="C18" s="100">
        <v>4.0509259259259257E-3</v>
      </c>
      <c r="D18" s="98">
        <f t="shared" si="0"/>
        <v>3.8924353299673023E-3</v>
      </c>
      <c r="E18" s="100"/>
      <c r="F18" s="98"/>
      <c r="G18" s="100">
        <f t="shared" si="4"/>
        <v>4.0509259259259257E-3</v>
      </c>
      <c r="H18" s="99">
        <f t="shared" si="3"/>
        <v>3.4211092213555401E-3</v>
      </c>
    </row>
    <row r="19" spans="2:8" s="1" customFormat="1" x14ac:dyDescent="0.25">
      <c r="B19" s="8" t="s">
        <v>4</v>
      </c>
      <c r="C19" s="100">
        <v>3.9525462962962991E-2</v>
      </c>
      <c r="D19" s="98">
        <f t="shared" si="0"/>
        <v>3.797904757668099E-2</v>
      </c>
      <c r="E19" s="100">
        <v>4.9768518518518521E-4</v>
      </c>
      <c r="F19" s="98">
        <f t="shared" si="2"/>
        <v>3.4711010655473044E-3</v>
      </c>
      <c r="G19" s="100">
        <f t="shared" si="4"/>
        <v>4.0023148148148176E-2</v>
      </c>
      <c r="H19" s="99">
        <f t="shared" si="3"/>
        <v>3.3800559106992763E-2</v>
      </c>
    </row>
    <row r="20" spans="2:8" s="1" customFormat="1" x14ac:dyDescent="0.25">
      <c r="B20" s="8" t="s">
        <v>14</v>
      </c>
      <c r="C20" s="100">
        <v>6.0995370370370379E-3</v>
      </c>
      <c r="D20" s="98">
        <f t="shared" si="0"/>
        <v>5.8608954825507672E-3</v>
      </c>
      <c r="E20" s="100">
        <v>2.3263888888888891E-3</v>
      </c>
      <c r="F20" s="98">
        <f t="shared" si="2"/>
        <v>1.6225379399418798E-2</v>
      </c>
      <c r="G20" s="100">
        <f t="shared" si="4"/>
        <v>8.425925925925927E-3</v>
      </c>
      <c r="H20" s="99">
        <f t="shared" si="3"/>
        <v>7.1159071804195242E-3</v>
      </c>
    </row>
    <row r="21" spans="2:8" s="1" customFormat="1" x14ac:dyDescent="0.25">
      <c r="B21" s="8" t="s">
        <v>11</v>
      </c>
      <c r="C21" s="100">
        <v>9.3981481481481485E-3</v>
      </c>
      <c r="D21" s="98">
        <f t="shared" si="0"/>
        <v>9.0304499655241427E-3</v>
      </c>
      <c r="E21" s="100">
        <v>1.8402777777777775E-3</v>
      </c>
      <c r="F21" s="98">
        <f t="shared" si="2"/>
        <v>1.2835001614465612E-2</v>
      </c>
      <c r="G21" s="100">
        <f t="shared" si="4"/>
        <v>1.1238425925925926E-2</v>
      </c>
      <c r="H21" s="99">
        <f t="shared" si="3"/>
        <v>9.4911344398177985E-3</v>
      </c>
    </row>
    <row r="22" spans="2:8" s="1" customFormat="1" x14ac:dyDescent="0.25">
      <c r="B22" s="8" t="s">
        <v>15</v>
      </c>
      <c r="C22" s="100">
        <v>1.0300925925925926E-3</v>
      </c>
      <c r="D22" s="98">
        <f t="shared" si="0"/>
        <v>9.8979069819168561E-4</v>
      </c>
      <c r="E22" s="100">
        <v>2.5462962962962961E-4</v>
      </c>
      <c r="F22" s="98">
        <f t="shared" si="2"/>
        <v>1.7759121730707137E-3</v>
      </c>
      <c r="G22" s="100">
        <f t="shared" si="4"/>
        <v>1.2847222222222223E-3</v>
      </c>
      <c r="H22" s="99">
        <f t="shared" si="3"/>
        <v>1.0849803530584713E-3</v>
      </c>
    </row>
    <row r="23" spans="2:8" s="1" customFormat="1" x14ac:dyDescent="0.25">
      <c r="B23" s="8" t="s">
        <v>92</v>
      </c>
      <c r="C23" s="100">
        <v>2.8356481481481483E-3</v>
      </c>
      <c r="D23" s="98">
        <f t="shared" si="0"/>
        <v>2.7247047309771118E-3</v>
      </c>
      <c r="E23" s="100">
        <v>5.0115740740740745E-3</v>
      </c>
      <c r="F23" s="98">
        <f t="shared" si="2"/>
        <v>3.4953180497255418E-2</v>
      </c>
      <c r="G23" s="100">
        <f t="shared" si="4"/>
        <v>7.8472222222222224E-3</v>
      </c>
      <c r="H23" s="99">
        <f t="shared" si="3"/>
        <v>6.6271772916544468E-3</v>
      </c>
    </row>
    <row r="24" spans="2:8" s="1" customFormat="1" x14ac:dyDescent="0.25">
      <c r="B24" s="8" t="s">
        <v>12</v>
      </c>
      <c r="C24" s="100">
        <v>1.1921296296296298E-3</v>
      </c>
      <c r="D24" s="98">
        <f t="shared" si="0"/>
        <v>1.1454881113903777E-3</v>
      </c>
      <c r="E24" s="100"/>
      <c r="F24" s="98"/>
      <c r="G24" s="100">
        <f t="shared" si="4"/>
        <v>1.1921296296296298E-3</v>
      </c>
      <c r="H24" s="99">
        <f t="shared" ref="H24" si="5">G24/$G$30</f>
        <v>1.0067835708560591E-3</v>
      </c>
    </row>
    <row r="25" spans="2:8" s="1" customFormat="1" x14ac:dyDescent="0.25">
      <c r="B25" s="8" t="s">
        <v>5</v>
      </c>
      <c r="C25" s="100">
        <v>1.1203703703703704E-2</v>
      </c>
      <c r="D25" s="98">
        <f t="shared" si="0"/>
        <v>1.0765363998309567E-2</v>
      </c>
      <c r="E25" s="100">
        <v>1.1111111111111111E-3</v>
      </c>
      <c r="F25" s="98">
        <f t="shared" si="2"/>
        <v>7.7494349370358425E-3</v>
      </c>
      <c r="G25" s="100">
        <f t="shared" si="4"/>
        <v>1.2314814814814815E-2</v>
      </c>
      <c r="H25" s="99">
        <f t="shared" si="3"/>
        <v>1.0400172032920842E-2</v>
      </c>
    </row>
    <row r="26" spans="2:8" s="1" customFormat="1" x14ac:dyDescent="0.25">
      <c r="B26" s="8" t="s">
        <v>6</v>
      </c>
      <c r="C26" s="100">
        <v>0.36439814814814819</v>
      </c>
      <c r="D26" s="98">
        <f t="shared" si="0"/>
        <v>0.35014123979625877</v>
      </c>
      <c r="E26" s="100">
        <v>1.2083333333333337E-2</v>
      </c>
      <c r="F26" s="98">
        <f t="shared" si="2"/>
        <v>8.4275104940264814E-2</v>
      </c>
      <c r="G26" s="100">
        <f t="shared" si="4"/>
        <v>0.37648148148148153</v>
      </c>
      <c r="H26" s="99">
        <f t="shared" si="3"/>
        <v>0.31794811643500864</v>
      </c>
    </row>
    <row r="27" spans="2:8" s="1" customFormat="1" x14ac:dyDescent="0.25">
      <c r="B27" s="8" t="s">
        <v>104</v>
      </c>
      <c r="C27" s="100">
        <v>8.6840277777777752E-2</v>
      </c>
      <c r="D27" s="98">
        <f t="shared" si="0"/>
        <v>8.3442692230699028E-2</v>
      </c>
      <c r="E27" s="100"/>
      <c r="F27" s="98"/>
      <c r="G27" s="100">
        <f t="shared" si="4"/>
        <v>8.6840277777777752E-2</v>
      </c>
      <c r="H27" s="99">
        <f t="shared" si="3"/>
        <v>7.3338807108087462E-2</v>
      </c>
    </row>
    <row r="28" spans="2:8" s="1" customFormat="1" x14ac:dyDescent="0.25">
      <c r="B28" s="36" t="s">
        <v>17</v>
      </c>
      <c r="C28" s="110"/>
      <c r="D28" s="98"/>
      <c r="E28" s="110"/>
      <c r="F28" s="98"/>
      <c r="G28" s="100"/>
      <c r="H28" s="99"/>
    </row>
    <row r="29" spans="2:8" s="1" customFormat="1" x14ac:dyDescent="0.25">
      <c r="B29" s="8"/>
      <c r="C29" s="101"/>
      <c r="D29" s="112"/>
      <c r="E29" s="101"/>
      <c r="F29" s="101"/>
      <c r="G29" s="100"/>
      <c r="H29" s="99"/>
    </row>
    <row r="30" spans="2:8" s="1" customFormat="1" x14ac:dyDescent="0.25">
      <c r="B30" s="37" t="s">
        <v>29</v>
      </c>
      <c r="C30" s="113">
        <f t="shared" ref="C30:H30" si="6">SUM(C7:C28)</f>
        <v>1.0407175925925929</v>
      </c>
      <c r="D30" s="114">
        <f t="shared" si="6"/>
        <v>0.99999999999999989</v>
      </c>
      <c r="E30" s="113">
        <f t="shared" si="6"/>
        <v>0.14337962962962961</v>
      </c>
      <c r="F30" s="114">
        <f t="shared" si="6"/>
        <v>0.99999999999999989</v>
      </c>
      <c r="G30" s="113">
        <f t="shared" si="6"/>
        <v>1.1840972222222226</v>
      </c>
      <c r="H30" s="117">
        <f t="shared" si="6"/>
        <v>0.99999999999999978</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7"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91</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5.8796296296296279E-3</v>
      </c>
      <c r="D7" s="98">
        <f>C7/$C$30</f>
        <v>9.8301017841247694E-3</v>
      </c>
      <c r="E7" s="100">
        <v>1.7939814814814815E-3</v>
      </c>
      <c r="F7" s="98">
        <f t="shared" ref="F7:F28" si="0">E7/$E$30</f>
        <v>9.9460985626283402E-3</v>
      </c>
      <c r="G7" s="100">
        <f>E7+C7</f>
        <v>7.6736111111111093E-3</v>
      </c>
      <c r="H7" s="99">
        <f>G7/$G$30</f>
        <v>9.8569771936606061E-3</v>
      </c>
    </row>
    <row r="8" spans="2:8" s="1" customFormat="1" x14ac:dyDescent="0.25">
      <c r="B8" s="8" t="s">
        <v>13</v>
      </c>
      <c r="C8" s="100">
        <v>1.0624999999999999E-2</v>
      </c>
      <c r="D8" s="98">
        <f t="shared" ref="D8:D28" si="1">C8/$C$30</f>
        <v>1.7763845350052244E-2</v>
      </c>
      <c r="E8" s="100">
        <v>3.1250000000000001E-4</v>
      </c>
      <c r="F8" s="98">
        <f t="shared" si="0"/>
        <v>1.7325462012320334E-3</v>
      </c>
      <c r="G8" s="100">
        <f t="shared" ref="G8:G28" si="2">E8+C8</f>
        <v>1.0937499999999999E-2</v>
      </c>
      <c r="H8" s="99">
        <f t="shared" ref="H8:H27" si="3">G8/$G$30</f>
        <v>1.4049537628973265E-2</v>
      </c>
    </row>
    <row r="9" spans="2:8" s="1" customFormat="1" x14ac:dyDescent="0.25">
      <c r="B9" s="8" t="s">
        <v>0</v>
      </c>
      <c r="C9" s="100">
        <v>6.8298611111111171E-2</v>
      </c>
      <c r="D9" s="98">
        <f t="shared" si="1"/>
        <v>0.11418785556716601</v>
      </c>
      <c r="E9" s="100">
        <v>5.3518518518518479E-2</v>
      </c>
      <c r="F9" s="98">
        <f t="shared" si="0"/>
        <v>0.29671457905544135</v>
      </c>
      <c r="G9" s="100">
        <f t="shared" si="2"/>
        <v>0.12181712962962965</v>
      </c>
      <c r="H9" s="99">
        <f t="shared" si="3"/>
        <v>0.15647765454491391</v>
      </c>
    </row>
    <row r="10" spans="2:8" s="1" customFormat="1" x14ac:dyDescent="0.25">
      <c r="B10" s="8" t="s">
        <v>8</v>
      </c>
      <c r="C10" s="100">
        <v>1.9652777777777766E-2</v>
      </c>
      <c r="D10" s="98">
        <f t="shared" si="1"/>
        <v>3.2857308719377663E-2</v>
      </c>
      <c r="E10" s="100">
        <v>1.2719907407407411E-2</v>
      </c>
      <c r="F10" s="98">
        <f t="shared" si="0"/>
        <v>7.0521047227926112E-2</v>
      </c>
      <c r="G10" s="100">
        <f t="shared" si="2"/>
        <v>3.2372685185185178E-2</v>
      </c>
      <c r="H10" s="99">
        <f t="shared" si="3"/>
        <v>4.1583657934643616E-2</v>
      </c>
    </row>
    <row r="11" spans="2:8" s="1" customFormat="1" x14ac:dyDescent="0.25">
      <c r="B11" s="8" t="s">
        <v>26</v>
      </c>
      <c r="C11" s="100">
        <v>4.9537037037037032E-3</v>
      </c>
      <c r="D11" s="98">
        <f t="shared" si="1"/>
        <v>8.282054259065752E-3</v>
      </c>
      <c r="E11" s="100">
        <v>4.1898148148148146E-3</v>
      </c>
      <c r="F11" s="98">
        <f t="shared" si="0"/>
        <v>2.3228952772073926E-2</v>
      </c>
      <c r="G11" s="100">
        <f t="shared" si="2"/>
        <v>9.1435185185185178E-3</v>
      </c>
      <c r="H11" s="99">
        <f t="shared" si="3"/>
        <v>1.1745116113109926E-2</v>
      </c>
    </row>
    <row r="12" spans="2:8" s="1" customFormat="1" x14ac:dyDescent="0.25">
      <c r="B12" s="8" t="s">
        <v>3</v>
      </c>
      <c r="C12" s="100">
        <v>4.4675925925925938E-2</v>
      </c>
      <c r="D12" s="98">
        <f t="shared" si="1"/>
        <v>7.4693293084097695E-2</v>
      </c>
      <c r="E12" s="100">
        <v>2.312500000000001E-2</v>
      </c>
      <c r="F12" s="98">
        <f t="shared" si="0"/>
        <v>0.12820841889117052</v>
      </c>
      <c r="G12" s="100">
        <f t="shared" si="2"/>
        <v>6.7800925925925945E-2</v>
      </c>
      <c r="H12" s="99">
        <f t="shared" si="3"/>
        <v>8.709226606404806E-2</v>
      </c>
    </row>
    <row r="13" spans="2:8" s="1" customFormat="1" x14ac:dyDescent="0.25">
      <c r="B13" s="8" t="s">
        <v>7</v>
      </c>
      <c r="C13" s="100">
        <v>3.9733796296296302E-2</v>
      </c>
      <c r="D13" s="98">
        <f t="shared" si="1"/>
        <v>6.6430589419095173E-2</v>
      </c>
      <c r="E13" s="100">
        <v>1.607638888888889E-2</v>
      </c>
      <c r="F13" s="98">
        <f t="shared" si="0"/>
        <v>8.9129876796714608E-2</v>
      </c>
      <c r="G13" s="100">
        <f t="shared" si="2"/>
        <v>5.5810185185185192E-2</v>
      </c>
      <c r="H13" s="99">
        <f t="shared" si="3"/>
        <v>7.1689809996729206E-2</v>
      </c>
    </row>
    <row r="14" spans="2:8" s="1" customFormat="1" x14ac:dyDescent="0.25">
      <c r="B14" s="8" t="s">
        <v>2</v>
      </c>
      <c r="C14" s="100">
        <v>1.6840277777777777E-2</v>
      </c>
      <c r="D14" s="98">
        <f t="shared" si="1"/>
        <v>2.8155114362010913E-2</v>
      </c>
      <c r="E14" s="100">
        <v>2.3611111111111111E-3</v>
      </c>
      <c r="F14" s="98">
        <f t="shared" si="0"/>
        <v>1.3090349075975363E-2</v>
      </c>
      <c r="G14" s="100">
        <f t="shared" si="2"/>
        <v>1.9201388888888889E-2</v>
      </c>
      <c r="H14" s="99">
        <f t="shared" si="3"/>
        <v>2.4664743837530846E-2</v>
      </c>
    </row>
    <row r="15" spans="2:8" s="1" customFormat="1" x14ac:dyDescent="0.25">
      <c r="B15" s="8" t="s">
        <v>9</v>
      </c>
      <c r="C15" s="100">
        <v>1.6446759259259258E-2</v>
      </c>
      <c r="D15" s="98">
        <f t="shared" si="1"/>
        <v>2.7497194163860827E-2</v>
      </c>
      <c r="E15" s="100">
        <v>1.6597222222222218E-2</v>
      </c>
      <c r="F15" s="98">
        <f t="shared" si="0"/>
        <v>9.2017453798767967E-2</v>
      </c>
      <c r="G15" s="100">
        <f t="shared" si="2"/>
        <v>3.304398148148148E-2</v>
      </c>
      <c r="H15" s="99">
        <f t="shared" si="3"/>
        <v>4.2445957598644099E-2</v>
      </c>
    </row>
    <row r="16" spans="2:8" s="1" customFormat="1" x14ac:dyDescent="0.25">
      <c r="B16" s="8" t="s">
        <v>1</v>
      </c>
      <c r="C16" s="100">
        <v>1.3136574074074071E-2</v>
      </c>
      <c r="D16" s="98">
        <f t="shared" si="1"/>
        <v>2.1962924261774833E-2</v>
      </c>
      <c r="E16" s="100">
        <v>1.8877314814814812E-2</v>
      </c>
      <c r="F16" s="98">
        <f t="shared" si="0"/>
        <v>0.10465862422997949</v>
      </c>
      <c r="G16" s="100">
        <f t="shared" si="2"/>
        <v>3.2013888888888883E-2</v>
      </c>
      <c r="H16" s="99">
        <f t="shared" si="3"/>
        <v>4.1122773631470946E-2</v>
      </c>
    </row>
    <row r="17" spans="2:8" s="1" customFormat="1" x14ac:dyDescent="0.25">
      <c r="B17" s="8" t="s">
        <v>27</v>
      </c>
      <c r="C17" s="100">
        <v>3.4259259259259247E-3</v>
      </c>
      <c r="D17" s="98">
        <f t="shared" si="1"/>
        <v>5.7277758427183691E-3</v>
      </c>
      <c r="E17" s="100">
        <v>1.2962962962962963E-3</v>
      </c>
      <c r="F17" s="98">
        <f t="shared" si="0"/>
        <v>7.1868583162217675E-3</v>
      </c>
      <c r="G17" s="100">
        <f t="shared" si="2"/>
        <v>4.7222222222222214E-3</v>
      </c>
      <c r="H17" s="99">
        <f t="shared" si="3"/>
        <v>6.065832119175758E-3</v>
      </c>
    </row>
    <row r="18" spans="2:8" s="1" customFormat="1" x14ac:dyDescent="0.25">
      <c r="B18" s="8" t="s">
        <v>16</v>
      </c>
      <c r="C18" s="100">
        <v>6.4814814814814813E-4</v>
      </c>
      <c r="D18" s="98">
        <f t="shared" si="1"/>
        <v>1.0836332675413134E-3</v>
      </c>
      <c r="E18" s="100"/>
      <c r="F18" s="98"/>
      <c r="G18" s="100">
        <f t="shared" si="2"/>
        <v>6.4814814814814813E-4</v>
      </c>
      <c r="H18" s="99">
        <f t="shared" si="3"/>
        <v>8.3256519282804537E-4</v>
      </c>
    </row>
    <row r="19" spans="2:8" s="1" customFormat="1" x14ac:dyDescent="0.25">
      <c r="B19" s="8" t="s">
        <v>4</v>
      </c>
      <c r="C19" s="100">
        <v>1.7129629629629628E-3</v>
      </c>
      <c r="D19" s="98">
        <f t="shared" si="1"/>
        <v>2.8638879213591854E-3</v>
      </c>
      <c r="E19" s="100">
        <v>1.3657407407407407E-3</v>
      </c>
      <c r="F19" s="98">
        <f t="shared" si="0"/>
        <v>7.5718685831622197E-3</v>
      </c>
      <c r="G19" s="100">
        <f t="shared" si="2"/>
        <v>3.0787037037037033E-3</v>
      </c>
      <c r="H19" s="99">
        <f t="shared" si="3"/>
        <v>3.9546846659332148E-3</v>
      </c>
    </row>
    <row r="20" spans="2:8" s="1" customFormat="1" x14ac:dyDescent="0.25">
      <c r="B20" s="8" t="s">
        <v>14</v>
      </c>
      <c r="C20" s="100">
        <v>5.8449074074074063E-3</v>
      </c>
      <c r="D20" s="98">
        <f t="shared" si="1"/>
        <v>9.7720500019350572E-3</v>
      </c>
      <c r="E20" s="100">
        <v>9.5138888888888912E-3</v>
      </c>
      <c r="F20" s="98">
        <f t="shared" si="0"/>
        <v>5.2746406570841918E-2</v>
      </c>
      <c r="G20" s="100">
        <f t="shared" si="2"/>
        <v>1.5358796296296297E-2</v>
      </c>
      <c r="H20" s="99">
        <f t="shared" si="3"/>
        <v>1.9728821622907435E-2</v>
      </c>
    </row>
    <row r="21" spans="2:8" s="1" customFormat="1" x14ac:dyDescent="0.25">
      <c r="B21" s="8" t="s">
        <v>11</v>
      </c>
      <c r="C21" s="100">
        <v>1.4930555555555554E-3</v>
      </c>
      <c r="D21" s="98">
        <f t="shared" si="1"/>
        <v>2.4962266341576685E-3</v>
      </c>
      <c r="E21" s="100"/>
      <c r="F21" s="98"/>
      <c r="G21" s="100">
        <f t="shared" si="2"/>
        <v>1.4930555555555554E-3</v>
      </c>
      <c r="H21" s="99">
        <f t="shared" si="3"/>
        <v>1.9178733906217472E-3</v>
      </c>
    </row>
    <row r="22" spans="2:8" s="1" customFormat="1" x14ac:dyDescent="0.25">
      <c r="B22" s="8" t="s">
        <v>15</v>
      </c>
      <c r="C22" s="100">
        <v>2.1296296296296293E-3</v>
      </c>
      <c r="D22" s="98">
        <f t="shared" si="1"/>
        <v>3.5605093076357436E-3</v>
      </c>
      <c r="E22" s="100">
        <v>2.0833333333333333E-3</v>
      </c>
      <c r="F22" s="98">
        <f t="shared" si="0"/>
        <v>1.1550308008213555E-2</v>
      </c>
      <c r="G22" s="100">
        <f t="shared" si="2"/>
        <v>4.2129629629629626E-3</v>
      </c>
      <c r="H22" s="99">
        <f t="shared" si="3"/>
        <v>5.4116737533822946E-3</v>
      </c>
    </row>
    <row r="23" spans="2:8" s="1" customFormat="1" x14ac:dyDescent="0.25">
      <c r="B23" s="8" t="s">
        <v>92</v>
      </c>
      <c r="C23" s="100">
        <v>9.6064814814814819E-4</v>
      </c>
      <c r="D23" s="98">
        <f t="shared" si="1"/>
        <v>1.6060993072487325E-3</v>
      </c>
      <c r="E23" s="100">
        <v>8.9351851851851832E-3</v>
      </c>
      <c r="F23" s="98">
        <f t="shared" si="0"/>
        <v>4.9537987679671464E-2</v>
      </c>
      <c r="G23" s="100">
        <f t="shared" si="2"/>
        <v>9.8958333333333311E-3</v>
      </c>
      <c r="H23" s="99">
        <f t="shared" si="3"/>
        <v>1.2711486426213904E-2</v>
      </c>
    </row>
    <row r="24" spans="2:8" s="1" customFormat="1" x14ac:dyDescent="0.25">
      <c r="B24" s="8" t="s">
        <v>12</v>
      </c>
      <c r="C24" s="100">
        <v>2.3958333333333336E-3</v>
      </c>
      <c r="D24" s="98">
        <f t="shared" si="1"/>
        <v>4.0055729710902124E-3</v>
      </c>
      <c r="E24" s="100">
        <v>1.3773148148148147E-3</v>
      </c>
      <c r="F24" s="98">
        <f t="shared" si="0"/>
        <v>7.6360369609856276E-3</v>
      </c>
      <c r="G24" s="100">
        <f t="shared" si="2"/>
        <v>3.7731481481481483E-3</v>
      </c>
      <c r="H24" s="99">
        <f t="shared" si="3"/>
        <v>4.8467188011061214E-3</v>
      </c>
    </row>
    <row r="25" spans="2:8" s="1" customFormat="1" x14ac:dyDescent="0.25">
      <c r="B25" s="8" t="s">
        <v>5</v>
      </c>
      <c r="C25" s="100">
        <v>8.3333333333333328E-4</v>
      </c>
      <c r="D25" s="98">
        <f t="shared" si="1"/>
        <v>1.3932427725531172E-3</v>
      </c>
      <c r="E25" s="100">
        <v>1.9212962962962964E-3</v>
      </c>
      <c r="F25" s="98">
        <f t="shared" si="0"/>
        <v>1.0651950718685835E-2</v>
      </c>
      <c r="G25" s="100">
        <f t="shared" si="2"/>
        <v>2.7546296296296294E-3</v>
      </c>
      <c r="H25" s="99">
        <f t="shared" si="3"/>
        <v>3.5384020695191924E-3</v>
      </c>
    </row>
    <row r="26" spans="2:8" s="1" customFormat="1" x14ac:dyDescent="0.25">
      <c r="B26" s="8" t="s">
        <v>6</v>
      </c>
      <c r="C26" s="100">
        <v>0.29658564814814808</v>
      </c>
      <c r="D26" s="98">
        <f t="shared" si="1"/>
        <v>0.49585897287046699</v>
      </c>
      <c r="E26" s="100">
        <v>3.2291666666666671E-3</v>
      </c>
      <c r="F26" s="98">
        <f t="shared" si="0"/>
        <v>1.7902977412731013E-2</v>
      </c>
      <c r="G26" s="100">
        <f t="shared" si="2"/>
        <v>0.29981481481481476</v>
      </c>
      <c r="H26" s="99">
        <f t="shared" si="3"/>
        <v>0.38512087062531575</v>
      </c>
    </row>
    <row r="27" spans="2:8" s="1" customFormat="1" x14ac:dyDescent="0.25">
      <c r="B27" s="8" t="s">
        <v>104</v>
      </c>
      <c r="C27" s="100">
        <v>4.1296296296296296E-2</v>
      </c>
      <c r="D27" s="98">
        <f t="shared" si="1"/>
        <v>6.9042919617632259E-2</v>
      </c>
      <c r="E27" s="100">
        <v>4.1666666666666664E-4</v>
      </c>
      <c r="F27" s="98">
        <f t="shared" si="0"/>
        <v>2.3100616016427109E-3</v>
      </c>
      <c r="G27" s="100">
        <f t="shared" si="2"/>
        <v>4.1712962962962966E-2</v>
      </c>
      <c r="H27" s="99">
        <f t="shared" si="3"/>
        <v>5.3581517052719213E-2</v>
      </c>
    </row>
    <row r="28" spans="2:8" s="1" customFormat="1" x14ac:dyDescent="0.25">
      <c r="B28" s="36" t="s">
        <v>17</v>
      </c>
      <c r="C28" s="110">
        <v>5.5555555555555556E-4</v>
      </c>
      <c r="D28" s="98">
        <f t="shared" si="1"/>
        <v>9.288285150354116E-4</v>
      </c>
      <c r="E28" s="110">
        <v>6.5972222222222224E-4</v>
      </c>
      <c r="F28" s="98">
        <f t="shared" si="0"/>
        <v>3.6575975359342929E-3</v>
      </c>
      <c r="G28" s="100">
        <f t="shared" si="2"/>
        <v>1.2152777777777778E-3</v>
      </c>
      <c r="H28" s="99">
        <f t="shared" ref="H28" si="4">G28/$G$30</f>
        <v>1.561059736552585E-3</v>
      </c>
    </row>
    <row r="29" spans="2:8" s="1" customFormat="1" x14ac:dyDescent="0.25">
      <c r="B29" s="8"/>
      <c r="C29" s="101"/>
      <c r="D29" s="112"/>
      <c r="E29" s="101"/>
      <c r="F29" s="101"/>
      <c r="G29" s="101"/>
      <c r="H29" s="102"/>
    </row>
    <row r="30" spans="2:8" s="1" customFormat="1" x14ac:dyDescent="0.25">
      <c r="B30" s="37" t="s">
        <v>29</v>
      </c>
      <c r="C30" s="113">
        <f t="shared" ref="C30:H30" si="5">SUM(C7:C28)</f>
        <v>0.59812500000000002</v>
      </c>
      <c r="D30" s="114">
        <f t="shared" si="5"/>
        <v>0.99999999999999989</v>
      </c>
      <c r="E30" s="113">
        <f t="shared" si="5"/>
        <v>0.18037037037037032</v>
      </c>
      <c r="F30" s="114">
        <f t="shared" si="5"/>
        <v>1</v>
      </c>
      <c r="G30" s="113">
        <f t="shared" si="5"/>
        <v>0.77849537037037053</v>
      </c>
      <c r="H30" s="117">
        <f t="shared" si="5"/>
        <v>0.99999999999999967</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40</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5.3356481481481449E-3</v>
      </c>
      <c r="D7" s="98">
        <f>C7/$C$30</f>
        <v>1.5516138803810036E-2</v>
      </c>
      <c r="E7" s="100"/>
      <c r="F7" s="98"/>
      <c r="G7" s="100">
        <f>C7+E7</f>
        <v>5.3356481481481449E-3</v>
      </c>
      <c r="H7" s="99">
        <f>G7/$G$30</f>
        <v>1.5516138803810036E-2</v>
      </c>
    </row>
    <row r="8" spans="2:8" s="1" customFormat="1" x14ac:dyDescent="0.25">
      <c r="B8" s="8" t="s">
        <v>13</v>
      </c>
      <c r="C8" s="100">
        <v>1.1909722222222226E-2</v>
      </c>
      <c r="D8" s="98">
        <f t="shared" ref="D8:D28" si="0">C8/$C$30</f>
        <v>3.4633637373363432E-2</v>
      </c>
      <c r="E8" s="100"/>
      <c r="F8" s="98"/>
      <c r="G8" s="100">
        <f t="shared" ref="G8:G28" si="1">C8+E8</f>
        <v>1.1909722222222226E-2</v>
      </c>
      <c r="H8" s="99">
        <f t="shared" ref="H8:H28" si="2">G8/$G$30</f>
        <v>3.4633637373363432E-2</v>
      </c>
    </row>
    <row r="9" spans="2:8" s="1" customFormat="1" x14ac:dyDescent="0.25">
      <c r="B9" s="8" t="s">
        <v>0</v>
      </c>
      <c r="C9" s="100">
        <v>5.5358796296296121E-2</v>
      </c>
      <c r="D9" s="98">
        <f t="shared" si="0"/>
        <v>0.16098414728551674</v>
      </c>
      <c r="E9" s="100"/>
      <c r="F9" s="98"/>
      <c r="G9" s="100">
        <f t="shared" si="1"/>
        <v>5.5358796296296121E-2</v>
      </c>
      <c r="H9" s="99">
        <f t="shared" si="2"/>
        <v>0.16098414728551674</v>
      </c>
    </row>
    <row r="10" spans="2:8" s="1" customFormat="1" x14ac:dyDescent="0.25">
      <c r="B10" s="8" t="s">
        <v>8</v>
      </c>
      <c r="C10" s="100">
        <v>1.5891203703703689E-2</v>
      </c>
      <c r="D10" s="98">
        <f t="shared" si="0"/>
        <v>4.6211840732388661E-2</v>
      </c>
      <c r="E10" s="100"/>
      <c r="F10" s="98"/>
      <c r="G10" s="100">
        <f t="shared" si="1"/>
        <v>1.5891203703703689E-2</v>
      </c>
      <c r="H10" s="99">
        <f t="shared" si="2"/>
        <v>4.6211840732388661E-2</v>
      </c>
    </row>
    <row r="11" spans="2:8" s="1" customFormat="1" x14ac:dyDescent="0.25">
      <c r="B11" s="8" t="s">
        <v>26</v>
      </c>
      <c r="C11" s="100">
        <v>5.5324074074074034E-3</v>
      </c>
      <c r="D11" s="98">
        <f t="shared" si="0"/>
        <v>1.6088317458180471E-2</v>
      </c>
      <c r="E11" s="100"/>
      <c r="F11" s="98"/>
      <c r="G11" s="100">
        <f t="shared" si="1"/>
        <v>5.5324074074074034E-3</v>
      </c>
      <c r="H11" s="99">
        <f t="shared" si="2"/>
        <v>1.6088317458180471E-2</v>
      </c>
    </row>
    <row r="12" spans="2:8" s="1" customFormat="1" x14ac:dyDescent="0.25">
      <c r="B12" s="8" t="s">
        <v>3</v>
      </c>
      <c r="C12" s="100">
        <v>1.66898148148148E-2</v>
      </c>
      <c r="D12" s="98">
        <f t="shared" si="0"/>
        <v>4.8534212917774551E-2</v>
      </c>
      <c r="E12" s="100"/>
      <c r="F12" s="98"/>
      <c r="G12" s="100">
        <f t="shared" si="1"/>
        <v>1.66898148148148E-2</v>
      </c>
      <c r="H12" s="99">
        <f t="shared" si="2"/>
        <v>4.8534212917774551E-2</v>
      </c>
    </row>
    <row r="13" spans="2:8" s="1" customFormat="1" x14ac:dyDescent="0.25">
      <c r="B13" s="8" t="s">
        <v>7</v>
      </c>
      <c r="C13" s="100">
        <v>2.3553240740740691E-2</v>
      </c>
      <c r="D13" s="98">
        <f t="shared" si="0"/>
        <v>6.8493150684931406E-2</v>
      </c>
      <c r="E13" s="100"/>
      <c r="F13" s="98"/>
      <c r="G13" s="100">
        <f t="shared" si="1"/>
        <v>2.3553240740740691E-2</v>
      </c>
      <c r="H13" s="99">
        <f t="shared" si="2"/>
        <v>6.8493150684931406E-2</v>
      </c>
    </row>
    <row r="14" spans="2:8" s="1" customFormat="1" x14ac:dyDescent="0.25">
      <c r="B14" s="8" t="s">
        <v>2</v>
      </c>
      <c r="C14" s="100">
        <v>1.2893518518518519E-2</v>
      </c>
      <c r="D14" s="98">
        <f t="shared" si="0"/>
        <v>3.7494530645215601E-2</v>
      </c>
      <c r="E14" s="100"/>
      <c r="F14" s="98"/>
      <c r="G14" s="100">
        <f t="shared" si="1"/>
        <v>1.2893518518518519E-2</v>
      </c>
      <c r="H14" s="99">
        <f t="shared" si="2"/>
        <v>3.7494530645215601E-2</v>
      </c>
    </row>
    <row r="15" spans="2:8" s="1" customFormat="1" x14ac:dyDescent="0.25">
      <c r="B15" s="8" t="s">
        <v>9</v>
      </c>
      <c r="C15" s="100">
        <v>1.5659722222222217E-2</v>
      </c>
      <c r="D15" s="98">
        <f t="shared" si="0"/>
        <v>4.553868937430583E-2</v>
      </c>
      <c r="E15" s="100"/>
      <c r="F15" s="98"/>
      <c r="G15" s="100">
        <f t="shared" si="1"/>
        <v>1.5659722222222217E-2</v>
      </c>
      <c r="H15" s="99">
        <f t="shared" si="2"/>
        <v>4.553868937430583E-2</v>
      </c>
    </row>
    <row r="16" spans="2:8" s="1" customFormat="1" x14ac:dyDescent="0.25">
      <c r="B16" s="8" t="s">
        <v>1</v>
      </c>
      <c r="C16" s="100">
        <v>9.9421296296296306E-3</v>
      </c>
      <c r="D16" s="98">
        <f t="shared" si="0"/>
        <v>2.891185082965907E-2</v>
      </c>
      <c r="E16" s="100"/>
      <c r="F16" s="98"/>
      <c r="G16" s="100">
        <f t="shared" si="1"/>
        <v>9.9421296296296306E-3</v>
      </c>
      <c r="H16" s="99">
        <f t="shared" si="2"/>
        <v>2.891185082965907E-2</v>
      </c>
    </row>
    <row r="17" spans="2:8" s="1" customFormat="1" x14ac:dyDescent="0.25">
      <c r="B17" s="8" t="s">
        <v>27</v>
      </c>
      <c r="C17" s="100">
        <v>4.0740740740740737E-3</v>
      </c>
      <c r="D17" s="98">
        <f t="shared" si="0"/>
        <v>1.184746390225843E-2</v>
      </c>
      <c r="E17" s="100"/>
      <c r="F17" s="98"/>
      <c r="G17" s="100">
        <f t="shared" si="1"/>
        <v>4.0740740740740737E-3</v>
      </c>
      <c r="H17" s="99">
        <f t="shared" si="2"/>
        <v>1.184746390225843E-2</v>
      </c>
    </row>
    <row r="18" spans="2:8" s="1" customFormat="1" x14ac:dyDescent="0.25">
      <c r="B18" s="8" t="s">
        <v>16</v>
      </c>
      <c r="C18" s="100">
        <v>5.5671296296296285E-3</v>
      </c>
      <c r="D18" s="98">
        <f t="shared" si="0"/>
        <v>1.6189290161892907E-2</v>
      </c>
      <c r="E18" s="100"/>
      <c r="F18" s="98"/>
      <c r="G18" s="100">
        <f t="shared" si="1"/>
        <v>5.5671296296296285E-3</v>
      </c>
      <c r="H18" s="99">
        <f t="shared" si="2"/>
        <v>1.6189290161892907E-2</v>
      </c>
    </row>
    <row r="19" spans="2:8" s="1" customFormat="1" x14ac:dyDescent="0.25">
      <c r="B19" s="8" t="s">
        <v>4</v>
      </c>
      <c r="C19" s="100">
        <v>1.2245370370370361E-2</v>
      </c>
      <c r="D19" s="98">
        <f t="shared" si="0"/>
        <v>3.5609706842583549E-2</v>
      </c>
      <c r="E19" s="100"/>
      <c r="F19" s="98"/>
      <c r="G19" s="100">
        <f t="shared" si="1"/>
        <v>1.2245370370370361E-2</v>
      </c>
      <c r="H19" s="99">
        <f t="shared" si="2"/>
        <v>3.5609706842583549E-2</v>
      </c>
    </row>
    <row r="20" spans="2:8" s="1" customFormat="1" x14ac:dyDescent="0.25">
      <c r="B20" s="8" t="s">
        <v>14</v>
      </c>
      <c r="C20" s="100">
        <v>7.1990740740740721E-3</v>
      </c>
      <c r="D20" s="98">
        <f t="shared" si="0"/>
        <v>2.0935007236377107E-2</v>
      </c>
      <c r="E20" s="100"/>
      <c r="F20" s="98"/>
      <c r="G20" s="100">
        <f t="shared" si="1"/>
        <v>7.1990740740740721E-3</v>
      </c>
      <c r="H20" s="99">
        <f t="shared" si="2"/>
        <v>2.0935007236377107E-2</v>
      </c>
    </row>
    <row r="21" spans="2:8" s="1" customFormat="1" x14ac:dyDescent="0.25">
      <c r="B21" s="8" t="s">
        <v>11</v>
      </c>
      <c r="C21" s="100">
        <v>1.2962962962962963E-3</v>
      </c>
      <c r="D21" s="98">
        <f t="shared" si="0"/>
        <v>3.769647605264046E-3</v>
      </c>
      <c r="E21" s="100"/>
      <c r="F21" s="98"/>
      <c r="G21" s="100">
        <f t="shared" si="1"/>
        <v>1.2962962962962963E-3</v>
      </c>
      <c r="H21" s="99">
        <f t="shared" si="2"/>
        <v>3.769647605264046E-3</v>
      </c>
    </row>
    <row r="22" spans="2:8" s="1" customFormat="1" x14ac:dyDescent="0.25">
      <c r="B22" s="8" t="s">
        <v>15</v>
      </c>
      <c r="C22" s="100">
        <v>2.3495370370370363E-3</v>
      </c>
      <c r="D22" s="98">
        <f t="shared" si="0"/>
        <v>6.8324862845410813E-3</v>
      </c>
      <c r="E22" s="100"/>
      <c r="F22" s="98"/>
      <c r="G22" s="100">
        <f t="shared" si="1"/>
        <v>2.3495370370370363E-3</v>
      </c>
      <c r="H22" s="99">
        <f t="shared" si="2"/>
        <v>6.8324862845410813E-3</v>
      </c>
    </row>
    <row r="23" spans="2:8" s="1" customFormat="1" x14ac:dyDescent="0.25">
      <c r="B23" s="8" t="s">
        <v>92</v>
      </c>
      <c r="C23" s="100">
        <v>9.9652777777777778E-3</v>
      </c>
      <c r="D23" s="98">
        <f t="shared" si="0"/>
        <v>2.8979165965467353E-2</v>
      </c>
      <c r="E23" s="100"/>
      <c r="F23" s="98"/>
      <c r="G23" s="100">
        <f t="shared" si="1"/>
        <v>9.9652777777777778E-3</v>
      </c>
      <c r="H23" s="99">
        <f t="shared" si="2"/>
        <v>2.8979165965467353E-2</v>
      </c>
    </row>
    <row r="24" spans="2:8" s="1" customFormat="1" x14ac:dyDescent="0.25">
      <c r="B24" s="8" t="s">
        <v>12</v>
      </c>
      <c r="C24" s="100">
        <v>2.5462962962962961E-3</v>
      </c>
      <c r="D24" s="98">
        <f t="shared" si="0"/>
        <v>7.404664938911518E-3</v>
      </c>
      <c r="E24" s="100"/>
      <c r="F24" s="98"/>
      <c r="G24" s="100">
        <f t="shared" si="1"/>
        <v>2.5462962962962961E-3</v>
      </c>
      <c r="H24" s="99">
        <f t="shared" si="2"/>
        <v>7.404664938911518E-3</v>
      </c>
    </row>
    <row r="25" spans="2:8" s="1" customFormat="1" x14ac:dyDescent="0.25">
      <c r="B25" s="8" t="s">
        <v>5</v>
      </c>
      <c r="C25" s="100">
        <v>1.9097222222222222E-3</v>
      </c>
      <c r="D25" s="98">
        <f t="shared" si="0"/>
        <v>5.5534987041836389E-3</v>
      </c>
      <c r="E25" s="100"/>
      <c r="F25" s="98"/>
      <c r="G25" s="100">
        <f t="shared" si="1"/>
        <v>1.9097222222222222E-3</v>
      </c>
      <c r="H25" s="99">
        <f t="shared" si="2"/>
        <v>5.5534987041836389E-3</v>
      </c>
    </row>
    <row r="26" spans="2:8" s="1" customFormat="1" x14ac:dyDescent="0.25">
      <c r="B26" s="8" t="s">
        <v>6</v>
      </c>
      <c r="C26" s="100">
        <v>8.3622685185185286E-2</v>
      </c>
      <c r="D26" s="98">
        <f t="shared" si="0"/>
        <v>0.24317592810743541</v>
      </c>
      <c r="E26" s="100"/>
      <c r="F26" s="98"/>
      <c r="G26" s="100">
        <f t="shared" si="1"/>
        <v>8.3622685185185286E-2</v>
      </c>
      <c r="H26" s="99">
        <f t="shared" si="2"/>
        <v>0.24317592810743541</v>
      </c>
    </row>
    <row r="27" spans="2:8" s="1" customFormat="1" x14ac:dyDescent="0.25">
      <c r="B27" s="8" t="s">
        <v>104</v>
      </c>
      <c r="C27" s="100">
        <v>3.5092592592592543E-2</v>
      </c>
      <c r="D27" s="98">
        <f t="shared" si="0"/>
        <v>0.10204974588536224</v>
      </c>
      <c r="E27" s="100"/>
      <c r="F27" s="98"/>
      <c r="G27" s="100">
        <f t="shared" si="1"/>
        <v>3.5092592592592543E-2</v>
      </c>
      <c r="H27" s="99">
        <f t="shared" si="2"/>
        <v>0.10204974588536224</v>
      </c>
    </row>
    <row r="28" spans="2:8" s="1" customFormat="1" x14ac:dyDescent="0.25">
      <c r="B28" s="36" t="s">
        <v>17</v>
      </c>
      <c r="C28" s="110">
        <v>5.2430555555555538E-3</v>
      </c>
      <c r="D28" s="116">
        <f t="shared" si="0"/>
        <v>1.5246878260576895E-2</v>
      </c>
      <c r="E28" s="110"/>
      <c r="F28" s="116"/>
      <c r="G28" s="110">
        <f t="shared" si="1"/>
        <v>5.2430555555555538E-3</v>
      </c>
      <c r="H28" s="111">
        <f t="shared" si="2"/>
        <v>1.5246878260576895E-2</v>
      </c>
    </row>
    <row r="29" spans="2:8" s="1" customFormat="1" x14ac:dyDescent="0.25">
      <c r="B29" s="8"/>
      <c r="C29" s="101"/>
      <c r="D29" s="112"/>
      <c r="E29" s="101"/>
      <c r="F29" s="101"/>
      <c r="G29" s="101"/>
      <c r="H29" s="102"/>
    </row>
    <row r="30" spans="2:8" s="1" customFormat="1" x14ac:dyDescent="0.25">
      <c r="B30" s="37" t="s">
        <v>29</v>
      </c>
      <c r="C30" s="113">
        <f>SUM(C7:C28)</f>
        <v>0.34387731481481459</v>
      </c>
      <c r="D30" s="114">
        <f>SUM(D7:D28)</f>
        <v>0.99999999999999978</v>
      </c>
      <c r="E30" s="113"/>
      <c r="F30" s="114"/>
      <c r="G30" s="113">
        <f>SUM(G7:G28)</f>
        <v>0.34387731481481459</v>
      </c>
      <c r="H30" s="117">
        <f>SUM(H7:H28)</f>
        <v>0.99999999999999978</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45" t="s">
        <v>41</v>
      </c>
      <c r="C3" s="146"/>
      <c r="D3" s="146"/>
      <c r="E3" s="146"/>
      <c r="F3" s="147"/>
      <c r="G3" s="146"/>
      <c r="H3" s="146"/>
      <c r="I3" s="146"/>
      <c r="J3" s="147"/>
    </row>
    <row r="4" spans="2:10" x14ac:dyDescent="0.25">
      <c r="B4" s="148" t="s">
        <v>125</v>
      </c>
      <c r="C4" s="149"/>
      <c r="D4" s="149"/>
      <c r="E4" s="149"/>
      <c r="F4" s="149"/>
      <c r="G4" s="149"/>
      <c r="H4" s="149"/>
      <c r="I4" s="149"/>
      <c r="J4" s="150"/>
    </row>
    <row r="5" spans="2:10" x14ac:dyDescent="0.25">
      <c r="B5" s="2"/>
      <c r="C5" s="155" t="s">
        <v>19</v>
      </c>
      <c r="D5" s="155"/>
      <c r="E5" s="155" t="s">
        <v>20</v>
      </c>
      <c r="F5" s="155"/>
      <c r="G5" s="155" t="s">
        <v>21</v>
      </c>
      <c r="H5" s="155"/>
      <c r="I5" s="149" t="s">
        <v>22</v>
      </c>
      <c r="J5" s="150"/>
    </row>
    <row r="6" spans="2:10" x14ac:dyDescent="0.25">
      <c r="B6" s="3" t="s">
        <v>23</v>
      </c>
      <c r="C6" s="5" t="s">
        <v>24</v>
      </c>
      <c r="D6" s="5" t="s">
        <v>25</v>
      </c>
      <c r="E6" s="5" t="s">
        <v>24</v>
      </c>
      <c r="F6" s="5" t="s">
        <v>25</v>
      </c>
      <c r="G6" s="5" t="s">
        <v>24</v>
      </c>
      <c r="H6" s="5" t="s">
        <v>25</v>
      </c>
      <c r="I6" s="6" t="s">
        <v>24</v>
      </c>
      <c r="J6" s="7" t="s">
        <v>25</v>
      </c>
    </row>
    <row r="7" spans="2:10" x14ac:dyDescent="0.25">
      <c r="B7" s="8" t="s">
        <v>10</v>
      </c>
      <c r="C7" s="100">
        <v>1.8518518518518519E-3</v>
      </c>
      <c r="D7" s="98">
        <f t="shared" ref="D7:D28" si="0">C7/$C$30</f>
        <v>7.8516046717047785E-3</v>
      </c>
      <c r="E7" s="100">
        <v>6.249999999999999E-4</v>
      </c>
      <c r="F7" s="98">
        <f t="shared" ref="F7:F28" si="1">E7/$E$30</f>
        <v>7.1456927352123844E-3</v>
      </c>
      <c r="G7" s="100">
        <v>3.1481481481481482E-3</v>
      </c>
      <c r="H7" s="98">
        <f t="shared" ref="H7:H28" si="2">G7/$G$30</f>
        <v>1.7201037121355851E-2</v>
      </c>
      <c r="I7" s="101">
        <f>C7+E7+G7</f>
        <v>5.6249999999999998E-3</v>
      </c>
      <c r="J7" s="99">
        <f>I7/$I$30</f>
        <v>1.1109079272195302E-2</v>
      </c>
    </row>
    <row r="8" spans="2:10" x14ac:dyDescent="0.25">
      <c r="B8" s="8" t="s">
        <v>13</v>
      </c>
      <c r="C8" s="100">
        <v>1.0763888888888889E-3</v>
      </c>
      <c r="D8" s="98">
        <f t="shared" si="0"/>
        <v>4.5637452154284027E-3</v>
      </c>
      <c r="E8" s="100">
        <v>3.9351851851851852E-4</v>
      </c>
      <c r="F8" s="98">
        <f t="shared" si="1"/>
        <v>4.4991398703189099E-3</v>
      </c>
      <c r="G8" s="100">
        <v>7.5231481481481482E-4</v>
      </c>
      <c r="H8" s="98">
        <f t="shared" si="2"/>
        <v>4.110541959147538E-3</v>
      </c>
      <c r="I8" s="101">
        <f t="shared" ref="I8:I28" si="3">C8+E8+G8</f>
        <v>2.2222222222222222E-3</v>
      </c>
      <c r="J8" s="99">
        <f t="shared" ref="J8:J28" si="4">I8/$I$30</f>
        <v>4.3887720581512303E-3</v>
      </c>
    </row>
    <row r="9" spans="2:10" x14ac:dyDescent="0.25">
      <c r="B9" s="8" t="s">
        <v>0</v>
      </c>
      <c r="C9" s="100">
        <v>5.9849537037037076E-2</v>
      </c>
      <c r="D9" s="98">
        <f t="shared" si="0"/>
        <v>0.25375404848365901</v>
      </c>
      <c r="E9" s="100">
        <v>1.998842592592593E-2</v>
      </c>
      <c r="F9" s="98">
        <f t="shared" si="1"/>
        <v>0.22852983988355172</v>
      </c>
      <c r="G9" s="100">
        <v>2.5069444444444429E-2</v>
      </c>
      <c r="H9" s="98">
        <f t="shared" si="2"/>
        <v>0.13697590590020864</v>
      </c>
      <c r="I9" s="101">
        <f t="shared" si="3"/>
        <v>0.10490740740740742</v>
      </c>
      <c r="J9" s="99">
        <f t="shared" si="4"/>
        <v>0.20718661424522269</v>
      </c>
    </row>
    <row r="10" spans="2:10" x14ac:dyDescent="0.25">
      <c r="B10" s="8" t="s">
        <v>8</v>
      </c>
      <c r="C10" s="100">
        <v>5.3819444444444444E-3</v>
      </c>
      <c r="D10" s="98">
        <f t="shared" si="0"/>
        <v>2.2818726077142013E-2</v>
      </c>
      <c r="E10" s="100">
        <v>2.4305555555555556E-3</v>
      </c>
      <c r="F10" s="98">
        <f t="shared" si="1"/>
        <v>2.7788805081381499E-2</v>
      </c>
      <c r="G10" s="100">
        <v>4.3518518518518524E-3</v>
      </c>
      <c r="H10" s="98">
        <f t="shared" si="2"/>
        <v>2.3777904255991914E-2</v>
      </c>
      <c r="I10" s="101">
        <f t="shared" si="3"/>
        <v>1.2164351851851853E-2</v>
      </c>
      <c r="J10" s="99">
        <f t="shared" si="4"/>
        <v>2.4023955380817415E-2</v>
      </c>
    </row>
    <row r="11" spans="2:10" x14ac:dyDescent="0.25">
      <c r="B11" s="8" t="s">
        <v>26</v>
      </c>
      <c r="C11" s="100">
        <v>6.4814814814814824E-4</v>
      </c>
      <c r="D11" s="98">
        <f t="shared" si="0"/>
        <v>2.7480616350966732E-3</v>
      </c>
      <c r="E11" s="100">
        <v>1.5046296296296295E-4</v>
      </c>
      <c r="F11" s="98">
        <f t="shared" si="1"/>
        <v>1.7202593621807594E-3</v>
      </c>
      <c r="G11" s="100">
        <v>1.0185185185185184E-3</v>
      </c>
      <c r="H11" s="98">
        <f t="shared" si="2"/>
        <v>5.5650414216151271E-3</v>
      </c>
      <c r="I11" s="101">
        <f t="shared" si="3"/>
        <v>1.8171296296296295E-3</v>
      </c>
      <c r="J11" s="99">
        <f t="shared" si="4"/>
        <v>3.5887354850507452E-3</v>
      </c>
    </row>
    <row r="12" spans="2:10" x14ac:dyDescent="0.25">
      <c r="B12" s="8" t="s">
        <v>3</v>
      </c>
      <c r="C12" s="100">
        <v>2.2060185185185169E-2</v>
      </c>
      <c r="D12" s="98">
        <f t="shared" si="0"/>
        <v>9.3532240651683113E-2</v>
      </c>
      <c r="E12" s="100">
        <v>8.1712962962962928E-3</v>
      </c>
      <c r="F12" s="98">
        <f t="shared" si="1"/>
        <v>9.3423316130739675E-2</v>
      </c>
      <c r="G12" s="100">
        <v>1.1666666666666665E-2</v>
      </c>
      <c r="H12" s="98">
        <f t="shared" si="2"/>
        <v>6.3745019920318724E-2</v>
      </c>
      <c r="I12" s="101">
        <f t="shared" si="3"/>
        <v>4.1898148148148129E-2</v>
      </c>
      <c r="J12" s="99">
        <f t="shared" si="4"/>
        <v>8.2746639846392953E-2</v>
      </c>
    </row>
    <row r="13" spans="2:10" x14ac:dyDescent="0.25">
      <c r="B13" s="8" t="s">
        <v>7</v>
      </c>
      <c r="C13" s="100">
        <v>1.1828703703703697E-2</v>
      </c>
      <c r="D13" s="98">
        <f t="shared" si="0"/>
        <v>5.0152124840514248E-2</v>
      </c>
      <c r="E13" s="100">
        <v>5.3819444444444435E-3</v>
      </c>
      <c r="F13" s="98">
        <f t="shared" si="1"/>
        <v>6.1532354108773307E-2</v>
      </c>
      <c r="G13" s="100">
        <v>5.9375000000000001E-3</v>
      </c>
      <c r="H13" s="98">
        <f t="shared" si="2"/>
        <v>3.2441661923733642E-2</v>
      </c>
      <c r="I13" s="101">
        <f t="shared" si="3"/>
        <v>2.314814814814814E-2</v>
      </c>
      <c r="J13" s="99">
        <f t="shared" si="4"/>
        <v>4.5716375605741967E-2</v>
      </c>
    </row>
    <row r="14" spans="2:10" x14ac:dyDescent="0.25">
      <c r="B14" s="8" t="s">
        <v>2</v>
      </c>
      <c r="C14" s="100">
        <v>9.9421296296296306E-3</v>
      </c>
      <c r="D14" s="98">
        <f t="shared" si="0"/>
        <v>4.2153302581215038E-2</v>
      </c>
      <c r="E14" s="100">
        <v>4.1898148148148146E-3</v>
      </c>
      <c r="F14" s="98">
        <f t="shared" si="1"/>
        <v>4.7902606854571914E-2</v>
      </c>
      <c r="G14" s="100">
        <v>2.7083333333333334E-3</v>
      </c>
      <c r="H14" s="98">
        <f t="shared" si="2"/>
        <v>1.4797951052931135E-2</v>
      </c>
      <c r="I14" s="101">
        <f t="shared" si="3"/>
        <v>1.684027777777778E-2</v>
      </c>
      <c r="J14" s="99">
        <f t="shared" si="4"/>
        <v>3.3258663253177299E-2</v>
      </c>
    </row>
    <row r="15" spans="2:10" x14ac:dyDescent="0.25">
      <c r="B15" s="8" t="s">
        <v>9</v>
      </c>
      <c r="C15" s="100">
        <v>8.3796296296296292E-3</v>
      </c>
      <c r="D15" s="98">
        <f t="shared" si="0"/>
        <v>3.5528511139464126E-2</v>
      </c>
      <c r="E15" s="100">
        <v>2.9513888888888888E-3</v>
      </c>
      <c r="F15" s="98">
        <f t="shared" si="1"/>
        <v>3.3743549027391823E-2</v>
      </c>
      <c r="G15" s="100">
        <v>2.3958333333333336E-3</v>
      </c>
      <c r="H15" s="98">
        <f t="shared" si="2"/>
        <v>1.3090495162208313E-2</v>
      </c>
      <c r="I15" s="101">
        <f t="shared" si="3"/>
        <v>1.3726851851851851E-2</v>
      </c>
      <c r="J15" s="99">
        <f t="shared" si="4"/>
        <v>2.7109810734204997E-2</v>
      </c>
    </row>
    <row r="16" spans="2:10" x14ac:dyDescent="0.25">
      <c r="B16" s="8" t="s">
        <v>1</v>
      </c>
      <c r="C16" s="100">
        <v>1.3611111111111114E-2</v>
      </c>
      <c r="D16" s="98">
        <f t="shared" si="0"/>
        <v>5.7709294337030134E-2</v>
      </c>
      <c r="E16" s="100">
        <v>6.0763888888888873E-3</v>
      </c>
      <c r="F16" s="98">
        <f t="shared" si="1"/>
        <v>6.9472012703453725E-2</v>
      </c>
      <c r="G16" s="100">
        <v>1.2291666666666666E-2</v>
      </c>
      <c r="H16" s="98">
        <f t="shared" si="2"/>
        <v>6.7159931701764375E-2</v>
      </c>
      <c r="I16" s="101">
        <f t="shared" si="3"/>
        <v>3.197916666666667E-2</v>
      </c>
      <c r="J16" s="99">
        <f t="shared" si="4"/>
        <v>6.315717289933255E-2</v>
      </c>
    </row>
    <row r="17" spans="2:10" x14ac:dyDescent="0.25">
      <c r="B17" s="8" t="s">
        <v>27</v>
      </c>
      <c r="C17" s="100">
        <v>7.3842592592592597E-3</v>
      </c>
      <c r="D17" s="98">
        <f t="shared" si="0"/>
        <v>3.1308273628422811E-2</v>
      </c>
      <c r="E17" s="100">
        <v>1.1458333333333333E-3</v>
      </c>
      <c r="F17" s="98">
        <f t="shared" si="1"/>
        <v>1.3100436681222707E-2</v>
      </c>
      <c r="G17" s="100">
        <v>3.8888888888888888E-3</v>
      </c>
      <c r="H17" s="98">
        <f t="shared" si="2"/>
        <v>2.1248339973439577E-2</v>
      </c>
      <c r="I17" s="101">
        <f t="shared" si="3"/>
        <v>1.2418981481481482E-2</v>
      </c>
      <c r="J17" s="99">
        <f t="shared" si="4"/>
        <v>2.4526835512480576E-2</v>
      </c>
    </row>
    <row r="18" spans="2:10" x14ac:dyDescent="0.25">
      <c r="B18" s="8" t="s">
        <v>16</v>
      </c>
      <c r="C18" s="100">
        <v>7.9861111111111105E-4</v>
      </c>
      <c r="D18" s="98">
        <f t="shared" si="0"/>
        <v>3.3860045146726857E-3</v>
      </c>
      <c r="E18" s="100">
        <v>7.7546296296296293E-4</v>
      </c>
      <c r="F18" s="98">
        <f t="shared" si="1"/>
        <v>8.8659520973931455E-3</v>
      </c>
      <c r="G18" s="100"/>
      <c r="H18" s="98"/>
      <c r="I18" s="101">
        <f t="shared" si="3"/>
        <v>1.5740740740740741E-3</v>
      </c>
      <c r="J18" s="99">
        <f t="shared" si="4"/>
        <v>3.1087135411904548E-3</v>
      </c>
    </row>
    <row r="19" spans="2:10" x14ac:dyDescent="0.25">
      <c r="B19" s="8" t="s">
        <v>4</v>
      </c>
      <c r="C19" s="100">
        <v>4.1435185185185177E-3</v>
      </c>
      <c r="D19" s="98">
        <f t="shared" si="0"/>
        <v>1.7567965452939441E-2</v>
      </c>
      <c r="E19" s="100">
        <v>9.0277777777777774E-4</v>
      </c>
      <c r="F19" s="98">
        <f t="shared" si="1"/>
        <v>1.0321556173084556E-2</v>
      </c>
      <c r="G19" s="100">
        <v>3.0902777777777782E-3</v>
      </c>
      <c r="H19" s="98">
        <f t="shared" si="2"/>
        <v>1.688484158603681E-2</v>
      </c>
      <c r="I19" s="101">
        <f t="shared" si="3"/>
        <v>8.1365740740740738E-3</v>
      </c>
      <c r="J19" s="99">
        <f t="shared" si="4"/>
        <v>1.6069306025418308E-2</v>
      </c>
    </row>
    <row r="20" spans="2:10" x14ac:dyDescent="0.25">
      <c r="B20" s="8" t="s">
        <v>14</v>
      </c>
      <c r="C20" s="100">
        <v>8.1481481481481474E-3</v>
      </c>
      <c r="D20" s="98">
        <f t="shared" si="0"/>
        <v>3.4547060555501025E-2</v>
      </c>
      <c r="E20" s="100">
        <v>2.9513888888888892E-3</v>
      </c>
      <c r="F20" s="98">
        <f t="shared" si="1"/>
        <v>3.3743549027391823E-2</v>
      </c>
      <c r="G20" s="100">
        <v>6.3078703703703708E-3</v>
      </c>
      <c r="H20" s="98">
        <f t="shared" si="2"/>
        <v>3.4465313349775512E-2</v>
      </c>
      <c r="I20" s="101">
        <f t="shared" si="3"/>
        <v>1.7407407407407406E-2</v>
      </c>
      <c r="J20" s="99">
        <f t="shared" si="4"/>
        <v>3.4378714455517968E-2</v>
      </c>
    </row>
    <row r="21" spans="2:10" x14ac:dyDescent="0.25">
      <c r="B21" s="8" t="s">
        <v>11</v>
      </c>
      <c r="C21" s="100">
        <v>1.0023148148148147E-2</v>
      </c>
      <c r="D21" s="98">
        <f t="shared" si="0"/>
        <v>4.2496810285602114E-2</v>
      </c>
      <c r="E21" s="100">
        <v>3.4027777777777776E-3</v>
      </c>
      <c r="F21" s="98">
        <f t="shared" si="1"/>
        <v>3.8904327113934094E-2</v>
      </c>
      <c r="G21" s="100">
        <v>1.804398148148148E-2</v>
      </c>
      <c r="H21" s="98">
        <f t="shared" si="2"/>
        <v>9.8589767912477089E-2</v>
      </c>
      <c r="I21" s="101">
        <f t="shared" si="3"/>
        <v>3.1469907407407405E-2</v>
      </c>
      <c r="J21" s="99">
        <f t="shared" si="4"/>
        <v>6.2151412636006223E-2</v>
      </c>
    </row>
    <row r="22" spans="2:10" x14ac:dyDescent="0.25">
      <c r="B22" s="8" t="s">
        <v>15</v>
      </c>
      <c r="C22" s="100">
        <v>7.858796296296296E-3</v>
      </c>
      <c r="D22" s="98">
        <f t="shared" si="0"/>
        <v>3.3320247325547156E-2</v>
      </c>
      <c r="E22" s="100">
        <v>4.0509259259259257E-3</v>
      </c>
      <c r="F22" s="98">
        <f t="shared" si="1"/>
        <v>4.6314675135635829E-2</v>
      </c>
      <c r="G22" s="100">
        <v>9.7222222222222241E-3</v>
      </c>
      <c r="H22" s="98">
        <f t="shared" si="2"/>
        <v>5.312084993359896E-2</v>
      </c>
      <c r="I22" s="101">
        <f t="shared" si="3"/>
        <v>2.1631944444444447E-2</v>
      </c>
      <c r="J22" s="99">
        <f t="shared" si="4"/>
        <v>4.2721953003565891E-2</v>
      </c>
    </row>
    <row r="23" spans="2:10" x14ac:dyDescent="0.25">
      <c r="B23" s="8" t="s">
        <v>92</v>
      </c>
      <c r="C23" s="100">
        <v>2.266203703703704E-2</v>
      </c>
      <c r="D23" s="98">
        <f t="shared" si="0"/>
        <v>9.6084012169987243E-2</v>
      </c>
      <c r="E23" s="100">
        <v>4.8842592592592592E-3</v>
      </c>
      <c r="F23" s="98">
        <f t="shared" si="1"/>
        <v>5.5842265449252346E-2</v>
      </c>
      <c r="G23" s="100">
        <v>4.7164351851851846E-2</v>
      </c>
      <c r="H23" s="98">
        <f t="shared" si="2"/>
        <v>0.25769936128501869</v>
      </c>
      <c r="I23" s="101">
        <f t="shared" si="3"/>
        <v>7.4710648148148151E-2</v>
      </c>
      <c r="J23" s="99">
        <f t="shared" si="4"/>
        <v>0.14754960226753225</v>
      </c>
    </row>
    <row r="24" spans="2:10" x14ac:dyDescent="0.25">
      <c r="B24" s="8" t="s">
        <v>12</v>
      </c>
      <c r="C24" s="100">
        <v>2.0949074074074073E-3</v>
      </c>
      <c r="D24" s="98">
        <f t="shared" si="0"/>
        <v>8.8821277848660316E-3</v>
      </c>
      <c r="E24" s="100">
        <v>3.8888888888888883E-3</v>
      </c>
      <c r="F24" s="98">
        <f t="shared" si="1"/>
        <v>4.4462088130210395E-2</v>
      </c>
      <c r="G24" s="100">
        <v>1.252314814814815E-2</v>
      </c>
      <c r="H24" s="98">
        <f t="shared" si="2"/>
        <v>6.8424713843040552E-2</v>
      </c>
      <c r="I24" s="101">
        <f t="shared" si="3"/>
        <v>1.8506944444444444E-2</v>
      </c>
      <c r="J24" s="99">
        <f t="shared" si="4"/>
        <v>3.6550242296790714E-2</v>
      </c>
    </row>
    <row r="25" spans="2:10" x14ac:dyDescent="0.25">
      <c r="B25" s="8" t="s">
        <v>5</v>
      </c>
      <c r="C25" s="100">
        <v>8.0208333333333329E-3</v>
      </c>
      <c r="D25" s="98">
        <f t="shared" si="0"/>
        <v>3.4007262734321322E-2</v>
      </c>
      <c r="E25" s="100">
        <v>7.6041666666666679E-3</v>
      </c>
      <c r="F25" s="98">
        <f t="shared" si="1"/>
        <v>8.6939261611750709E-2</v>
      </c>
      <c r="G25" s="100">
        <v>4.9189814814814808E-3</v>
      </c>
      <c r="H25" s="98">
        <f t="shared" si="2"/>
        <v>2.687662050211851E-2</v>
      </c>
      <c r="I25" s="101">
        <f t="shared" si="3"/>
        <v>2.0543981481481483E-2</v>
      </c>
      <c r="J25" s="99">
        <f t="shared" si="4"/>
        <v>4.0573283350096016E-2</v>
      </c>
    </row>
    <row r="26" spans="2:10" x14ac:dyDescent="0.25">
      <c r="B26" s="8" t="s">
        <v>6</v>
      </c>
      <c r="C26" s="100">
        <v>6.122685185185185E-3</v>
      </c>
      <c r="D26" s="98">
        <f t="shared" si="0"/>
        <v>2.5959367945823923E-2</v>
      </c>
      <c r="E26" s="100">
        <v>1.2847222222222223E-3</v>
      </c>
      <c r="F26" s="98">
        <f t="shared" si="1"/>
        <v>1.4688368400158794E-2</v>
      </c>
      <c r="G26" s="100">
        <v>4.1666666666666666E-3</v>
      </c>
      <c r="H26" s="98">
        <f t="shared" si="2"/>
        <v>2.2766078542970976E-2</v>
      </c>
      <c r="I26" s="101">
        <f t="shared" si="3"/>
        <v>1.1574074074074073E-2</v>
      </c>
      <c r="J26" s="99">
        <f t="shared" si="4"/>
        <v>2.285818780287099E-2</v>
      </c>
    </row>
    <row r="27" spans="2:10" x14ac:dyDescent="0.25">
      <c r="B27" s="8" t="s">
        <v>104</v>
      </c>
      <c r="C27" s="100">
        <v>3.692129629629629E-3</v>
      </c>
      <c r="D27" s="98">
        <f t="shared" si="0"/>
        <v>1.5654136814211399E-2</v>
      </c>
      <c r="E27" s="100">
        <v>2.0138888888888893E-3</v>
      </c>
      <c r="F27" s="98">
        <f t="shared" si="1"/>
        <v>2.3025009924573247E-2</v>
      </c>
      <c r="G27" s="100">
        <v>2.8240740740740739E-3</v>
      </c>
      <c r="H27" s="98">
        <f t="shared" si="2"/>
        <v>1.5430342123569217E-2</v>
      </c>
      <c r="I27" s="101">
        <f t="shared" si="3"/>
        <v>8.5300925925925926E-3</v>
      </c>
      <c r="J27" s="99">
        <f t="shared" si="4"/>
        <v>1.6846484410715921E-2</v>
      </c>
    </row>
    <row r="28" spans="2:10" x14ac:dyDescent="0.25">
      <c r="B28" s="8" t="s">
        <v>17</v>
      </c>
      <c r="C28" s="100">
        <v>2.0277777777777763E-2</v>
      </c>
      <c r="D28" s="98">
        <f t="shared" si="0"/>
        <v>8.5975071155167268E-2</v>
      </c>
      <c r="E28" s="100">
        <v>4.2013888888888882E-3</v>
      </c>
      <c r="F28" s="98">
        <f t="shared" si="1"/>
        <v>4.8034934497816581E-2</v>
      </c>
      <c r="G28" s="100">
        <v>1.0300925925925924E-3</v>
      </c>
      <c r="H28" s="98">
        <f t="shared" si="2"/>
        <v>5.6282805286789351E-3</v>
      </c>
      <c r="I28" s="101">
        <f t="shared" si="3"/>
        <v>2.5509259259259242E-2</v>
      </c>
      <c r="J28" s="99">
        <f t="shared" si="4"/>
        <v>5.0379445917527632E-2</v>
      </c>
    </row>
    <row r="29" spans="2:10" x14ac:dyDescent="0.25">
      <c r="B29" s="18"/>
      <c r="C29" s="108"/>
      <c r="D29" s="108"/>
      <c r="E29" s="108"/>
      <c r="F29" s="108"/>
      <c r="G29" s="108"/>
      <c r="H29" s="108"/>
      <c r="I29" s="108"/>
      <c r="J29" s="109"/>
    </row>
    <row r="30" spans="2:10" x14ac:dyDescent="0.25">
      <c r="B30" s="11" t="s">
        <v>29</v>
      </c>
      <c r="C30" s="103">
        <f t="shared" ref="C30:J30" si="5">SUM(C7:C28)</f>
        <v>0.2358564814814815</v>
      </c>
      <c r="D30" s="120">
        <f t="shared" si="5"/>
        <v>0.99999999999999978</v>
      </c>
      <c r="E30" s="103">
        <f t="shared" si="5"/>
        <v>8.7465277777777781E-2</v>
      </c>
      <c r="F30" s="120">
        <f t="shared" si="5"/>
        <v>0.99999999999999978</v>
      </c>
      <c r="G30" s="103">
        <f t="shared" si="5"/>
        <v>0.1830208333333333</v>
      </c>
      <c r="H30" s="120">
        <f t="shared" si="5"/>
        <v>1</v>
      </c>
      <c r="I30" s="103">
        <f t="shared" si="5"/>
        <v>0.50634259259259251</v>
      </c>
      <c r="J30" s="121">
        <f t="shared" si="5"/>
        <v>1</v>
      </c>
    </row>
    <row r="31" spans="2:10" ht="66" customHeight="1" thickBot="1" x14ac:dyDescent="0.3">
      <c r="B31" s="167" t="s">
        <v>42</v>
      </c>
      <c r="C31" s="168"/>
      <c r="D31" s="168"/>
      <c r="E31" s="168"/>
      <c r="F31" s="169"/>
      <c r="G31" s="168"/>
      <c r="H31" s="168"/>
      <c r="I31" s="168"/>
      <c r="J31" s="169"/>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13" zoomScale="110" zoomScaleNormal="110" zoomScaleSheetLayoutView="110" zoomScalePageLayoutView="110" workbookViewId="0">
      <selection activeCell="N9" sqref="N9"/>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45" t="s">
        <v>43</v>
      </c>
      <c r="C3" s="146"/>
      <c r="D3" s="146"/>
      <c r="E3" s="146"/>
      <c r="F3" s="147"/>
      <c r="G3" s="146"/>
      <c r="H3" s="146"/>
      <c r="I3" s="146"/>
      <c r="J3" s="147"/>
    </row>
    <row r="4" spans="2:10" s="1" customFormat="1" x14ac:dyDescent="0.25">
      <c r="B4" s="148" t="s">
        <v>125</v>
      </c>
      <c r="C4" s="149"/>
      <c r="D4" s="149"/>
      <c r="E4" s="149"/>
      <c r="F4" s="149"/>
      <c r="G4" s="149"/>
      <c r="H4" s="149"/>
      <c r="I4" s="149"/>
      <c r="J4" s="150"/>
    </row>
    <row r="5" spans="2:10" s="1" customFormat="1" x14ac:dyDescent="0.25">
      <c r="B5" s="2"/>
      <c r="C5" s="151" t="s">
        <v>19</v>
      </c>
      <c r="D5" s="149"/>
      <c r="E5" s="151" t="s">
        <v>20</v>
      </c>
      <c r="F5" s="149"/>
      <c r="G5" s="155" t="s">
        <v>21</v>
      </c>
      <c r="H5" s="155"/>
      <c r="I5" s="149" t="s">
        <v>22</v>
      </c>
      <c r="J5" s="150"/>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100">
        <v>2.255787037037037E-2</v>
      </c>
      <c r="D7" s="98">
        <f>C7/$C$30</f>
        <v>2.6630776377995775E-2</v>
      </c>
      <c r="E7" s="100">
        <v>1.5405092592592595E-2</v>
      </c>
      <c r="F7" s="98">
        <f>E7/$E$30</f>
        <v>4.160415103775944E-2</v>
      </c>
      <c r="G7" s="100">
        <v>9.780092592592592E-3</v>
      </c>
      <c r="H7" s="98">
        <f>G7/$G$30</f>
        <v>2.7476994114395331E-2</v>
      </c>
      <c r="I7" s="125">
        <f>C7+E7+G7</f>
        <v>4.7743055555555552E-2</v>
      </c>
      <c r="J7" s="126">
        <f>I7/$I$30</f>
        <v>3.0346278626656155E-2</v>
      </c>
    </row>
    <row r="8" spans="2:10" s="1" customFormat="1" x14ac:dyDescent="0.25">
      <c r="B8" s="8" t="s">
        <v>13</v>
      </c>
      <c r="C8" s="100">
        <v>2.8148148148148148E-2</v>
      </c>
      <c r="D8" s="98">
        <f t="shared" ref="D8:D28" si="0">C8/$C$30</f>
        <v>3.3230399256688421E-2</v>
      </c>
      <c r="E8" s="100">
        <v>1.0451388888888889E-2</v>
      </c>
      <c r="F8" s="98">
        <f t="shared" ref="F8:F27" si="1">E8/$E$30</f>
        <v>2.8225806451612899E-2</v>
      </c>
      <c r="G8" s="100">
        <v>1.8518518518518524E-2</v>
      </c>
      <c r="H8" s="98">
        <f t="shared" ref="H8:H27" si="2">G8/$G$30</f>
        <v>5.2027444476961594E-2</v>
      </c>
      <c r="I8" s="125">
        <f t="shared" ref="I8:I27" si="3">C8+E8+G8</f>
        <v>5.7118055555555561E-2</v>
      </c>
      <c r="J8" s="126">
        <f t="shared" ref="J8:J27" si="4">I8/$I$30</f>
        <v>3.6305184247890462E-2</v>
      </c>
    </row>
    <row r="9" spans="2:10" s="1" customFormat="1" x14ac:dyDescent="0.25">
      <c r="B9" s="8" t="s">
        <v>0</v>
      </c>
      <c r="C9" s="100">
        <v>0.1883912037037038</v>
      </c>
      <c r="D9" s="98">
        <f t="shared" si="0"/>
        <v>0.22240592463039377</v>
      </c>
      <c r="E9" s="100">
        <v>9.2002314814814898E-2</v>
      </c>
      <c r="F9" s="98">
        <f t="shared" si="1"/>
        <v>0.24846836709177314</v>
      </c>
      <c r="G9" s="100">
        <v>9.5289351851851958E-2</v>
      </c>
      <c r="H9" s="98">
        <f t="shared" si="2"/>
        <v>0.26771371898676571</v>
      </c>
      <c r="I9" s="125">
        <f t="shared" si="3"/>
        <v>0.37568287037037063</v>
      </c>
      <c r="J9" s="126">
        <f t="shared" si="4"/>
        <v>0.23879026859215341</v>
      </c>
    </row>
    <row r="10" spans="2:10" s="1" customFormat="1" x14ac:dyDescent="0.25">
      <c r="B10" s="8" t="s">
        <v>8</v>
      </c>
      <c r="C10" s="100">
        <v>3.1076388888888893E-2</v>
      </c>
      <c r="D10" s="98">
        <f t="shared" si="0"/>
        <v>3.6687344574098855E-2</v>
      </c>
      <c r="E10" s="100">
        <v>1.6192129629629633E-2</v>
      </c>
      <c r="F10" s="98">
        <f t="shared" si="1"/>
        <v>4.3729682420605154E-2</v>
      </c>
      <c r="G10" s="100">
        <v>1.4918981481481483E-2</v>
      </c>
      <c r="H10" s="98">
        <f t="shared" si="2"/>
        <v>4.1914609956752176E-2</v>
      </c>
      <c r="I10" s="125">
        <f t="shared" si="3"/>
        <v>6.2187500000000014E-2</v>
      </c>
      <c r="J10" s="126">
        <f t="shared" si="4"/>
        <v>3.9527407287520862E-2</v>
      </c>
    </row>
    <row r="11" spans="2:10" s="1" customFormat="1" x14ac:dyDescent="0.25">
      <c r="B11" s="8" t="s">
        <v>26</v>
      </c>
      <c r="C11" s="100">
        <v>7.0023148148148136E-3</v>
      </c>
      <c r="D11" s="98">
        <f t="shared" si="0"/>
        <v>8.266608367720597E-3</v>
      </c>
      <c r="E11" s="100">
        <v>1.9560185185185188E-3</v>
      </c>
      <c r="F11" s="98">
        <f t="shared" si="1"/>
        <v>5.2825706426606655E-3</v>
      </c>
      <c r="G11" s="100">
        <v>2.1296296296296298E-3</v>
      </c>
      <c r="H11" s="98">
        <f t="shared" si="2"/>
        <v>5.9831561148505821E-3</v>
      </c>
      <c r="I11" s="125">
        <f t="shared" si="3"/>
        <v>1.1087962962962963E-2</v>
      </c>
      <c r="J11" s="126">
        <f t="shared" si="4"/>
        <v>7.0476933149906905E-3</v>
      </c>
    </row>
    <row r="12" spans="2:10" s="1" customFormat="1" x14ac:dyDescent="0.25">
      <c r="B12" s="8" t="s">
        <v>3</v>
      </c>
      <c r="C12" s="100">
        <v>9.690972222222223E-2</v>
      </c>
      <c r="D12" s="98">
        <f t="shared" si="0"/>
        <v>0.11440712704615631</v>
      </c>
      <c r="E12" s="100">
        <v>5.0972222222222252E-2</v>
      </c>
      <c r="F12" s="98">
        <f t="shared" si="1"/>
        <v>0.1376594148537135</v>
      </c>
      <c r="G12" s="100">
        <v>5.5497685185185143E-2</v>
      </c>
      <c r="H12" s="98">
        <f t="shared" si="2"/>
        <v>0.15591974766689412</v>
      </c>
      <c r="I12" s="125">
        <f t="shared" si="3"/>
        <v>0.2033796296296296</v>
      </c>
      <c r="J12" s="126">
        <f t="shared" si="4"/>
        <v>0.12927146861275199</v>
      </c>
    </row>
    <row r="13" spans="2:10" s="1" customFormat="1" x14ac:dyDescent="0.25">
      <c r="B13" s="8" t="s">
        <v>7</v>
      </c>
      <c r="C13" s="100">
        <v>5.6168981481481535E-2</v>
      </c>
      <c r="D13" s="98">
        <f t="shared" si="0"/>
        <v>6.6310496543054709E-2</v>
      </c>
      <c r="E13" s="100">
        <v>3.5694444444444431E-2</v>
      </c>
      <c r="F13" s="98">
        <f t="shared" si="1"/>
        <v>9.6399099774943695E-2</v>
      </c>
      <c r="G13" s="100">
        <v>3.7245370370370401E-2</v>
      </c>
      <c r="H13" s="98">
        <f t="shared" si="2"/>
        <v>0.10464019770428906</v>
      </c>
      <c r="I13" s="125">
        <f t="shared" si="3"/>
        <v>0.12910879629629637</v>
      </c>
      <c r="J13" s="126">
        <f t="shared" si="4"/>
        <v>8.2063694080084765E-2</v>
      </c>
    </row>
    <row r="14" spans="2:10" s="1" customFormat="1" x14ac:dyDescent="0.25">
      <c r="B14" s="8" t="s">
        <v>2</v>
      </c>
      <c r="C14" s="100">
        <v>5.9745370370370365E-2</v>
      </c>
      <c r="D14" s="98">
        <f t="shared" si="0"/>
        <v>7.0532615527559864E-2</v>
      </c>
      <c r="E14" s="100">
        <v>2.1157407407407406E-2</v>
      </c>
      <c r="F14" s="98">
        <f t="shared" si="1"/>
        <v>5.713928482120529E-2</v>
      </c>
      <c r="G14" s="100">
        <v>1.2592592592592593E-2</v>
      </c>
      <c r="H14" s="98">
        <f t="shared" si="2"/>
        <v>3.5378662244333871E-2</v>
      </c>
      <c r="I14" s="125">
        <f t="shared" si="3"/>
        <v>9.3495370370370368E-2</v>
      </c>
      <c r="J14" s="126">
        <f t="shared" si="4"/>
        <v>5.9427209393000828E-2</v>
      </c>
    </row>
    <row r="15" spans="2:10" s="1" customFormat="1" x14ac:dyDescent="0.25">
      <c r="B15" s="8" t="s">
        <v>9</v>
      </c>
      <c r="C15" s="100">
        <v>5.1215277777777811E-2</v>
      </c>
      <c r="D15" s="98">
        <f t="shared" si="0"/>
        <v>6.0462383515973002E-2</v>
      </c>
      <c r="E15" s="100">
        <v>1.4247685185185184E-2</v>
      </c>
      <c r="F15" s="98">
        <f t="shared" si="1"/>
        <v>3.8478369592398094E-2</v>
      </c>
      <c r="G15" s="100">
        <v>1.0439814814814817E-2</v>
      </c>
      <c r="H15" s="98">
        <f t="shared" si="2"/>
        <v>2.9330471823887094E-2</v>
      </c>
      <c r="I15" s="125">
        <f t="shared" si="3"/>
        <v>7.5902777777777819E-2</v>
      </c>
      <c r="J15" s="126">
        <f t="shared" si="4"/>
        <v>4.8245065511178471E-2</v>
      </c>
    </row>
    <row r="16" spans="2:10" s="1" customFormat="1" x14ac:dyDescent="0.25">
      <c r="B16" s="8" t="s">
        <v>1</v>
      </c>
      <c r="C16" s="100">
        <v>2.64699074074074E-2</v>
      </c>
      <c r="D16" s="98">
        <f t="shared" si="0"/>
        <v>3.1249146011532235E-2</v>
      </c>
      <c r="E16" s="100">
        <v>9.7106481481481505E-3</v>
      </c>
      <c r="F16" s="98">
        <f t="shared" si="1"/>
        <v>2.6225306326581647E-2</v>
      </c>
      <c r="G16" s="100">
        <v>1.577546296296296E-2</v>
      </c>
      <c r="H16" s="98">
        <f t="shared" si="2"/>
        <v>4.4320879263811633E-2</v>
      </c>
      <c r="I16" s="125">
        <f t="shared" si="3"/>
        <v>5.1956018518518512E-2</v>
      </c>
      <c r="J16" s="126">
        <f t="shared" si="4"/>
        <v>3.3024107819408358E-2</v>
      </c>
    </row>
    <row r="17" spans="2:10" s="1" customFormat="1" x14ac:dyDescent="0.25">
      <c r="B17" s="8" t="s">
        <v>27</v>
      </c>
      <c r="C17" s="100">
        <v>5.7523148148148143E-3</v>
      </c>
      <c r="D17" s="98">
        <f t="shared" si="0"/>
        <v>6.7909162954663416E-3</v>
      </c>
      <c r="E17" s="100">
        <v>1.5393518518518521E-3</v>
      </c>
      <c r="F17" s="98">
        <f t="shared" si="1"/>
        <v>4.157289322330583E-3</v>
      </c>
      <c r="G17" s="100">
        <v>2.1527777777777778E-3</v>
      </c>
      <c r="H17" s="98">
        <f t="shared" si="2"/>
        <v>6.0481904204467835E-3</v>
      </c>
      <c r="I17" s="125">
        <f t="shared" si="3"/>
        <v>9.4444444444444445E-3</v>
      </c>
      <c r="J17" s="126">
        <f t="shared" si="4"/>
        <v>6.0030456628730727E-3</v>
      </c>
    </row>
    <row r="18" spans="2:10" s="1" customFormat="1" x14ac:dyDescent="0.25">
      <c r="B18" s="8" t="s">
        <v>16</v>
      </c>
      <c r="C18" s="100">
        <v>2.9166666666666664E-3</v>
      </c>
      <c r="D18" s="98">
        <f t="shared" si="0"/>
        <v>3.4432815019265956E-3</v>
      </c>
      <c r="E18" s="100">
        <v>4.687499999999999E-3</v>
      </c>
      <c r="F18" s="98">
        <f t="shared" si="1"/>
        <v>1.2659414853713424E-2</v>
      </c>
      <c r="G18" s="100">
        <v>1.0648148148148149E-3</v>
      </c>
      <c r="H18" s="98">
        <f t="shared" si="2"/>
        <v>2.991578057425291E-3</v>
      </c>
      <c r="I18" s="125">
        <f t="shared" si="3"/>
        <v>8.6689814814814806E-3</v>
      </c>
      <c r="J18" s="126">
        <f t="shared" si="4"/>
        <v>5.5101485312401112E-3</v>
      </c>
    </row>
    <row r="19" spans="2:10" s="1" customFormat="1" x14ac:dyDescent="0.25">
      <c r="B19" s="8" t="s">
        <v>4</v>
      </c>
      <c r="C19" s="100">
        <v>1.6099537037037044E-2</v>
      </c>
      <c r="D19" s="98">
        <f t="shared" si="0"/>
        <v>1.9006367338015466E-2</v>
      </c>
      <c r="E19" s="100">
        <v>3.5069444444444445E-3</v>
      </c>
      <c r="F19" s="98">
        <f t="shared" si="1"/>
        <v>9.4711177794448605E-3</v>
      </c>
      <c r="G19" s="100">
        <v>4.7569444444444447E-3</v>
      </c>
      <c r="H19" s="98">
        <f t="shared" si="2"/>
        <v>1.3364549800019505E-2</v>
      </c>
      <c r="I19" s="125">
        <f t="shared" si="3"/>
        <v>2.4363425925925934E-2</v>
      </c>
      <c r="J19" s="126">
        <f t="shared" si="4"/>
        <v>1.5485797941602722E-2</v>
      </c>
    </row>
    <row r="20" spans="2:10" s="1" customFormat="1" x14ac:dyDescent="0.25">
      <c r="B20" s="8" t="s">
        <v>14</v>
      </c>
      <c r="C20" s="100">
        <v>1.247685185185185E-2</v>
      </c>
      <c r="D20" s="98">
        <f t="shared" si="0"/>
        <v>1.4729593091574881E-2</v>
      </c>
      <c r="E20" s="100">
        <v>3.1249999999999997E-3</v>
      </c>
      <c r="F20" s="98">
        <f t="shared" si="1"/>
        <v>8.4396099024756175E-3</v>
      </c>
      <c r="G20" s="100">
        <v>7.5578703703703693E-3</v>
      </c>
      <c r="H20" s="98">
        <f t="shared" si="2"/>
        <v>2.1233700777159942E-2</v>
      </c>
      <c r="I20" s="125">
        <f t="shared" si="3"/>
        <v>2.315972222222222E-2</v>
      </c>
      <c r="J20" s="126">
        <f t="shared" si="4"/>
        <v>1.4720703886530658E-2</v>
      </c>
    </row>
    <row r="21" spans="2:10" s="1" customFormat="1" x14ac:dyDescent="0.25">
      <c r="B21" s="8" t="s">
        <v>11</v>
      </c>
      <c r="C21" s="100">
        <v>8.8425925925925894E-3</v>
      </c>
      <c r="D21" s="98">
        <f t="shared" si="0"/>
        <v>1.043915502965047E-2</v>
      </c>
      <c r="E21" s="100">
        <v>4.6296296296296298E-4</v>
      </c>
      <c r="F21" s="98">
        <f t="shared" si="1"/>
        <v>1.2503125781445361E-3</v>
      </c>
      <c r="G21" s="100">
        <v>2.0486111111111113E-3</v>
      </c>
      <c r="H21" s="98">
        <f t="shared" si="2"/>
        <v>5.7555360452638754E-3</v>
      </c>
      <c r="I21" s="125">
        <f t="shared" si="3"/>
        <v>1.1354166666666665E-2</v>
      </c>
      <c r="J21" s="126">
        <f t="shared" si="4"/>
        <v>7.2168968079393174E-3</v>
      </c>
    </row>
    <row r="22" spans="2:10" s="1" customFormat="1" x14ac:dyDescent="0.25">
      <c r="B22" s="8" t="s">
        <v>15</v>
      </c>
      <c r="C22" s="100">
        <v>3.6458333333333334E-3</v>
      </c>
      <c r="D22" s="98">
        <f t="shared" si="0"/>
        <v>4.3041018774082453E-3</v>
      </c>
      <c r="E22" s="100">
        <v>1.6435185185185185E-3</v>
      </c>
      <c r="F22" s="98">
        <f t="shared" si="1"/>
        <v>4.4386096524131032E-3</v>
      </c>
      <c r="G22" s="100">
        <v>1.5509259259259256E-3</v>
      </c>
      <c r="H22" s="98">
        <f t="shared" si="2"/>
        <v>4.3572984749455316E-3</v>
      </c>
      <c r="I22" s="125">
        <f t="shared" si="3"/>
        <v>6.8402777777777785E-3</v>
      </c>
      <c r="J22" s="126">
        <f t="shared" si="4"/>
        <v>4.3477941014191009E-3</v>
      </c>
    </row>
    <row r="23" spans="2:10" s="1" customFormat="1" x14ac:dyDescent="0.25">
      <c r="B23" s="8" t="s">
        <v>92</v>
      </c>
      <c r="C23" s="100">
        <v>7.1180555555555554E-3</v>
      </c>
      <c r="D23" s="98">
        <f t="shared" si="0"/>
        <v>8.4032465225589541E-3</v>
      </c>
      <c r="E23" s="100">
        <v>1.3657407407407407E-3</v>
      </c>
      <c r="F23" s="98">
        <f t="shared" si="1"/>
        <v>3.6884221055263813E-3</v>
      </c>
      <c r="G23" s="100">
        <v>7.6967592592592591E-3</v>
      </c>
      <c r="H23" s="98">
        <f t="shared" si="2"/>
        <v>2.1623906610737157E-2</v>
      </c>
      <c r="I23" s="125">
        <f t="shared" si="3"/>
        <v>1.6180555555555556E-2</v>
      </c>
      <c r="J23" s="126">
        <f t="shared" si="4"/>
        <v>1.0284629701834015E-2</v>
      </c>
    </row>
    <row r="24" spans="2:10" s="1" customFormat="1" x14ac:dyDescent="0.25">
      <c r="B24" s="8" t="s">
        <v>12</v>
      </c>
      <c r="C24" s="100">
        <v>1.996527777777778E-2</v>
      </c>
      <c r="D24" s="98">
        <f t="shared" si="0"/>
        <v>2.3570081709616584E-2</v>
      </c>
      <c r="E24" s="100">
        <v>3.1562499999999993E-2</v>
      </c>
      <c r="F24" s="98">
        <f t="shared" si="1"/>
        <v>8.5240060015003727E-2</v>
      </c>
      <c r="G24" s="100">
        <v>1.2696759259259258E-2</v>
      </c>
      <c r="H24" s="98">
        <f t="shared" si="2"/>
        <v>3.567131661951678E-2</v>
      </c>
      <c r="I24" s="125">
        <f t="shared" si="3"/>
        <v>6.4224537037037024E-2</v>
      </c>
      <c r="J24" s="126">
        <f t="shared" si="4"/>
        <v>4.0822181842258179E-2</v>
      </c>
    </row>
    <row r="25" spans="2:10" s="1" customFormat="1" x14ac:dyDescent="0.25">
      <c r="B25" s="8" t="s">
        <v>5</v>
      </c>
      <c r="C25" s="100">
        <v>6.0057870370370386E-2</v>
      </c>
      <c r="D25" s="98">
        <f t="shared" si="0"/>
        <v>7.0901538545623463E-2</v>
      </c>
      <c r="E25" s="100">
        <v>1.7523148148148145E-2</v>
      </c>
      <c r="F25" s="98">
        <f t="shared" si="1"/>
        <v>4.7324331082770683E-2</v>
      </c>
      <c r="G25" s="100">
        <v>1.9849537037037037E-2</v>
      </c>
      <c r="H25" s="98">
        <f t="shared" si="2"/>
        <v>5.5766917048743189E-2</v>
      </c>
      <c r="I25" s="125">
        <f t="shared" si="3"/>
        <v>9.7430555555555576E-2</v>
      </c>
      <c r="J25" s="126">
        <f t="shared" si="4"/>
        <v>6.1928478419197956E-2</v>
      </c>
    </row>
    <row r="26" spans="2:10" s="1" customFormat="1" x14ac:dyDescent="0.25">
      <c r="B26" s="8" t="s">
        <v>6</v>
      </c>
      <c r="C26" s="100">
        <v>4.9444444444444478E-2</v>
      </c>
      <c r="D26" s="98">
        <f t="shared" si="0"/>
        <v>5.8371819746946142E-2</v>
      </c>
      <c r="E26" s="100">
        <v>3.9699074074074064E-3</v>
      </c>
      <c r="F26" s="98">
        <f t="shared" si="1"/>
        <v>1.0721430357589393E-2</v>
      </c>
      <c r="G26" s="100">
        <v>4.0625000000000001E-3</v>
      </c>
      <c r="H26" s="98">
        <f t="shared" si="2"/>
        <v>1.1413520632133446E-2</v>
      </c>
      <c r="I26" s="125">
        <f t="shared" si="3"/>
        <v>5.747685185185189E-2</v>
      </c>
      <c r="J26" s="126">
        <f t="shared" si="4"/>
        <v>3.6533241129690808E-2</v>
      </c>
    </row>
    <row r="27" spans="2:10" s="1" customFormat="1" x14ac:dyDescent="0.25">
      <c r="B27" s="8" t="s">
        <v>104</v>
      </c>
      <c r="C27" s="100">
        <v>9.2013888888888937E-2</v>
      </c>
      <c r="D27" s="98">
        <f t="shared" si="0"/>
        <v>0.10862733309649386</v>
      </c>
      <c r="E27" s="100">
        <v>3.3101851851851848E-2</v>
      </c>
      <c r="F27" s="98">
        <f t="shared" si="1"/>
        <v>8.9397349337334314E-2</v>
      </c>
      <c r="G27" s="100">
        <v>2.0312500000000001E-2</v>
      </c>
      <c r="H27" s="98">
        <f t="shared" si="2"/>
        <v>5.7067603160667231E-2</v>
      </c>
      <c r="I27" s="125">
        <f t="shared" si="3"/>
        <v>0.14542824074074079</v>
      </c>
      <c r="J27" s="126">
        <f t="shared" si="4"/>
        <v>9.2436603865196296E-2</v>
      </c>
    </row>
    <row r="28" spans="2:10" s="1" customFormat="1" x14ac:dyDescent="0.25">
      <c r="B28" s="8" t="s">
        <v>17</v>
      </c>
      <c r="C28" s="100">
        <v>1.0416666666666667E-3</v>
      </c>
      <c r="D28" s="98">
        <f t="shared" si="0"/>
        <v>1.2297433935452128E-3</v>
      </c>
      <c r="E28" s="100"/>
      <c r="F28" s="98"/>
      <c r="G28" s="100"/>
      <c r="H28" s="98"/>
      <c r="I28" s="125">
        <f t="shared" ref="I28" si="5">C28+E28+G28</f>
        <v>1.0416666666666667E-3</v>
      </c>
      <c r="J28" s="126">
        <f t="shared" ref="J28" si="6">I28/$I$30</f>
        <v>6.6210062458158881E-4</v>
      </c>
    </row>
    <row r="29" spans="2:10" s="1" customFormat="1" x14ac:dyDescent="0.25">
      <c r="B29" s="18"/>
      <c r="C29" s="108"/>
      <c r="D29" s="108"/>
      <c r="E29" s="108"/>
      <c r="F29" s="108"/>
      <c r="G29" s="108"/>
      <c r="H29" s="108"/>
      <c r="I29" s="108"/>
      <c r="J29" s="109"/>
    </row>
    <row r="30" spans="2:10" s="1" customFormat="1" x14ac:dyDescent="0.25">
      <c r="B30" s="11" t="s">
        <v>29</v>
      </c>
      <c r="C30" s="103">
        <f t="shared" ref="C30:J30" si="7">SUM(C7:C28)</f>
        <v>0.84706018518518567</v>
      </c>
      <c r="D30" s="127">
        <f t="shared" si="7"/>
        <v>0.99999999999999967</v>
      </c>
      <c r="E30" s="103">
        <f t="shared" si="7"/>
        <v>0.37027777777777782</v>
      </c>
      <c r="F30" s="127">
        <f t="shared" si="7"/>
        <v>1.0000000000000002</v>
      </c>
      <c r="G30" s="103">
        <f t="shared" si="7"/>
        <v>0.35593750000000013</v>
      </c>
      <c r="H30" s="127">
        <f t="shared" si="7"/>
        <v>1</v>
      </c>
      <c r="I30" s="103">
        <f t="shared" si="7"/>
        <v>1.5732754629629637</v>
      </c>
      <c r="J30" s="124">
        <f t="shared" si="7"/>
        <v>0.99999999999999967</v>
      </c>
    </row>
    <row r="31" spans="2:10" s="1" customFormat="1" ht="66" customHeight="1" thickBot="1" x14ac:dyDescent="0.3">
      <c r="B31" s="167" t="s">
        <v>32</v>
      </c>
      <c r="C31" s="168"/>
      <c r="D31" s="168"/>
      <c r="E31" s="168"/>
      <c r="F31" s="168"/>
      <c r="G31" s="168"/>
      <c r="H31" s="168"/>
      <c r="I31" s="168"/>
      <c r="J31" s="169"/>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7" zoomScaleSheetLayoutView="110" workbookViewId="0">
      <selection activeCell="N9" sqref="N9"/>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45" t="s">
        <v>118</v>
      </c>
      <c r="C3" s="146"/>
      <c r="D3" s="146"/>
      <c r="E3" s="146"/>
      <c r="F3" s="146"/>
      <c r="G3" s="146"/>
      <c r="H3" s="146"/>
      <c r="I3" s="146"/>
      <c r="J3" s="147"/>
    </row>
    <row r="4" spans="2:10" x14ac:dyDescent="0.25">
      <c r="B4" s="148" t="s">
        <v>125</v>
      </c>
      <c r="C4" s="149"/>
      <c r="D4" s="149"/>
      <c r="E4" s="149"/>
      <c r="F4" s="149"/>
      <c r="G4" s="149"/>
      <c r="H4" s="149"/>
      <c r="I4" s="149"/>
      <c r="J4" s="150"/>
    </row>
    <row r="5" spans="2:10" x14ac:dyDescent="0.25">
      <c r="B5" s="2"/>
      <c r="C5" s="151" t="s">
        <v>19</v>
      </c>
      <c r="D5" s="149"/>
      <c r="E5" s="151" t="s">
        <v>20</v>
      </c>
      <c r="F5" s="149"/>
      <c r="G5" s="149" t="s">
        <v>21</v>
      </c>
      <c r="H5" s="149"/>
      <c r="I5" s="151" t="s">
        <v>22</v>
      </c>
      <c r="J5" s="150"/>
    </row>
    <row r="6" spans="2:10" x14ac:dyDescent="0.25">
      <c r="B6" s="3" t="s">
        <v>23</v>
      </c>
      <c r="C6" s="4" t="s">
        <v>24</v>
      </c>
      <c r="D6" s="5" t="s">
        <v>25</v>
      </c>
      <c r="E6" s="4" t="s">
        <v>24</v>
      </c>
      <c r="F6" s="5" t="s">
        <v>25</v>
      </c>
      <c r="G6" s="6" t="s">
        <v>24</v>
      </c>
      <c r="H6" s="5" t="s">
        <v>25</v>
      </c>
      <c r="I6" s="4" t="s">
        <v>24</v>
      </c>
      <c r="J6" s="7" t="s">
        <v>25</v>
      </c>
    </row>
    <row r="7" spans="2:10" x14ac:dyDescent="0.25">
      <c r="B7" s="8" t="s">
        <v>10</v>
      </c>
      <c r="C7" s="97">
        <v>2.4409722222222225E-2</v>
      </c>
      <c r="D7" s="98">
        <f>C7/$C$30</f>
        <v>2.2540720790047444E-2</v>
      </c>
      <c r="E7" s="97">
        <v>1.6030092592592592E-2</v>
      </c>
      <c r="F7" s="98">
        <f>E7/$E$30</f>
        <v>3.5019848795165488E-2</v>
      </c>
      <c r="G7" s="97">
        <v>1.2928240740740742E-2</v>
      </c>
      <c r="H7" s="98">
        <f>G7/$G$30</f>
        <v>2.3987458660825488E-2</v>
      </c>
      <c r="I7" s="97">
        <f>C7+E7+G7</f>
        <v>5.3368055555555557E-2</v>
      </c>
      <c r="J7" s="99">
        <f>I7/$I$30</f>
        <v>2.5662431335882318E-2</v>
      </c>
    </row>
    <row r="8" spans="2:10" x14ac:dyDescent="0.25">
      <c r="B8" s="8" t="s">
        <v>13</v>
      </c>
      <c r="C8" s="97">
        <v>2.9224537037037038E-2</v>
      </c>
      <c r="D8" s="98">
        <f t="shared" ref="D8:D28" si="0">C8/$C$30</f>
        <v>2.6986875293916451E-2</v>
      </c>
      <c r="E8" s="97">
        <v>1.0844907407407407E-2</v>
      </c>
      <c r="F8" s="98">
        <f t="shared" ref="F8:F28" si="1">E8/$E$30</f>
        <v>2.3692128751675139E-2</v>
      </c>
      <c r="G8" s="97">
        <v>1.9270833333333341E-2</v>
      </c>
      <c r="H8" s="98">
        <f t="shared" ref="H8:H28" si="2">G8/$G$30</f>
        <v>3.5755701584847317E-2</v>
      </c>
      <c r="I8" s="97">
        <f t="shared" ref="I8:I28" si="3">C8+E8+G8</f>
        <v>5.934027777777779E-2</v>
      </c>
      <c r="J8" s="99">
        <f t="shared" ref="J8:J28" si="4">I8/$I$30</f>
        <v>2.8534219357854839E-2</v>
      </c>
    </row>
    <row r="9" spans="2:10" x14ac:dyDescent="0.25">
      <c r="B9" s="8" t="s">
        <v>0</v>
      </c>
      <c r="C9" s="97">
        <v>0.24824074074074087</v>
      </c>
      <c r="D9" s="98">
        <f t="shared" si="0"/>
        <v>0.22923346586293875</v>
      </c>
      <c r="E9" s="97">
        <v>0.11199074074074079</v>
      </c>
      <c r="F9" s="98">
        <f t="shared" si="1"/>
        <v>0.24465852486788553</v>
      </c>
      <c r="G9" s="97">
        <v>0.12035879629629638</v>
      </c>
      <c r="H9" s="98">
        <f t="shared" si="2"/>
        <v>0.22331744191040681</v>
      </c>
      <c r="I9" s="97">
        <f t="shared" si="3"/>
        <v>0.48059027777777802</v>
      </c>
      <c r="J9" s="99">
        <f t="shared" si="4"/>
        <v>0.23109545355884667</v>
      </c>
    </row>
    <row r="10" spans="2:10" x14ac:dyDescent="0.25">
      <c r="B10" s="8" t="s">
        <v>8</v>
      </c>
      <c r="C10" s="97">
        <v>3.6458333333333343E-2</v>
      </c>
      <c r="D10" s="98">
        <f t="shared" si="0"/>
        <v>3.3666794921123504E-2</v>
      </c>
      <c r="E10" s="97">
        <v>1.8622685185185183E-2</v>
      </c>
      <c r="F10" s="98">
        <f t="shared" si="1"/>
        <v>4.0683708816910663E-2</v>
      </c>
      <c r="G10" s="97">
        <v>1.9270833333333324E-2</v>
      </c>
      <c r="H10" s="98">
        <f t="shared" si="2"/>
        <v>3.5755701584847283E-2</v>
      </c>
      <c r="I10" s="97">
        <f t="shared" si="3"/>
        <v>7.435185185185185E-2</v>
      </c>
      <c r="J10" s="99">
        <f t="shared" si="4"/>
        <v>3.5752647777425289E-2</v>
      </c>
    </row>
    <row r="11" spans="2:10" x14ac:dyDescent="0.25">
      <c r="B11" s="8" t="s">
        <v>26</v>
      </c>
      <c r="C11" s="97">
        <v>7.6504629629629622E-3</v>
      </c>
      <c r="D11" s="98">
        <f t="shared" si="0"/>
        <v>7.0646829977341671E-3</v>
      </c>
      <c r="E11" s="97">
        <v>2.1064814814814813E-3</v>
      </c>
      <c r="F11" s="98">
        <f t="shared" si="1"/>
        <v>4.6018862676679559E-3</v>
      </c>
      <c r="G11" s="97">
        <v>3.1481481481481482E-3</v>
      </c>
      <c r="H11" s="98">
        <f t="shared" si="2"/>
        <v>5.8411716703173971E-3</v>
      </c>
      <c r="I11" s="97">
        <f t="shared" si="3"/>
        <v>1.2905092592592591E-2</v>
      </c>
      <c r="J11" s="99">
        <f t="shared" si="4"/>
        <v>6.2055109389522406E-3</v>
      </c>
    </row>
    <row r="12" spans="2:10" x14ac:dyDescent="0.25">
      <c r="B12" s="8" t="s">
        <v>3</v>
      </c>
      <c r="C12" s="97">
        <v>0.11896990740740751</v>
      </c>
      <c r="D12" s="98">
        <f t="shared" si="0"/>
        <v>0.109860630156898</v>
      </c>
      <c r="E12" s="97">
        <v>5.9143518518518567E-2</v>
      </c>
      <c r="F12" s="98">
        <f t="shared" si="1"/>
        <v>0.12920680674606194</v>
      </c>
      <c r="G12" s="97">
        <v>6.7164351851851822E-2</v>
      </c>
      <c r="H12" s="98">
        <f t="shared" si="2"/>
        <v>0.12461882059872</v>
      </c>
      <c r="I12" s="97">
        <f t="shared" si="3"/>
        <v>0.2452777777777779</v>
      </c>
      <c r="J12" s="99">
        <f t="shared" si="4"/>
        <v>0.1179436662047318</v>
      </c>
    </row>
    <row r="13" spans="2:10" x14ac:dyDescent="0.25">
      <c r="B13" s="8" t="s">
        <v>7</v>
      </c>
      <c r="C13" s="97">
        <v>6.7997685185185258E-2</v>
      </c>
      <c r="D13" s="98">
        <f t="shared" si="0"/>
        <v>6.279124449574626E-2</v>
      </c>
      <c r="E13" s="97">
        <v>4.1076388888888871E-2</v>
      </c>
      <c r="F13" s="98">
        <f t="shared" si="1"/>
        <v>8.9736782219525107E-2</v>
      </c>
      <c r="G13" s="97">
        <v>4.3182870370370427E-2</v>
      </c>
      <c r="H13" s="98">
        <f t="shared" si="2"/>
        <v>8.0122836404243516E-2</v>
      </c>
      <c r="I13" s="97">
        <f t="shared" si="3"/>
        <v>0.15225694444444454</v>
      </c>
      <c r="J13" s="99">
        <f t="shared" si="4"/>
        <v>7.3213898118311013E-2</v>
      </c>
    </row>
    <row r="14" spans="2:10" x14ac:dyDescent="0.25">
      <c r="B14" s="8" t="s">
        <v>2</v>
      </c>
      <c r="C14" s="97">
        <v>6.9687500000000055E-2</v>
      </c>
      <c r="D14" s="98">
        <f t="shared" si="0"/>
        <v>6.4351673720661806E-2</v>
      </c>
      <c r="E14" s="97">
        <v>2.5347222222222219E-2</v>
      </c>
      <c r="F14" s="98">
        <f t="shared" si="1"/>
        <v>5.5374345748312216E-2</v>
      </c>
      <c r="G14" s="97">
        <v>1.5300925925925926E-2</v>
      </c>
      <c r="H14" s="98">
        <f t="shared" si="2"/>
        <v>2.8389812309410289E-2</v>
      </c>
      <c r="I14" s="97">
        <f t="shared" si="3"/>
        <v>0.1103356481481482</v>
      </c>
      <c r="J14" s="99">
        <f t="shared" si="4"/>
        <v>5.3055727157876001E-2</v>
      </c>
    </row>
    <row r="15" spans="2:10" x14ac:dyDescent="0.25">
      <c r="B15" s="8" t="s">
        <v>9</v>
      </c>
      <c r="C15" s="97">
        <v>5.9594907407407458E-2</v>
      </c>
      <c r="D15" s="98">
        <f t="shared" si="0"/>
        <v>5.5031849856782541E-2</v>
      </c>
      <c r="E15" s="97">
        <v>1.7199074074074075E-2</v>
      </c>
      <c r="F15" s="98">
        <f t="shared" si="1"/>
        <v>3.757364282282738E-2</v>
      </c>
      <c r="G15" s="97">
        <v>1.283564814814815E-2</v>
      </c>
      <c r="H15" s="98">
        <f t="shared" si="2"/>
        <v>2.3815659494051448E-2</v>
      </c>
      <c r="I15" s="97">
        <f t="shared" si="3"/>
        <v>8.9629629629629684E-2</v>
      </c>
      <c r="J15" s="99">
        <f t="shared" si="4"/>
        <v>4.3099082252238727E-2</v>
      </c>
    </row>
    <row r="16" spans="2:10" x14ac:dyDescent="0.25">
      <c r="B16" s="8" t="s">
        <v>1</v>
      </c>
      <c r="C16" s="97">
        <v>4.0081018518518537E-2</v>
      </c>
      <c r="D16" s="98">
        <f t="shared" si="0"/>
        <v>3.7012098670428796E-2</v>
      </c>
      <c r="E16" s="97">
        <v>1.578703703703704E-2</v>
      </c>
      <c r="F16" s="98">
        <f t="shared" si="1"/>
        <v>3.448886191812689E-2</v>
      </c>
      <c r="G16" s="97">
        <v>2.8067129629629633E-2</v>
      </c>
      <c r="H16" s="98">
        <f t="shared" si="2"/>
        <v>5.2076622428381208E-2</v>
      </c>
      <c r="I16" s="97">
        <f t="shared" si="3"/>
        <v>8.393518518518521E-2</v>
      </c>
      <c r="J16" s="99">
        <f t="shared" si="4"/>
        <v>4.0360865766171899E-2</v>
      </c>
    </row>
    <row r="17" spans="2:10" x14ac:dyDescent="0.25">
      <c r="B17" s="8" t="s">
        <v>27</v>
      </c>
      <c r="C17" s="97">
        <v>1.3136574074074077E-2</v>
      </c>
      <c r="D17" s="98">
        <f t="shared" si="0"/>
        <v>1.213073404300799E-2</v>
      </c>
      <c r="E17" s="97">
        <v>2.685185185185185E-3</v>
      </c>
      <c r="F17" s="98">
        <f t="shared" si="1"/>
        <v>5.8661407368075045E-3</v>
      </c>
      <c r="G17" s="97">
        <v>6.0416666666666665E-3</v>
      </c>
      <c r="H17" s="98">
        <f t="shared" si="2"/>
        <v>1.1209895632006181E-2</v>
      </c>
      <c r="I17" s="97">
        <f t="shared" si="3"/>
        <v>2.1863425925925929E-2</v>
      </c>
      <c r="J17" s="99">
        <f t="shared" si="4"/>
        <v>1.0513192971911018E-2</v>
      </c>
    </row>
    <row r="18" spans="2:10" x14ac:dyDescent="0.25">
      <c r="B18" s="8" t="s">
        <v>16</v>
      </c>
      <c r="C18" s="97">
        <v>3.7152777777777778E-3</v>
      </c>
      <c r="D18" s="98">
        <f t="shared" si="0"/>
        <v>3.4308067205335371E-3</v>
      </c>
      <c r="E18" s="97">
        <v>5.462962962962962E-3</v>
      </c>
      <c r="F18" s="98">
        <f t="shared" si="1"/>
        <v>1.1934562188677335E-2</v>
      </c>
      <c r="G18" s="97">
        <v>1.0648148148148149E-3</v>
      </c>
      <c r="H18" s="98">
        <f t="shared" si="2"/>
        <v>1.9756904179014725E-3</v>
      </c>
      <c r="I18" s="97">
        <f t="shared" si="3"/>
        <v>1.0243055555555556E-2</v>
      </c>
      <c r="J18" s="99">
        <f t="shared" si="4"/>
        <v>4.9254503865226304E-3</v>
      </c>
    </row>
    <row r="19" spans="2:10" x14ac:dyDescent="0.25">
      <c r="B19" s="8" t="s">
        <v>4</v>
      </c>
      <c r="C19" s="97">
        <v>2.0243055555555556E-2</v>
      </c>
      <c r="D19" s="98">
        <f t="shared" si="0"/>
        <v>1.8693087084776187E-2</v>
      </c>
      <c r="E19" s="97">
        <v>4.409722222222222E-3</v>
      </c>
      <c r="F19" s="98">
        <f t="shared" si="1"/>
        <v>9.6336190548433585E-3</v>
      </c>
      <c r="G19" s="97">
        <v>7.8472222222222224E-3</v>
      </c>
      <c r="H19" s="98">
        <f t="shared" si="2"/>
        <v>1.4559979384099982E-2</v>
      </c>
      <c r="I19" s="97">
        <f t="shared" si="3"/>
        <v>3.2500000000000001E-2</v>
      </c>
      <c r="J19" s="99">
        <f t="shared" si="4"/>
        <v>1.5627869700966721E-2</v>
      </c>
    </row>
    <row r="20" spans="2:10" x14ac:dyDescent="0.25">
      <c r="B20" s="8" t="s">
        <v>14</v>
      </c>
      <c r="C20" s="97">
        <v>2.0624999999999998E-2</v>
      </c>
      <c r="D20" s="98">
        <f t="shared" si="0"/>
        <v>1.9045786841092715E-2</v>
      </c>
      <c r="E20" s="97">
        <v>6.0763888888888881E-3</v>
      </c>
      <c r="F20" s="98">
        <f t="shared" si="1"/>
        <v>1.3274671925965256E-2</v>
      </c>
      <c r="G20" s="97">
        <v>1.3865740740740736E-2</v>
      </c>
      <c r="H20" s="98">
        <f t="shared" si="2"/>
        <v>2.5726925224412642E-2</v>
      </c>
      <c r="I20" s="97">
        <f t="shared" si="3"/>
        <v>4.056712962962962E-2</v>
      </c>
      <c r="J20" s="99">
        <f t="shared" si="4"/>
        <v>1.9507009722894708E-2</v>
      </c>
    </row>
    <row r="21" spans="2:10" x14ac:dyDescent="0.25">
      <c r="B21" s="8" t="s">
        <v>11</v>
      </c>
      <c r="C21" s="97">
        <v>1.8865740740740738E-2</v>
      </c>
      <c r="D21" s="98">
        <f t="shared" si="0"/>
        <v>1.7421230387755966E-2</v>
      </c>
      <c r="E21" s="97">
        <v>3.8657407407407408E-3</v>
      </c>
      <c r="F21" s="98">
        <f t="shared" si="1"/>
        <v>8.4452198538521837E-3</v>
      </c>
      <c r="G21" s="97">
        <v>2.0092592592592592E-2</v>
      </c>
      <c r="H21" s="98">
        <f t="shared" si="2"/>
        <v>3.7280419189966912E-2</v>
      </c>
      <c r="I21" s="97">
        <f t="shared" si="3"/>
        <v>4.282407407407407E-2</v>
      </c>
      <c r="J21" s="99">
        <f t="shared" si="4"/>
        <v>2.059227845212851E-2</v>
      </c>
    </row>
    <row r="22" spans="2:10" x14ac:dyDescent="0.25">
      <c r="B22" s="8" t="s">
        <v>15</v>
      </c>
      <c r="C22" s="97">
        <v>1.150462962962963E-2</v>
      </c>
      <c r="D22" s="98">
        <f t="shared" si="0"/>
        <v>1.062374417511008E-2</v>
      </c>
      <c r="E22" s="97">
        <v>5.6944444444444447E-3</v>
      </c>
      <c r="F22" s="98">
        <f t="shared" si="1"/>
        <v>1.2440263976333157E-2</v>
      </c>
      <c r="G22" s="97">
        <v>1.127314814814815E-2</v>
      </c>
      <c r="H22" s="98">
        <f t="shared" si="2"/>
        <v>2.0916548554739504E-2</v>
      </c>
      <c r="I22" s="97">
        <f t="shared" si="3"/>
        <v>2.8472222222222225E-2</v>
      </c>
      <c r="J22" s="99">
        <f t="shared" si="4"/>
        <v>1.3691082430334093E-2</v>
      </c>
    </row>
    <row r="23" spans="2:10" x14ac:dyDescent="0.25">
      <c r="B23" s="8" t="s">
        <v>92</v>
      </c>
      <c r="C23" s="97">
        <v>2.9780092592592598E-2</v>
      </c>
      <c r="D23" s="98">
        <f t="shared" si="0"/>
        <v>2.7499893121285954E-2</v>
      </c>
      <c r="E23" s="97">
        <v>6.2500000000000012E-3</v>
      </c>
      <c r="F23" s="98">
        <f t="shared" si="1"/>
        <v>1.3653948266707126E-2</v>
      </c>
      <c r="G23" s="97">
        <v>5.4861111111111117E-2</v>
      </c>
      <c r="H23" s="98">
        <f t="shared" si="2"/>
        <v>0.10179100631361936</v>
      </c>
      <c r="I23" s="97">
        <f t="shared" si="3"/>
        <v>9.089120370370371E-2</v>
      </c>
      <c r="J23" s="99">
        <f t="shared" si="4"/>
        <v>4.3705719644477087E-2</v>
      </c>
    </row>
    <row r="24" spans="2:10" x14ac:dyDescent="0.25">
      <c r="B24" s="8" t="s">
        <v>12</v>
      </c>
      <c r="C24" s="97">
        <v>2.2060185185185186E-2</v>
      </c>
      <c r="D24" s="98">
        <f t="shared" si="0"/>
        <v>2.0371082895130597E-2</v>
      </c>
      <c r="E24" s="97">
        <v>3.5451388888888893E-2</v>
      </c>
      <c r="F24" s="98">
        <f t="shared" si="1"/>
        <v>7.7448228779488745E-2</v>
      </c>
      <c r="G24" s="97">
        <v>2.521990740740741E-2</v>
      </c>
      <c r="H24" s="98">
        <f t="shared" si="2"/>
        <v>4.6793798050079445E-2</v>
      </c>
      <c r="I24" s="97">
        <f t="shared" si="3"/>
        <v>8.2731481481481489E-2</v>
      </c>
      <c r="J24" s="99">
        <f t="shared" si="4"/>
        <v>3.9782055777247194E-2</v>
      </c>
    </row>
    <row r="25" spans="2:10" x14ac:dyDescent="0.25">
      <c r="B25" s="8" t="s">
        <v>5</v>
      </c>
      <c r="C25" s="97">
        <v>6.8078703703703766E-2</v>
      </c>
      <c r="D25" s="98">
        <f t="shared" si="0"/>
        <v>6.2866059595570969E-2</v>
      </c>
      <c r="E25" s="97">
        <v>2.5127314814814811E-2</v>
      </c>
      <c r="F25" s="98">
        <f t="shared" si="1"/>
        <v>5.4893929050039182E-2</v>
      </c>
      <c r="G25" s="97">
        <v>2.4768518518518523E-2</v>
      </c>
      <c r="H25" s="98">
        <f t="shared" si="2"/>
        <v>4.5956277112056E-2</v>
      </c>
      <c r="I25" s="97">
        <f t="shared" si="3"/>
        <v>0.1179745370370371</v>
      </c>
      <c r="J25" s="99">
        <f t="shared" si="4"/>
        <v>5.6728944395282713E-2</v>
      </c>
    </row>
    <row r="26" spans="2:10" x14ac:dyDescent="0.25">
      <c r="B26" s="8" t="s">
        <v>6</v>
      </c>
      <c r="C26" s="97">
        <v>5.5567129629629654E-2</v>
      </c>
      <c r="D26" s="98">
        <f t="shared" si="0"/>
        <v>5.1312470608353637E-2</v>
      </c>
      <c r="E26" s="97">
        <v>5.2546296296296299E-3</v>
      </c>
      <c r="F26" s="98">
        <f t="shared" si="1"/>
        <v>1.1479430579787101E-2</v>
      </c>
      <c r="G26" s="97">
        <v>8.2291666666666641E-3</v>
      </c>
      <c r="H26" s="98">
        <f t="shared" si="2"/>
        <v>1.5268650947042897E-2</v>
      </c>
      <c r="I26" s="97">
        <f t="shared" si="3"/>
        <v>6.9050925925925946E-2</v>
      </c>
      <c r="J26" s="99">
        <f t="shared" si="4"/>
        <v>3.3203657633891555E-2</v>
      </c>
    </row>
    <row r="27" spans="2:10" x14ac:dyDescent="0.25">
      <c r="B27" s="8" t="s">
        <v>104</v>
      </c>
      <c r="C27" s="97">
        <v>9.5706018518518565E-2</v>
      </c>
      <c r="D27" s="98">
        <f t="shared" si="0"/>
        <v>8.8378008635800101E-2</v>
      </c>
      <c r="E27" s="97">
        <v>3.5115740740740718E-2</v>
      </c>
      <c r="F27" s="98">
        <f t="shared" si="1"/>
        <v>7.6714961187387742E-2</v>
      </c>
      <c r="G27" s="97">
        <v>2.3136574074074073E-2</v>
      </c>
      <c r="H27" s="98">
        <f t="shared" si="2"/>
        <v>4.2928316797663513E-2</v>
      </c>
      <c r="I27" s="97">
        <f t="shared" si="3"/>
        <v>0.15395833333333336</v>
      </c>
      <c r="J27" s="99">
        <f t="shared" si="4"/>
        <v>7.4032023775733383E-2</v>
      </c>
    </row>
    <row r="28" spans="2:10" x14ac:dyDescent="0.25">
      <c r="B28" s="8" t="s">
        <v>17</v>
      </c>
      <c r="C28" s="97">
        <v>2.1319444444444433E-2</v>
      </c>
      <c r="D28" s="98">
        <f t="shared" si="0"/>
        <v>1.9687059125304582E-2</v>
      </c>
      <c r="E28" s="97">
        <v>4.2013888888888882E-3</v>
      </c>
      <c r="F28" s="98">
        <f t="shared" si="1"/>
        <v>9.1784874459531207E-3</v>
      </c>
      <c r="G28" s="97">
        <v>1.0300925925925924E-3</v>
      </c>
      <c r="H28" s="98">
        <f t="shared" si="2"/>
        <v>1.9112657303612067E-3</v>
      </c>
      <c r="I28" s="97">
        <f t="shared" si="3"/>
        <v>2.6550925925925912E-2</v>
      </c>
      <c r="J28" s="99">
        <f t="shared" si="4"/>
        <v>1.2767212640319671E-2</v>
      </c>
    </row>
    <row r="29" spans="2:10" x14ac:dyDescent="0.25">
      <c r="B29" s="18"/>
      <c r="C29" s="108"/>
      <c r="D29" s="108"/>
      <c r="E29" s="108"/>
      <c r="F29" s="108"/>
      <c r="G29" s="108"/>
      <c r="H29" s="108"/>
      <c r="I29" s="108"/>
      <c r="J29" s="109"/>
    </row>
    <row r="30" spans="2:10" x14ac:dyDescent="0.25">
      <c r="B30" s="11" t="s">
        <v>29</v>
      </c>
      <c r="C30" s="122">
        <f t="shared" ref="C30:J30" si="5">SUM(C7:C28)</f>
        <v>1.0829166666666672</v>
      </c>
      <c r="D30" s="123">
        <f t="shared" si="5"/>
        <v>1.0000000000000002</v>
      </c>
      <c r="E30" s="122">
        <f t="shared" si="5"/>
        <v>0.45774305555555556</v>
      </c>
      <c r="F30" s="123">
        <f t="shared" si="5"/>
        <v>1</v>
      </c>
      <c r="G30" s="122">
        <f t="shared" si="5"/>
        <v>0.53895833333333354</v>
      </c>
      <c r="H30" s="123">
        <f t="shared" si="5"/>
        <v>0.99999999999999978</v>
      </c>
      <c r="I30" s="122">
        <f t="shared" si="5"/>
        <v>2.0796180555555561</v>
      </c>
      <c r="J30" s="124">
        <f t="shared" si="5"/>
        <v>1.0000000000000002</v>
      </c>
    </row>
    <row r="31" spans="2:10" x14ac:dyDescent="0.25">
      <c r="B31" s="8"/>
      <c r="C31" s="9"/>
      <c r="D31" s="9"/>
      <c r="E31" s="9"/>
      <c r="F31" s="9"/>
      <c r="G31" s="9"/>
      <c r="H31" s="9"/>
      <c r="I31" s="9"/>
      <c r="J31" s="10"/>
    </row>
    <row r="32" spans="2:10" ht="66" customHeight="1" thickBot="1" x14ac:dyDescent="0.3">
      <c r="B32" s="142" t="s">
        <v>34</v>
      </c>
      <c r="C32" s="153"/>
      <c r="D32" s="153"/>
      <c r="E32" s="153"/>
      <c r="F32" s="153"/>
      <c r="G32" s="153"/>
      <c r="H32" s="153"/>
      <c r="I32" s="153"/>
      <c r="J32" s="154"/>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119</v>
      </c>
      <c r="C3" s="146"/>
      <c r="D3" s="146"/>
      <c r="E3" s="146"/>
      <c r="F3" s="146"/>
      <c r="G3" s="146"/>
      <c r="H3" s="147"/>
    </row>
    <row r="4" spans="2:8" s="1" customFormat="1" x14ac:dyDescent="0.25">
      <c r="B4" s="148" t="s">
        <v>125</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1.0729166666666666E-2</v>
      </c>
      <c r="D7" s="98">
        <f>C7/$C$30</f>
        <v>1.6078397363628472E-2</v>
      </c>
      <c r="E7" s="100"/>
      <c r="F7" s="98"/>
      <c r="G7" s="101">
        <f>E7+C7</f>
        <v>1.0729166666666666E-2</v>
      </c>
      <c r="H7" s="99">
        <f>G7/$G$30</f>
        <v>1.4086647317154704E-2</v>
      </c>
    </row>
    <row r="8" spans="2:8" s="1" customFormat="1" x14ac:dyDescent="0.25">
      <c r="B8" s="8" t="s">
        <v>13</v>
      </c>
      <c r="C8" s="100">
        <v>3.4733796296296297E-2</v>
      </c>
      <c r="D8" s="98">
        <f t="shared" ref="D8:D27" si="0">C8/$C$30</f>
        <v>5.2050992975457441E-2</v>
      </c>
      <c r="E8" s="100">
        <v>4.0509259259259264E-4</v>
      </c>
      <c r="F8" s="98">
        <f t="shared" ref="F8:F28" si="1">E8/$E$30</f>
        <v>4.2934249263984316E-3</v>
      </c>
      <c r="G8" s="101">
        <f t="shared" ref="G8:G28" si="2">E8+C8</f>
        <v>3.5138888888888893E-2</v>
      </c>
      <c r="H8" s="99">
        <f t="shared" ref="H8:H28" si="3">G8/$G$30</f>
        <v>4.6134909660066545E-2</v>
      </c>
    </row>
    <row r="9" spans="2:8" s="1" customFormat="1" x14ac:dyDescent="0.25">
      <c r="B9" s="8" t="s">
        <v>0</v>
      </c>
      <c r="C9" s="100">
        <v>0.11649305555555567</v>
      </c>
      <c r="D9" s="98">
        <f t="shared" si="0"/>
        <v>0.17457289046917016</v>
      </c>
      <c r="E9" s="100">
        <v>2.8113425925925903E-2</v>
      </c>
      <c r="F9" s="98">
        <f t="shared" si="1"/>
        <v>0.29796368989205085</v>
      </c>
      <c r="G9" s="101">
        <f t="shared" si="2"/>
        <v>0.14460648148148159</v>
      </c>
      <c r="H9" s="99">
        <f t="shared" si="3"/>
        <v>0.18985822176972061</v>
      </c>
    </row>
    <row r="10" spans="2:8" s="1" customFormat="1" x14ac:dyDescent="0.25">
      <c r="B10" s="8" t="s">
        <v>8</v>
      </c>
      <c r="C10" s="100">
        <v>2.1250000000000002E-2</v>
      </c>
      <c r="D10" s="98">
        <f t="shared" si="0"/>
        <v>3.1844592836701061E-2</v>
      </c>
      <c r="E10" s="100">
        <v>5.4398148148148157E-3</v>
      </c>
      <c r="F10" s="98">
        <f t="shared" si="1"/>
        <v>5.7654563297350372E-2</v>
      </c>
      <c r="G10" s="101">
        <f t="shared" si="2"/>
        <v>2.6689814814814819E-2</v>
      </c>
      <c r="H10" s="99">
        <f t="shared" si="3"/>
        <v>3.5041864847204694E-2</v>
      </c>
    </row>
    <row r="11" spans="2:8" s="1" customFormat="1" x14ac:dyDescent="0.25">
      <c r="B11" s="8" t="s">
        <v>26</v>
      </c>
      <c r="C11" s="100">
        <v>5.347222222222222E-3</v>
      </c>
      <c r="D11" s="98">
        <f t="shared" si="0"/>
        <v>8.0131818576012447E-3</v>
      </c>
      <c r="E11" s="100">
        <v>1.273148148148148E-4</v>
      </c>
      <c r="F11" s="98">
        <f t="shared" si="1"/>
        <v>1.3493621197252211E-3</v>
      </c>
      <c r="G11" s="101">
        <f t="shared" si="2"/>
        <v>5.4745370370370364E-3</v>
      </c>
      <c r="H11" s="99">
        <f t="shared" si="3"/>
        <v>7.1876852006625396E-3</v>
      </c>
    </row>
    <row r="12" spans="2:8" s="1" customFormat="1" x14ac:dyDescent="0.25">
      <c r="B12" s="8" t="s">
        <v>3</v>
      </c>
      <c r="C12" s="100">
        <v>5.2916666666666681E-2</v>
      </c>
      <c r="D12" s="98">
        <f t="shared" si="0"/>
        <v>7.9299280201196767E-2</v>
      </c>
      <c r="E12" s="100">
        <v>1.189814814814814E-2</v>
      </c>
      <c r="F12" s="98">
        <f t="shared" si="1"/>
        <v>0.12610402355250241</v>
      </c>
      <c r="G12" s="101">
        <f t="shared" si="2"/>
        <v>6.4814814814814825E-2</v>
      </c>
      <c r="H12" s="99">
        <f t="shared" si="3"/>
        <v>8.509733007126899E-2</v>
      </c>
    </row>
    <row r="13" spans="2:8" s="1" customFormat="1" x14ac:dyDescent="0.25">
      <c r="B13" s="8" t="s">
        <v>7</v>
      </c>
      <c r="C13" s="100">
        <v>6.0740740740740748E-2</v>
      </c>
      <c r="D13" s="98">
        <f t="shared" si="0"/>
        <v>9.1024195646518063E-2</v>
      </c>
      <c r="E13" s="100">
        <v>1.0509259259259255E-2</v>
      </c>
      <c r="F13" s="98">
        <f t="shared" si="1"/>
        <v>0.11138370951913638</v>
      </c>
      <c r="G13" s="101">
        <f t="shared" si="2"/>
        <v>7.1250000000000008E-2</v>
      </c>
      <c r="H13" s="99">
        <f t="shared" si="3"/>
        <v>9.3546279271202126E-2</v>
      </c>
    </row>
    <row r="14" spans="2:8" s="1" customFormat="1" x14ac:dyDescent="0.25">
      <c r="B14" s="8" t="s">
        <v>2</v>
      </c>
      <c r="C14" s="100">
        <v>1.1030092592592593E-2</v>
      </c>
      <c r="D14" s="98">
        <f t="shared" si="0"/>
        <v>1.6529355649986987E-2</v>
      </c>
      <c r="E14" s="100">
        <v>1.7939814814814813E-3</v>
      </c>
      <c r="F14" s="98">
        <f t="shared" si="1"/>
        <v>1.9013738959764478E-2</v>
      </c>
      <c r="G14" s="101">
        <f t="shared" si="2"/>
        <v>1.2824074074074075E-2</v>
      </c>
      <c r="H14" s="99">
        <f t="shared" si="3"/>
        <v>1.6837114592672505E-2</v>
      </c>
    </row>
    <row r="15" spans="2:8" s="1" customFormat="1" x14ac:dyDescent="0.25">
      <c r="B15" s="8" t="s">
        <v>9</v>
      </c>
      <c r="C15" s="100">
        <v>2.0173611111111107E-2</v>
      </c>
      <c r="D15" s="98">
        <f t="shared" si="0"/>
        <v>3.0231549735495605E-2</v>
      </c>
      <c r="E15" s="100">
        <v>2.6157407407407405E-3</v>
      </c>
      <c r="F15" s="98">
        <f t="shared" si="1"/>
        <v>2.7723258096172723E-2</v>
      </c>
      <c r="G15" s="101">
        <f t="shared" si="2"/>
        <v>2.2789351851851849E-2</v>
      </c>
      <c r="H15" s="99">
        <f t="shared" si="3"/>
        <v>2.9920829091130106E-2</v>
      </c>
    </row>
    <row r="16" spans="2:8" s="1" customFormat="1" x14ac:dyDescent="0.25">
      <c r="B16" s="8" t="s">
        <v>1</v>
      </c>
      <c r="C16" s="100">
        <v>1.0671296296296297E-2</v>
      </c>
      <c r="D16" s="98">
        <f t="shared" si="0"/>
        <v>1.5991674616251839E-2</v>
      </c>
      <c r="E16" s="100">
        <v>1.8402777777777779E-3</v>
      </c>
      <c r="F16" s="98">
        <f t="shared" si="1"/>
        <v>1.9504416094210018E-2</v>
      </c>
      <c r="G16" s="101">
        <f t="shared" si="2"/>
        <v>1.2511574074074074E-2</v>
      </c>
      <c r="H16" s="99">
        <f t="shared" si="3"/>
        <v>1.6426823894114602E-2</v>
      </c>
    </row>
    <row r="17" spans="2:8" s="1" customFormat="1" x14ac:dyDescent="0.25">
      <c r="B17" s="8" t="s">
        <v>27</v>
      </c>
      <c r="C17" s="100">
        <v>3.5879629629629625E-3</v>
      </c>
      <c r="D17" s="98">
        <f t="shared" si="0"/>
        <v>5.3768103373514845E-3</v>
      </c>
      <c r="E17" s="100">
        <v>3.657407407407407E-3</v>
      </c>
      <c r="F17" s="98">
        <f t="shared" si="1"/>
        <v>3.8763493621197256E-2</v>
      </c>
      <c r="G17" s="101">
        <f t="shared" si="2"/>
        <v>7.245370370370369E-3</v>
      </c>
      <c r="H17" s="99">
        <f t="shared" si="3"/>
        <v>9.5126658258239943E-3</v>
      </c>
    </row>
    <row r="18" spans="2:8" s="1" customFormat="1" x14ac:dyDescent="0.25">
      <c r="B18" s="8" t="s">
        <v>16</v>
      </c>
      <c r="C18" s="100">
        <v>1.4618055555555556E-2</v>
      </c>
      <c r="D18" s="98">
        <f t="shared" si="0"/>
        <v>2.1906165987338473E-2</v>
      </c>
      <c r="E18" s="100"/>
      <c r="F18" s="98"/>
      <c r="G18" s="101">
        <f t="shared" si="2"/>
        <v>1.4618055555555556E-2</v>
      </c>
      <c r="H18" s="99">
        <f t="shared" si="3"/>
        <v>1.9192487121430842E-2</v>
      </c>
    </row>
    <row r="19" spans="2:8" s="1" customFormat="1" x14ac:dyDescent="0.25">
      <c r="B19" s="8" t="s">
        <v>4</v>
      </c>
      <c r="C19" s="100">
        <v>3.7789351851851859E-2</v>
      </c>
      <c r="D19" s="98">
        <f t="shared" si="0"/>
        <v>5.6629954036943882E-2</v>
      </c>
      <c r="E19" s="100">
        <v>2.7893518518518519E-3</v>
      </c>
      <c r="F19" s="98">
        <f t="shared" si="1"/>
        <v>2.9563297350343482E-2</v>
      </c>
      <c r="G19" s="101">
        <f t="shared" si="2"/>
        <v>4.0578703703703714E-2</v>
      </c>
      <c r="H19" s="99">
        <f t="shared" si="3"/>
        <v>5.3277007005333769E-2</v>
      </c>
    </row>
    <row r="20" spans="2:8" s="1" customFormat="1" x14ac:dyDescent="0.25">
      <c r="B20" s="8" t="s">
        <v>14</v>
      </c>
      <c r="C20" s="100">
        <v>1.0821759259259258E-2</v>
      </c>
      <c r="D20" s="98">
        <f t="shared" si="0"/>
        <v>1.6217153759431092E-2</v>
      </c>
      <c r="E20" s="100">
        <v>9.1319444444444443E-3</v>
      </c>
      <c r="F20" s="98">
        <f t="shared" si="1"/>
        <v>9.6786064769381772E-2</v>
      </c>
      <c r="G20" s="101">
        <f t="shared" si="2"/>
        <v>1.9953703703703703E-2</v>
      </c>
      <c r="H20" s="99">
        <f t="shared" si="3"/>
        <v>2.6197820900512092E-2</v>
      </c>
    </row>
    <row r="21" spans="2:8" s="1" customFormat="1" x14ac:dyDescent="0.25">
      <c r="B21" s="8" t="s">
        <v>11</v>
      </c>
      <c r="C21" s="100">
        <v>1.4004629629629631E-2</v>
      </c>
      <c r="D21" s="98">
        <f t="shared" si="0"/>
        <v>2.0986904865146122E-2</v>
      </c>
      <c r="E21" s="100">
        <v>6.875E-3</v>
      </c>
      <c r="F21" s="98">
        <f t="shared" si="1"/>
        <v>7.286555446516195E-2</v>
      </c>
      <c r="G21" s="101">
        <f t="shared" si="2"/>
        <v>2.087962962962963E-2</v>
      </c>
      <c r="H21" s="99">
        <f t="shared" si="3"/>
        <v>2.7413497044387364E-2</v>
      </c>
    </row>
    <row r="22" spans="2:8" s="1" customFormat="1" x14ac:dyDescent="0.25">
      <c r="B22" s="8" t="s">
        <v>15</v>
      </c>
      <c r="C22" s="100">
        <v>1.4108796296296296E-2</v>
      </c>
      <c r="D22" s="98">
        <f t="shared" si="0"/>
        <v>2.1143005810424068E-2</v>
      </c>
      <c r="E22" s="100">
        <v>2.6041666666666665E-3</v>
      </c>
      <c r="F22" s="98">
        <f t="shared" si="1"/>
        <v>2.760058881256134E-2</v>
      </c>
      <c r="G22" s="101">
        <f t="shared" si="2"/>
        <v>1.6712962962962964E-2</v>
      </c>
      <c r="H22" s="99">
        <f t="shared" si="3"/>
        <v>2.1942954396948645E-2</v>
      </c>
    </row>
    <row r="23" spans="2:8" s="1" customFormat="1" x14ac:dyDescent="0.25">
      <c r="B23" s="8" t="s">
        <v>92</v>
      </c>
      <c r="C23" s="100">
        <v>5.5787037037037029E-3</v>
      </c>
      <c r="D23" s="98">
        <f t="shared" si="0"/>
        <v>8.3600728471077915E-3</v>
      </c>
      <c r="E23" s="100">
        <v>3.2407407407407406E-4</v>
      </c>
      <c r="F23" s="98">
        <f t="shared" si="1"/>
        <v>3.4347399411187446E-3</v>
      </c>
      <c r="G23" s="101">
        <f t="shared" si="2"/>
        <v>5.9027777777777768E-3</v>
      </c>
      <c r="H23" s="99">
        <f t="shared" si="3"/>
        <v>7.7499354172048526E-3</v>
      </c>
    </row>
    <row r="24" spans="2:8" s="1" customFormat="1" x14ac:dyDescent="0.25">
      <c r="B24" s="8" t="s">
        <v>12</v>
      </c>
      <c r="C24" s="100">
        <v>1.651620370370371E-2</v>
      </c>
      <c r="D24" s="98">
        <f t="shared" si="0"/>
        <v>2.475067210129217E-2</v>
      </c>
      <c r="E24" s="100">
        <v>1.3078703703703705E-3</v>
      </c>
      <c r="F24" s="98">
        <f t="shared" si="1"/>
        <v>1.3861629048086363E-2</v>
      </c>
      <c r="G24" s="101">
        <f t="shared" si="2"/>
        <v>1.7824074074074079E-2</v>
      </c>
      <c r="H24" s="99">
        <f t="shared" si="3"/>
        <v>2.3401765769598976E-2</v>
      </c>
    </row>
    <row r="25" spans="2:8" s="1" customFormat="1" x14ac:dyDescent="0.25">
      <c r="B25" s="8" t="s">
        <v>5</v>
      </c>
      <c r="C25" s="100">
        <v>2.9988425925925936E-2</v>
      </c>
      <c r="D25" s="98">
        <f t="shared" si="0"/>
        <v>4.4939727690573236E-2</v>
      </c>
      <c r="E25" s="100">
        <v>2.3148148148148146E-4</v>
      </c>
      <c r="F25" s="98">
        <f t="shared" si="1"/>
        <v>2.4533856722276748E-3</v>
      </c>
      <c r="G25" s="101">
        <f t="shared" si="2"/>
        <v>3.0219907407407418E-2</v>
      </c>
      <c r="H25" s="99">
        <f t="shared" si="3"/>
        <v>3.9676630145729176E-2</v>
      </c>
    </row>
    <row r="26" spans="2:8" s="1" customFormat="1" x14ac:dyDescent="0.25">
      <c r="B26" s="8" t="s">
        <v>6</v>
      </c>
      <c r="C26" s="100">
        <v>9.4618055555555594E-2</v>
      </c>
      <c r="D26" s="98">
        <f t="shared" si="0"/>
        <v>0.14179169196080132</v>
      </c>
      <c r="E26" s="100">
        <v>1.3078703703703703E-3</v>
      </c>
      <c r="F26" s="98">
        <f t="shared" si="1"/>
        <v>1.3861629048086362E-2</v>
      </c>
      <c r="G26" s="101">
        <f t="shared" si="2"/>
        <v>9.592592592592597E-2</v>
      </c>
      <c r="H26" s="99">
        <f t="shared" si="3"/>
        <v>0.12594404850547813</v>
      </c>
    </row>
    <row r="27" spans="2:8" s="1" customFormat="1" x14ac:dyDescent="0.25">
      <c r="B27" s="8" t="s">
        <v>104</v>
      </c>
      <c r="C27" s="100">
        <v>8.1585648148148213E-2</v>
      </c>
      <c r="D27" s="98">
        <f t="shared" si="0"/>
        <v>0.12226172925158274</v>
      </c>
      <c r="E27" s="100">
        <v>1.9444444444444444E-3</v>
      </c>
      <c r="F27" s="98">
        <f t="shared" si="1"/>
        <v>2.0608439646712468E-2</v>
      </c>
      <c r="G27" s="101">
        <f t="shared" si="2"/>
        <v>8.3530092592592656E-2</v>
      </c>
      <c r="H27" s="99">
        <f t="shared" si="3"/>
        <v>0.10966918412934798</v>
      </c>
    </row>
    <row r="28" spans="2:8" s="1" customFormat="1" x14ac:dyDescent="0.25">
      <c r="B28" s="8" t="s">
        <v>17</v>
      </c>
      <c r="C28" s="100"/>
      <c r="D28" s="98"/>
      <c r="E28" s="100">
        <v>1.4351851851851852E-3</v>
      </c>
      <c r="F28" s="98">
        <f t="shared" si="1"/>
        <v>1.5210991167811584E-2</v>
      </c>
      <c r="G28" s="101">
        <f t="shared" si="2"/>
        <v>1.4351851851851852E-3</v>
      </c>
      <c r="H28" s="99">
        <f t="shared" si="3"/>
        <v>1.8842980230066703E-3</v>
      </c>
    </row>
    <row r="29" spans="2:8" s="1" customFormat="1" x14ac:dyDescent="0.25">
      <c r="B29" s="8"/>
      <c r="C29" s="101"/>
      <c r="D29" s="112"/>
      <c r="E29" s="101"/>
      <c r="F29" s="112"/>
      <c r="G29" s="101"/>
      <c r="H29" s="126"/>
    </row>
    <row r="30" spans="2:8" s="1" customFormat="1" x14ac:dyDescent="0.25">
      <c r="B30" s="11" t="s">
        <v>29</v>
      </c>
      <c r="C30" s="103">
        <f t="shared" ref="C30:H30" si="4">SUM(C7:C28)</f>
        <v>0.66730324074074099</v>
      </c>
      <c r="D30" s="120">
        <f t="shared" si="4"/>
        <v>1</v>
      </c>
      <c r="E30" s="103">
        <f t="shared" si="4"/>
        <v>9.4351851851851826E-2</v>
      </c>
      <c r="F30" s="120">
        <f t="shared" si="4"/>
        <v>0.99999999999999978</v>
      </c>
      <c r="G30" s="103">
        <f t="shared" si="4"/>
        <v>0.7616550925925929</v>
      </c>
      <c r="H30" s="121">
        <f t="shared" si="4"/>
        <v>1</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45" t="s">
        <v>31</v>
      </c>
      <c r="C3" s="146"/>
      <c r="D3" s="146"/>
      <c r="E3" s="146"/>
      <c r="F3" s="146"/>
      <c r="G3" s="146"/>
      <c r="H3" s="146"/>
      <c r="I3" s="146"/>
      <c r="J3" s="147"/>
    </row>
    <row r="4" spans="2:10" x14ac:dyDescent="0.25">
      <c r="B4" s="148" t="s">
        <v>125</v>
      </c>
      <c r="C4" s="149"/>
      <c r="D4" s="149"/>
      <c r="E4" s="149"/>
      <c r="F4" s="149"/>
      <c r="G4" s="149"/>
      <c r="H4" s="149"/>
      <c r="I4" s="149"/>
      <c r="J4" s="150"/>
    </row>
    <row r="5" spans="2:10" x14ac:dyDescent="0.25">
      <c r="B5" s="2"/>
      <c r="C5" s="155" t="s">
        <v>19</v>
      </c>
      <c r="D5" s="155"/>
      <c r="E5" s="155" t="s">
        <v>20</v>
      </c>
      <c r="F5" s="155"/>
      <c r="G5" s="155" t="s">
        <v>21</v>
      </c>
      <c r="H5" s="155"/>
      <c r="I5" s="155" t="s">
        <v>22</v>
      </c>
      <c r="J5" s="156"/>
    </row>
    <row r="6" spans="2:10" x14ac:dyDescent="0.25">
      <c r="B6" s="3" t="s">
        <v>23</v>
      </c>
      <c r="C6" s="5" t="s">
        <v>24</v>
      </c>
      <c r="D6" s="5" t="s">
        <v>25</v>
      </c>
      <c r="E6" s="5" t="s">
        <v>24</v>
      </c>
      <c r="F6" s="5" t="s">
        <v>25</v>
      </c>
      <c r="G6" s="5" t="s">
        <v>24</v>
      </c>
      <c r="H6" s="5" t="s">
        <v>25</v>
      </c>
      <c r="I6" s="5" t="s">
        <v>24</v>
      </c>
      <c r="J6" s="7" t="s">
        <v>25</v>
      </c>
    </row>
    <row r="7" spans="2:10" x14ac:dyDescent="0.25">
      <c r="B7" s="8" t="s">
        <v>10</v>
      </c>
      <c r="C7" s="100">
        <v>5.7465277777777747E-2</v>
      </c>
      <c r="D7" s="98">
        <f>C7/$C$30</f>
        <v>2.0771885786005626E-2</v>
      </c>
      <c r="E7" s="100">
        <v>2.6863425925925923E-2</v>
      </c>
      <c r="F7" s="98">
        <f>E7/$E$30</f>
        <v>2.8910950287116492E-2</v>
      </c>
      <c r="G7" s="100">
        <v>1.1168981481481485E-2</v>
      </c>
      <c r="H7" s="98">
        <f>G7/$G$30</f>
        <v>2.3811286302958527E-2</v>
      </c>
      <c r="I7" s="100">
        <f>C7+E7+G7</f>
        <v>9.5497685185185158E-2</v>
      </c>
      <c r="J7" s="99">
        <f>I7/$I$30</f>
        <v>2.293008145445247E-2</v>
      </c>
    </row>
    <row r="8" spans="2:10" x14ac:dyDescent="0.25">
      <c r="B8" s="8" t="s">
        <v>13</v>
      </c>
      <c r="C8" s="100">
        <v>8.3136574074074057E-2</v>
      </c>
      <c r="D8" s="98">
        <f t="shared" ref="D8:D28" si="0">C8/$C$30</f>
        <v>3.0051249869260513E-2</v>
      </c>
      <c r="E8" s="100">
        <v>2.3356481481481485E-2</v>
      </c>
      <c r="F8" s="98">
        <f t="shared" ref="F8:F28" si="1">E8/$E$30</f>
        <v>2.5136707315554115E-2</v>
      </c>
      <c r="G8" s="100">
        <v>2.3206018518518522E-2</v>
      </c>
      <c r="H8" s="98">
        <f t="shared" ref="H8:H27" si="2">G8/$G$30</f>
        <v>4.9473190712364605E-2</v>
      </c>
      <c r="I8" s="100">
        <f t="shared" ref="I8:I27" si="3">C8+E8+G8</f>
        <v>0.12969907407407408</v>
      </c>
      <c r="J8" s="99">
        <f t="shared" ref="J8:J27" si="4">I8/$I$30</f>
        <v>3.1142224309610285E-2</v>
      </c>
    </row>
    <row r="9" spans="2:10" x14ac:dyDescent="0.25">
      <c r="B9" s="8" t="s">
        <v>0</v>
      </c>
      <c r="C9" s="100">
        <v>0.5690277777777788</v>
      </c>
      <c r="D9" s="98">
        <f t="shared" si="0"/>
        <v>0.20568559774082235</v>
      </c>
      <c r="E9" s="100">
        <v>0.18810185185185188</v>
      </c>
      <c r="F9" s="98">
        <f t="shared" si="1"/>
        <v>0.20243893324697002</v>
      </c>
      <c r="G9" s="100">
        <v>0.12571759259259271</v>
      </c>
      <c r="H9" s="98">
        <f t="shared" si="2"/>
        <v>0.26801885162977795</v>
      </c>
      <c r="I9" s="100">
        <f t="shared" si="3"/>
        <v>0.88284722222222345</v>
      </c>
      <c r="J9" s="99">
        <f t="shared" si="4"/>
        <v>0.21198166927435808</v>
      </c>
    </row>
    <row r="10" spans="2:10" x14ac:dyDescent="0.25">
      <c r="B10" s="8" t="s">
        <v>8</v>
      </c>
      <c r="C10" s="100">
        <v>9.9780092592592573E-2</v>
      </c>
      <c r="D10" s="98">
        <f t="shared" si="0"/>
        <v>3.6067356971028107E-2</v>
      </c>
      <c r="E10" s="100">
        <v>2.8749999999999987E-2</v>
      </c>
      <c r="F10" s="98">
        <f t="shared" si="1"/>
        <v>3.0941318618353014E-2</v>
      </c>
      <c r="G10" s="100">
        <v>2.2337962962962966E-2</v>
      </c>
      <c r="H10" s="98">
        <f t="shared" si="2"/>
        <v>4.7622572605917048E-2</v>
      </c>
      <c r="I10" s="100">
        <f t="shared" si="3"/>
        <v>0.15086805555555555</v>
      </c>
      <c r="J10" s="99">
        <f t="shared" si="4"/>
        <v>3.6225137772244335E-2</v>
      </c>
    </row>
    <row r="11" spans="2:10" x14ac:dyDescent="0.25">
      <c r="B11" s="8" t="s">
        <v>26</v>
      </c>
      <c r="C11" s="100">
        <v>2.8553240740740744E-2</v>
      </c>
      <c r="D11" s="98">
        <f t="shared" si="0"/>
        <v>1.0321096119652751E-2</v>
      </c>
      <c r="E11" s="100">
        <v>4.5833333333333334E-3</v>
      </c>
      <c r="F11" s="98">
        <f t="shared" si="1"/>
        <v>4.9326739826359902E-3</v>
      </c>
      <c r="G11" s="100">
        <v>3.7731481481481474E-3</v>
      </c>
      <c r="H11" s="98">
        <f t="shared" si="2"/>
        <v>8.0440200360253639E-3</v>
      </c>
      <c r="I11" s="100">
        <f t="shared" si="3"/>
        <v>3.6909722222222226E-2</v>
      </c>
      <c r="J11" s="99">
        <f t="shared" si="4"/>
        <v>8.862444522875889E-3</v>
      </c>
    </row>
    <row r="12" spans="2:10" x14ac:dyDescent="0.25">
      <c r="B12" s="8" t="s">
        <v>3</v>
      </c>
      <c r="C12" s="100">
        <v>0.28027777777777879</v>
      </c>
      <c r="D12" s="98">
        <f t="shared" si="0"/>
        <v>0.1013115782867904</v>
      </c>
      <c r="E12" s="100">
        <v>8.7430555555555567E-2</v>
      </c>
      <c r="F12" s="98">
        <f t="shared" si="1"/>
        <v>9.4094493093010795E-2</v>
      </c>
      <c r="G12" s="100">
        <v>7.3310185185185145E-2</v>
      </c>
      <c r="H12" s="98">
        <f t="shared" si="2"/>
        <v>0.1562908678165173</v>
      </c>
      <c r="I12" s="100">
        <f t="shared" si="3"/>
        <v>0.44101851851851948</v>
      </c>
      <c r="J12" s="99">
        <f t="shared" si="4"/>
        <v>0.10589356729371702</v>
      </c>
    </row>
    <row r="13" spans="2:10" x14ac:dyDescent="0.25">
      <c r="B13" s="8" t="s">
        <v>7</v>
      </c>
      <c r="C13" s="100">
        <v>0.20612268518518523</v>
      </c>
      <c r="D13" s="98">
        <f t="shared" si="0"/>
        <v>7.45068507478297E-2</v>
      </c>
      <c r="E13" s="100">
        <v>6.085648148148147E-2</v>
      </c>
      <c r="F13" s="98">
        <f t="shared" si="1"/>
        <v>6.5494948991666746E-2</v>
      </c>
      <c r="G13" s="100">
        <v>5.4907407407407384E-2</v>
      </c>
      <c r="H13" s="98">
        <f t="shared" si="2"/>
        <v>0.1170577639598292</v>
      </c>
      <c r="I13" s="100">
        <f t="shared" si="3"/>
        <v>0.32188657407407412</v>
      </c>
      <c r="J13" s="99">
        <f t="shared" si="4"/>
        <v>7.7288631114989445E-2</v>
      </c>
    </row>
    <row r="14" spans="2:10" x14ac:dyDescent="0.25">
      <c r="B14" s="8" t="s">
        <v>2</v>
      </c>
      <c r="C14" s="100">
        <v>0.15550925925925929</v>
      </c>
      <c r="D14" s="98">
        <f t="shared" si="0"/>
        <v>5.6211693337516973E-2</v>
      </c>
      <c r="E14" s="100">
        <v>3.9293981481481492E-2</v>
      </c>
      <c r="F14" s="98">
        <f t="shared" si="1"/>
        <v>4.2288960027901994E-2</v>
      </c>
      <c r="G14" s="100">
        <v>1.5694444444444445E-2</v>
      </c>
      <c r="H14" s="98">
        <f t="shared" si="2"/>
        <v>3.3459175364571769E-2</v>
      </c>
      <c r="I14" s="100">
        <f t="shared" si="3"/>
        <v>0.21049768518518525</v>
      </c>
      <c r="J14" s="99">
        <f t="shared" si="4"/>
        <v>5.0542890729866355E-2</v>
      </c>
    </row>
    <row r="15" spans="2:10" x14ac:dyDescent="0.25">
      <c r="B15" s="8" t="s">
        <v>9</v>
      </c>
      <c r="C15" s="100">
        <v>0.15247685185185189</v>
      </c>
      <c r="D15" s="98">
        <f t="shared" si="0"/>
        <v>5.5115573684760992E-2</v>
      </c>
      <c r="E15" s="100">
        <v>4.2268518518518504E-2</v>
      </c>
      <c r="F15" s="98">
        <f t="shared" si="1"/>
        <v>4.5490215617643E-2</v>
      </c>
      <c r="G15" s="100">
        <v>1.6469907407407409E-2</v>
      </c>
      <c r="H15" s="98">
        <f t="shared" si="2"/>
        <v>3.5112394206331582E-2</v>
      </c>
      <c r="I15" s="100">
        <f t="shared" si="3"/>
        <v>0.21121527777777782</v>
      </c>
      <c r="J15" s="99">
        <f t="shared" si="4"/>
        <v>5.0715192881142082E-2</v>
      </c>
    </row>
    <row r="16" spans="2:10" x14ac:dyDescent="0.25">
      <c r="B16" s="8" t="s">
        <v>1</v>
      </c>
      <c r="C16" s="100">
        <v>6.739583333333328E-2</v>
      </c>
      <c r="D16" s="98">
        <f t="shared" si="0"/>
        <v>2.4361468465641637E-2</v>
      </c>
      <c r="E16" s="100">
        <v>2.3912037037037044E-2</v>
      </c>
      <c r="F16" s="98">
        <f t="shared" si="1"/>
        <v>2.5734607192237267E-2</v>
      </c>
      <c r="G16" s="100">
        <v>1.9629629629629625E-2</v>
      </c>
      <c r="H16" s="98">
        <f t="shared" si="2"/>
        <v>4.1848644113800668E-2</v>
      </c>
      <c r="I16" s="100">
        <f t="shared" si="3"/>
        <v>0.11093749999999995</v>
      </c>
      <c r="J16" s="99">
        <f t="shared" si="4"/>
        <v>2.6637356773836735E-2</v>
      </c>
    </row>
    <row r="17" spans="2:10" x14ac:dyDescent="0.25">
      <c r="B17" s="8" t="s">
        <v>27</v>
      </c>
      <c r="C17" s="100">
        <v>1.4664351851851855E-2</v>
      </c>
      <c r="D17" s="98">
        <f t="shared" si="0"/>
        <v>5.3007007635184587E-3</v>
      </c>
      <c r="E17" s="100">
        <v>6.7013888888888887E-3</v>
      </c>
      <c r="F17" s="98">
        <f t="shared" si="1"/>
        <v>7.2121672624905001E-3</v>
      </c>
      <c r="G17" s="100">
        <v>2.3611111111111111E-3</v>
      </c>
      <c r="H17" s="98">
        <f t="shared" si="2"/>
        <v>5.0336812495373456E-3</v>
      </c>
      <c r="I17" s="100">
        <f t="shared" si="3"/>
        <v>2.3726851851851857E-2</v>
      </c>
      <c r="J17" s="99">
        <f t="shared" si="4"/>
        <v>5.6970872599233528E-3</v>
      </c>
    </row>
    <row r="18" spans="2:10" x14ac:dyDescent="0.25">
      <c r="B18" s="8" t="s">
        <v>16</v>
      </c>
      <c r="C18" s="100">
        <v>9.4907407407407388E-3</v>
      </c>
      <c r="D18" s="98">
        <f t="shared" si="0"/>
        <v>3.4306034933584326E-3</v>
      </c>
      <c r="E18" s="100">
        <v>1.0543981481481482E-2</v>
      </c>
      <c r="F18" s="98">
        <f t="shared" si="1"/>
        <v>1.1347641409548958E-2</v>
      </c>
      <c r="G18" s="100">
        <v>1.4930555555555556E-3</v>
      </c>
      <c r="H18" s="98">
        <f t="shared" si="2"/>
        <v>3.183063143089792E-3</v>
      </c>
      <c r="I18" s="100">
        <f t="shared" si="3"/>
        <v>2.1527777777777778E-2</v>
      </c>
      <c r="J18" s="99">
        <f t="shared" si="4"/>
        <v>5.1690645382719193E-3</v>
      </c>
    </row>
    <row r="19" spans="2:10" x14ac:dyDescent="0.25">
      <c r="B19" s="8" t="s">
        <v>4</v>
      </c>
      <c r="C19" s="100">
        <v>7.7673611111111096E-2</v>
      </c>
      <c r="D19" s="98">
        <f t="shared" si="0"/>
        <v>2.8076561029181026E-2</v>
      </c>
      <c r="E19" s="100">
        <v>1.2997685185185187E-2</v>
      </c>
      <c r="F19" s="98">
        <f t="shared" si="1"/>
        <v>1.3988365864899538E-2</v>
      </c>
      <c r="G19" s="100">
        <v>5.7175925925925918E-3</v>
      </c>
      <c r="H19" s="98">
        <f t="shared" si="2"/>
        <v>1.2189404594467884E-2</v>
      </c>
      <c r="I19" s="100">
        <f t="shared" si="3"/>
        <v>9.6388888888888871E-2</v>
      </c>
      <c r="J19" s="99">
        <f t="shared" si="4"/>
        <v>2.3144069610069106E-2</v>
      </c>
    </row>
    <row r="20" spans="2:10" x14ac:dyDescent="0.25">
      <c r="B20" s="8" t="s">
        <v>14</v>
      </c>
      <c r="C20" s="100">
        <v>4.5335648148148132E-2</v>
      </c>
      <c r="D20" s="98">
        <f t="shared" si="0"/>
        <v>1.6387407174981682E-2</v>
      </c>
      <c r="E20" s="100">
        <v>7.8125E-3</v>
      </c>
      <c r="F20" s="98">
        <f t="shared" si="1"/>
        <v>8.4079670158568008E-3</v>
      </c>
      <c r="G20" s="100">
        <v>1.0150462962962964E-2</v>
      </c>
      <c r="H20" s="98">
        <f t="shared" si="2"/>
        <v>2.1639894391393393E-2</v>
      </c>
      <c r="I20" s="100">
        <f t="shared" si="3"/>
        <v>6.3298611111111097E-2</v>
      </c>
      <c r="J20" s="99">
        <f t="shared" si="4"/>
        <v>1.5198717182693075E-2</v>
      </c>
    </row>
    <row r="21" spans="2:10" x14ac:dyDescent="0.25">
      <c r="B21" s="8" t="s">
        <v>11</v>
      </c>
      <c r="C21" s="100">
        <v>2.8668981481481479E-2</v>
      </c>
      <c r="D21" s="98">
        <f t="shared" si="0"/>
        <v>1.0362932747620535E-2</v>
      </c>
      <c r="E21" s="100">
        <v>1.3888888888888889E-3</v>
      </c>
      <c r="F21" s="98">
        <f t="shared" si="1"/>
        <v>1.4947496917078757E-3</v>
      </c>
      <c r="G21" s="100">
        <v>2.7199074074074074E-3</v>
      </c>
      <c r="H21" s="98">
        <f t="shared" si="2"/>
        <v>5.7986034002023342E-3</v>
      </c>
      <c r="I21" s="100">
        <f t="shared" si="3"/>
        <v>3.2777777777777774E-2</v>
      </c>
      <c r="J21" s="99">
        <f t="shared" si="4"/>
        <v>7.8703176195624048E-3</v>
      </c>
    </row>
    <row r="22" spans="2:10" x14ac:dyDescent="0.25">
      <c r="B22" s="8" t="s">
        <v>15</v>
      </c>
      <c r="C22" s="100">
        <v>1.0254629629629633E-2</v>
      </c>
      <c r="D22" s="98">
        <f t="shared" si="0"/>
        <v>3.7067252379458207E-3</v>
      </c>
      <c r="E22" s="100">
        <v>2.0370370370370373E-3</v>
      </c>
      <c r="F22" s="98">
        <f t="shared" si="1"/>
        <v>2.1922995478382179E-3</v>
      </c>
      <c r="G22" s="100">
        <v>1.6550925925925926E-3</v>
      </c>
      <c r="H22" s="98">
        <f t="shared" si="2"/>
        <v>3.5285118562933351E-3</v>
      </c>
      <c r="I22" s="100">
        <f t="shared" si="3"/>
        <v>1.3946759259259263E-2</v>
      </c>
      <c r="J22" s="99">
        <f t="shared" si="4"/>
        <v>3.3487756820525078E-3</v>
      </c>
    </row>
    <row r="23" spans="2:10" s="17" customFormat="1" x14ac:dyDescent="0.25">
      <c r="B23" s="8" t="s">
        <v>92</v>
      </c>
      <c r="C23" s="100">
        <v>2.1817129629629627E-2</v>
      </c>
      <c r="D23" s="98">
        <f t="shared" si="0"/>
        <v>7.886204371927618E-3</v>
      </c>
      <c r="E23" s="100">
        <v>2.8587962962962968E-3</v>
      </c>
      <c r="F23" s="98">
        <f t="shared" si="1"/>
        <v>3.0766931154320447E-3</v>
      </c>
      <c r="G23" s="100">
        <v>7.8935185185185185E-3</v>
      </c>
      <c r="H23" s="98">
        <f t="shared" si="2"/>
        <v>1.6828287314629754E-2</v>
      </c>
      <c r="I23" s="100">
        <f t="shared" si="3"/>
        <v>3.2569444444444443E-2</v>
      </c>
      <c r="J23" s="99">
        <f t="shared" si="4"/>
        <v>7.8202944143533227E-3</v>
      </c>
    </row>
    <row r="24" spans="2:10" x14ac:dyDescent="0.25">
      <c r="B24" s="8" t="s">
        <v>12</v>
      </c>
      <c r="C24" s="100">
        <v>5.7118055555555547E-2</v>
      </c>
      <c r="D24" s="98">
        <f t="shared" si="0"/>
        <v>2.0646375902102276E-2</v>
      </c>
      <c r="E24" s="100">
        <v>4.9236111111111105E-2</v>
      </c>
      <c r="F24" s="98">
        <f t="shared" si="1"/>
        <v>5.2988876571044188E-2</v>
      </c>
      <c r="G24" s="100">
        <v>1.4502314814814812E-2</v>
      </c>
      <c r="H24" s="98">
        <f t="shared" si="2"/>
        <v>3.0917659831717119E-2</v>
      </c>
      <c r="I24" s="100">
        <f t="shared" si="3"/>
        <v>0.12085648148148147</v>
      </c>
      <c r="J24" s="99">
        <f t="shared" si="4"/>
        <v>2.9019017155180311E-2</v>
      </c>
    </row>
    <row r="25" spans="2:10" x14ac:dyDescent="0.25">
      <c r="B25" s="8" t="s">
        <v>5</v>
      </c>
      <c r="C25" s="100">
        <v>0.13269675925925928</v>
      </c>
      <c r="D25" s="98">
        <f t="shared" si="0"/>
        <v>4.7965693965066399E-2</v>
      </c>
      <c r="E25" s="100">
        <v>2.2708333333333334E-2</v>
      </c>
      <c r="F25" s="98">
        <f t="shared" si="1"/>
        <v>2.4439157459423769E-2</v>
      </c>
      <c r="G25" s="100">
        <v>2.238425925925926E-2</v>
      </c>
      <c r="H25" s="98">
        <f t="shared" si="2"/>
        <v>4.7721272238260913E-2</v>
      </c>
      <c r="I25" s="100">
        <f t="shared" si="3"/>
        <v>0.17778935185185188</v>
      </c>
      <c r="J25" s="99">
        <f t="shared" si="4"/>
        <v>4.2689247512040306E-2</v>
      </c>
    </row>
    <row r="26" spans="2:10" x14ac:dyDescent="0.25">
      <c r="B26" s="8" t="s">
        <v>6</v>
      </c>
      <c r="C26" s="100">
        <v>0.44502314814814814</v>
      </c>
      <c r="D26" s="98">
        <f t="shared" si="0"/>
        <v>0.16086183453613628</v>
      </c>
      <c r="E26" s="100">
        <v>0.22374999999999995</v>
      </c>
      <c r="F26" s="98">
        <f t="shared" si="1"/>
        <v>0.24080417533413873</v>
      </c>
      <c r="G26" s="100">
        <v>4.9768518518518512E-3</v>
      </c>
      <c r="H26" s="98">
        <f t="shared" si="2"/>
        <v>1.0610210476965972E-2</v>
      </c>
      <c r="I26" s="100">
        <f t="shared" si="3"/>
        <v>0.67374999999999985</v>
      </c>
      <c r="J26" s="99">
        <f t="shared" si="4"/>
        <v>0.16177504564617468</v>
      </c>
    </row>
    <row r="27" spans="2:10" x14ac:dyDescent="0.25">
      <c r="B27" s="8" t="s">
        <v>104</v>
      </c>
      <c r="C27" s="100">
        <v>0.22181712962962935</v>
      </c>
      <c r="D27" s="98">
        <f t="shared" si="0"/>
        <v>8.0179897500261332E-2</v>
      </c>
      <c r="E27" s="100">
        <v>6.320601851851855E-2</v>
      </c>
      <c r="F27" s="98">
        <f t="shared" si="1"/>
        <v>6.8023567220139275E-2</v>
      </c>
      <c r="G27" s="100">
        <v>2.899305555555556E-2</v>
      </c>
      <c r="H27" s="98">
        <f t="shared" si="2"/>
        <v>6.1810644755348296E-2</v>
      </c>
      <c r="I27" s="100">
        <f t="shared" si="3"/>
        <v>0.31401620370370342</v>
      </c>
      <c r="J27" s="99">
        <f t="shared" si="4"/>
        <v>7.5398865584868455E-2</v>
      </c>
    </row>
    <row r="28" spans="2:10" x14ac:dyDescent="0.25">
      <c r="B28" s="8" t="s">
        <v>17</v>
      </c>
      <c r="C28" s="100">
        <v>2.1875000000000002E-3</v>
      </c>
      <c r="D28" s="98">
        <f t="shared" si="0"/>
        <v>7.9071226859115122E-4</v>
      </c>
      <c r="E28" s="100">
        <v>5.2083333333333333E-4</v>
      </c>
      <c r="F28" s="98">
        <f t="shared" si="1"/>
        <v>5.6053113439045337E-4</v>
      </c>
      <c r="G28" s="100"/>
      <c r="H28" s="98"/>
      <c r="I28" s="100">
        <f t="shared" ref="I28" si="5">C28+E28+G28</f>
        <v>2.7083333333333334E-3</v>
      </c>
      <c r="J28" s="99">
        <f t="shared" ref="J28" si="6">I28/$I$30</f>
        <v>6.503016677180802E-4</v>
      </c>
    </row>
    <row r="29" spans="2:10" x14ac:dyDescent="0.25">
      <c r="B29" s="18"/>
      <c r="C29" s="108"/>
      <c r="D29" s="108"/>
      <c r="E29" s="108"/>
      <c r="F29" s="108"/>
      <c r="G29" s="108"/>
      <c r="H29" s="108"/>
      <c r="I29" s="108"/>
      <c r="J29" s="109"/>
    </row>
    <row r="30" spans="2:10" x14ac:dyDescent="0.25">
      <c r="B30" s="11" t="s">
        <v>29</v>
      </c>
      <c r="C30" s="103">
        <f t="shared" ref="C30:J30" si="7">SUM(C7:C28)</f>
        <v>2.7664930555555571</v>
      </c>
      <c r="D30" s="104">
        <f t="shared" si="7"/>
        <v>1</v>
      </c>
      <c r="E30" s="103">
        <f t="shared" si="7"/>
        <v>0.92917824074074096</v>
      </c>
      <c r="F30" s="104">
        <f t="shared" si="7"/>
        <v>0.99999999999999989</v>
      </c>
      <c r="G30" s="103">
        <f t="shared" si="7"/>
        <v>0.46906249999999999</v>
      </c>
      <c r="H30" s="104">
        <f t="shared" si="7"/>
        <v>1</v>
      </c>
      <c r="I30" s="103">
        <f t="shared" si="7"/>
        <v>4.1647337962962974</v>
      </c>
      <c r="J30" s="105">
        <f t="shared" si="7"/>
        <v>1</v>
      </c>
    </row>
    <row r="31" spans="2:10" x14ac:dyDescent="0.25">
      <c r="B31" s="12"/>
      <c r="C31" s="13"/>
      <c r="D31" s="14"/>
      <c r="E31" s="13"/>
      <c r="F31" s="14"/>
      <c r="G31" s="13"/>
      <c r="H31" s="13"/>
      <c r="I31" s="13"/>
      <c r="J31" s="19"/>
    </row>
    <row r="32" spans="2:10" ht="66" customHeight="1" thickBot="1" x14ac:dyDescent="0.3">
      <c r="B32" s="152" t="s">
        <v>32</v>
      </c>
      <c r="C32" s="153"/>
      <c r="D32" s="153"/>
      <c r="E32" s="153"/>
      <c r="F32" s="153"/>
      <c r="G32" s="153"/>
      <c r="H32" s="153"/>
      <c r="I32" s="153"/>
      <c r="J32" s="154"/>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134</v>
      </c>
      <c r="C3" s="146"/>
      <c r="D3" s="146"/>
      <c r="E3" s="146"/>
      <c r="F3" s="146"/>
      <c r="G3" s="146"/>
      <c r="H3" s="147"/>
    </row>
    <row r="4" spans="2:8" s="1" customFormat="1" x14ac:dyDescent="0.25">
      <c r="B4" s="148" t="s">
        <v>125</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6.8634259259259247E-3</v>
      </c>
      <c r="D7" s="98">
        <f>C7/$C$30</f>
        <v>3.3206406092507558E-2</v>
      </c>
      <c r="E7" s="100">
        <v>1.4004629629629629E-3</v>
      </c>
      <c r="F7" s="98">
        <f t="shared" ref="F7:F28" si="0">E7/$E$30</f>
        <v>4.8073102900278102E-2</v>
      </c>
      <c r="G7" s="101">
        <f>C7+E7</f>
        <v>8.2638888888888883E-3</v>
      </c>
      <c r="H7" s="99">
        <f>G7/$G$30</f>
        <v>3.504294478527608E-2</v>
      </c>
    </row>
    <row r="8" spans="2:8" s="1" customFormat="1" x14ac:dyDescent="0.25">
      <c r="B8" s="8" t="s">
        <v>13</v>
      </c>
      <c r="C8" s="100">
        <v>4.2129629629629618E-3</v>
      </c>
      <c r="D8" s="98">
        <f t="shared" ref="D8:D28" si="1">C8/$C$30</f>
        <v>2.0383021614962481E-2</v>
      </c>
      <c r="E8" s="100"/>
      <c r="F8" s="98"/>
      <c r="G8" s="101">
        <f t="shared" ref="G8:G26" si="2">C8+E8</f>
        <v>4.2129629629629618E-3</v>
      </c>
      <c r="H8" s="99">
        <f t="shared" ref="H8:H26" si="3">G8/$G$30</f>
        <v>1.7865030674846624E-2</v>
      </c>
    </row>
    <row r="9" spans="2:8" s="1" customFormat="1" x14ac:dyDescent="0.25">
      <c r="B9" s="8" t="s">
        <v>0</v>
      </c>
      <c r="C9" s="100">
        <v>3.2847222222222229E-2</v>
      </c>
      <c r="D9" s="98">
        <f t="shared" si="1"/>
        <v>0.1589203718221526</v>
      </c>
      <c r="E9" s="100">
        <v>7.2106481481481483E-3</v>
      </c>
      <c r="F9" s="98">
        <f t="shared" si="0"/>
        <v>0.24751688518077075</v>
      </c>
      <c r="G9" s="101">
        <f t="shared" si="2"/>
        <v>4.0057870370370376E-2</v>
      </c>
      <c r="H9" s="99">
        <f t="shared" si="3"/>
        <v>0.16986503067484668</v>
      </c>
    </row>
    <row r="10" spans="2:8" s="1" customFormat="1" x14ac:dyDescent="0.25">
      <c r="B10" s="8" t="s">
        <v>8</v>
      </c>
      <c r="C10" s="100">
        <v>8.9699074074074056E-3</v>
      </c>
      <c r="D10" s="98">
        <f t="shared" si="1"/>
        <v>4.33979168999888E-2</v>
      </c>
      <c r="E10" s="100">
        <v>2.1875000000000002E-3</v>
      </c>
      <c r="F10" s="98">
        <f t="shared" si="0"/>
        <v>7.508939213349225E-2</v>
      </c>
      <c r="G10" s="101">
        <f t="shared" si="2"/>
        <v>1.1157407407407406E-2</v>
      </c>
      <c r="H10" s="99">
        <f t="shared" si="3"/>
        <v>4.7312883435582827E-2</v>
      </c>
    </row>
    <row r="11" spans="2:8" s="1" customFormat="1" x14ac:dyDescent="0.25">
      <c r="B11" s="8" t="s">
        <v>26</v>
      </c>
      <c r="C11" s="100">
        <v>1.2372685185185181E-2</v>
      </c>
      <c r="D11" s="98">
        <f t="shared" si="1"/>
        <v>5.9861126665920028E-2</v>
      </c>
      <c r="E11" s="100">
        <v>8.1018518518518516E-5</v>
      </c>
      <c r="F11" s="98">
        <f t="shared" si="0"/>
        <v>2.7810885975367498E-3</v>
      </c>
      <c r="G11" s="101">
        <f t="shared" si="2"/>
        <v>1.2453703703703699E-2</v>
      </c>
      <c r="H11" s="99">
        <f t="shared" si="3"/>
        <v>5.2809815950920234E-2</v>
      </c>
    </row>
    <row r="12" spans="2:8" s="1" customFormat="1" x14ac:dyDescent="0.25">
      <c r="B12" s="8" t="s">
        <v>3</v>
      </c>
      <c r="C12" s="100">
        <v>2.0381944444444432E-2</v>
      </c>
      <c r="D12" s="98">
        <f t="shared" si="1"/>
        <v>9.8611266659200322E-2</v>
      </c>
      <c r="E12" s="100">
        <v>2.2916666666666667E-3</v>
      </c>
      <c r="F12" s="98">
        <f t="shared" si="0"/>
        <v>7.8665077473182354E-2</v>
      </c>
      <c r="G12" s="101">
        <f t="shared" si="2"/>
        <v>2.2673611111111099E-2</v>
      </c>
      <c r="H12" s="99">
        <f t="shared" si="3"/>
        <v>9.6147239263803641E-2</v>
      </c>
    </row>
    <row r="13" spans="2:8" s="1" customFormat="1" x14ac:dyDescent="0.25">
      <c r="B13" s="8" t="s">
        <v>7</v>
      </c>
      <c r="C13" s="100">
        <v>1.9340277777777776E-2</v>
      </c>
      <c r="D13" s="98">
        <f t="shared" si="1"/>
        <v>9.3571508567588765E-2</v>
      </c>
      <c r="E13" s="100">
        <v>5.115740740740741E-3</v>
      </c>
      <c r="F13" s="98">
        <f t="shared" si="0"/>
        <v>0.17560588001589192</v>
      </c>
      <c r="G13" s="101">
        <f t="shared" si="2"/>
        <v>2.4456018518518516E-2</v>
      </c>
      <c r="H13" s="99">
        <f t="shared" si="3"/>
        <v>0.10370552147239265</v>
      </c>
    </row>
    <row r="14" spans="2:8" s="1" customFormat="1" x14ac:dyDescent="0.25">
      <c r="B14" s="8" t="s">
        <v>2</v>
      </c>
      <c r="C14" s="100">
        <v>8.4259259259259253E-3</v>
      </c>
      <c r="D14" s="98">
        <f t="shared" si="1"/>
        <v>4.076604322992497E-2</v>
      </c>
      <c r="E14" s="100">
        <v>6.5972222222222224E-4</v>
      </c>
      <c r="F14" s="98">
        <f t="shared" si="0"/>
        <v>2.2646007151370679E-2</v>
      </c>
      <c r="G14" s="101">
        <f t="shared" si="2"/>
        <v>9.0856481481481483E-3</v>
      </c>
      <c r="H14" s="99">
        <f t="shared" si="3"/>
        <v>3.8527607361963201E-2</v>
      </c>
    </row>
    <row r="15" spans="2:8" s="1" customFormat="1" x14ac:dyDescent="0.25">
      <c r="B15" s="8" t="s">
        <v>9</v>
      </c>
      <c r="C15" s="100">
        <v>1.3402777777777772E-2</v>
      </c>
      <c r="D15" s="98">
        <f t="shared" si="1"/>
        <v>6.4844887445402608E-2</v>
      </c>
      <c r="E15" s="100">
        <v>1.724537037037037E-3</v>
      </c>
      <c r="F15" s="98">
        <f t="shared" si="0"/>
        <v>5.9197457290425103E-2</v>
      </c>
      <c r="G15" s="101">
        <f t="shared" si="2"/>
        <v>1.5127314814814809E-2</v>
      </c>
      <c r="H15" s="99">
        <f t="shared" si="3"/>
        <v>6.4147239263803668E-2</v>
      </c>
    </row>
    <row r="16" spans="2:8" s="1" customFormat="1" x14ac:dyDescent="0.25">
      <c r="B16" s="8" t="s">
        <v>1</v>
      </c>
      <c r="C16" s="100">
        <v>4.5949074074074069E-3</v>
      </c>
      <c r="D16" s="98">
        <f t="shared" si="1"/>
        <v>2.2230932915220072E-2</v>
      </c>
      <c r="E16" s="100">
        <v>4.3981481481481481E-4</v>
      </c>
      <c r="F16" s="98">
        <f t="shared" si="0"/>
        <v>1.5097338100913784E-2</v>
      </c>
      <c r="G16" s="101">
        <f t="shared" si="2"/>
        <v>5.0347222222222217E-3</v>
      </c>
      <c r="H16" s="99">
        <f t="shared" si="3"/>
        <v>2.1349693251533745E-2</v>
      </c>
    </row>
    <row r="17" spans="2:8" s="1" customFormat="1" x14ac:dyDescent="0.25">
      <c r="B17" s="8" t="s">
        <v>27</v>
      </c>
      <c r="C17" s="100">
        <v>9.4907407407407419E-4</v>
      </c>
      <c r="D17" s="98">
        <f t="shared" si="1"/>
        <v>4.5917795945794619E-3</v>
      </c>
      <c r="E17" s="100">
        <v>6.134259259259259E-4</v>
      </c>
      <c r="F17" s="98">
        <f t="shared" si="0"/>
        <v>2.1056813667063964E-2</v>
      </c>
      <c r="G17" s="101">
        <f t="shared" si="2"/>
        <v>1.5625000000000001E-3</v>
      </c>
      <c r="H17" s="99">
        <f t="shared" si="3"/>
        <v>6.6257668711656456E-3</v>
      </c>
    </row>
    <row r="18" spans="2:8" s="1" customFormat="1" x14ac:dyDescent="0.25">
      <c r="B18" s="8" t="s">
        <v>16</v>
      </c>
      <c r="C18" s="100">
        <v>5.2083333333333333E-4</v>
      </c>
      <c r="D18" s="98">
        <f t="shared" si="1"/>
        <v>2.5198790458058019E-3</v>
      </c>
      <c r="E18" s="100"/>
      <c r="F18" s="98"/>
      <c r="G18" s="101">
        <f t="shared" si="2"/>
        <v>5.2083333333333333E-4</v>
      </c>
      <c r="H18" s="99">
        <f t="shared" si="3"/>
        <v>2.2085889570552151E-3</v>
      </c>
    </row>
    <row r="19" spans="2:8" s="1" customFormat="1" x14ac:dyDescent="0.25">
      <c r="B19" s="8" t="s">
        <v>4</v>
      </c>
      <c r="C19" s="100">
        <v>3.6574074074074074E-3</v>
      </c>
      <c r="D19" s="98">
        <f t="shared" si="1"/>
        <v>1.7695150632769632E-2</v>
      </c>
      <c r="E19" s="100">
        <v>8.3333333333333339E-4</v>
      </c>
      <c r="F19" s="98">
        <f t="shared" si="0"/>
        <v>2.8605482717520857E-2</v>
      </c>
      <c r="G19" s="101">
        <f t="shared" si="2"/>
        <v>4.4907407407407405E-3</v>
      </c>
      <c r="H19" s="99">
        <f t="shared" si="3"/>
        <v>1.9042944785276076E-2</v>
      </c>
    </row>
    <row r="20" spans="2:8" s="1" customFormat="1" x14ac:dyDescent="0.25">
      <c r="B20" s="8" t="s">
        <v>14</v>
      </c>
      <c r="C20" s="100">
        <v>2.1874999999999998E-3</v>
      </c>
      <c r="D20" s="98">
        <f t="shared" si="1"/>
        <v>1.0583491992384366E-2</v>
      </c>
      <c r="E20" s="100">
        <v>4.5138888888888887E-4</v>
      </c>
      <c r="F20" s="98">
        <f t="shared" si="0"/>
        <v>1.5494636471990463E-2</v>
      </c>
      <c r="G20" s="101">
        <f t="shared" si="2"/>
        <v>2.6388888888888885E-3</v>
      </c>
      <c r="H20" s="99">
        <f t="shared" si="3"/>
        <v>1.1190184049079755E-2</v>
      </c>
    </row>
    <row r="21" spans="2:8" s="1" customFormat="1" x14ac:dyDescent="0.25">
      <c r="B21" s="8" t="s">
        <v>11</v>
      </c>
      <c r="C21" s="100">
        <v>7.5231481481481482E-4</v>
      </c>
      <c r="D21" s="98">
        <f t="shared" si="1"/>
        <v>3.6398252883861584E-3</v>
      </c>
      <c r="E21" s="100">
        <v>1.4120370370370372E-3</v>
      </c>
      <c r="F21" s="98">
        <f t="shared" si="0"/>
        <v>4.8470401271354789E-2</v>
      </c>
      <c r="G21" s="101">
        <f t="shared" si="2"/>
        <v>2.1643518518518522E-3</v>
      </c>
      <c r="H21" s="99">
        <f t="shared" si="3"/>
        <v>9.1779141104294509E-3</v>
      </c>
    </row>
    <row r="22" spans="2:8" s="1" customFormat="1" x14ac:dyDescent="0.25">
      <c r="B22" s="8" t="s">
        <v>15</v>
      </c>
      <c r="C22" s="100">
        <v>5.4398148148148155E-4</v>
      </c>
      <c r="D22" s="98">
        <f t="shared" si="1"/>
        <v>2.631873670063838E-3</v>
      </c>
      <c r="E22" s="100">
        <v>4.9768518518518521E-4</v>
      </c>
      <c r="F22" s="98">
        <f t="shared" si="0"/>
        <v>1.7083829956297179E-2</v>
      </c>
      <c r="G22" s="101">
        <f t="shared" si="2"/>
        <v>1.0416666666666669E-3</v>
      </c>
      <c r="H22" s="99">
        <f t="shared" si="3"/>
        <v>4.417177914110431E-3</v>
      </c>
    </row>
    <row r="23" spans="2:8" s="1" customFormat="1" x14ac:dyDescent="0.25">
      <c r="B23" s="8" t="s">
        <v>92</v>
      </c>
      <c r="C23" s="100">
        <v>6.134259259259259E-4</v>
      </c>
      <c r="D23" s="98">
        <f t="shared" si="1"/>
        <v>2.9678575428379443E-3</v>
      </c>
      <c r="E23" s="100">
        <v>1.6087962962962963E-3</v>
      </c>
      <c r="F23" s="98">
        <f t="shared" si="0"/>
        <v>5.5224473579658317E-2</v>
      </c>
      <c r="G23" s="101">
        <f t="shared" ref="G23:G25" si="4">C23+E23</f>
        <v>2.2222222222222222E-3</v>
      </c>
      <c r="H23" s="99">
        <f t="shared" ref="H23:H25" si="5">G23/$G$30</f>
        <v>9.4233128834355848E-3</v>
      </c>
    </row>
    <row r="24" spans="2:8" s="1" customFormat="1" x14ac:dyDescent="0.25">
      <c r="B24" s="8" t="s">
        <v>12</v>
      </c>
      <c r="C24" s="100">
        <v>9.3981481481481468E-3</v>
      </c>
      <c r="D24" s="98">
        <f t="shared" si="1"/>
        <v>4.546981744876246E-2</v>
      </c>
      <c r="E24" s="100">
        <v>4.1666666666666664E-4</v>
      </c>
      <c r="F24" s="98">
        <f t="shared" si="0"/>
        <v>1.4302741358760427E-2</v>
      </c>
      <c r="G24" s="101">
        <f t="shared" si="4"/>
        <v>9.8148148148148127E-3</v>
      </c>
      <c r="H24" s="99">
        <f t="shared" si="5"/>
        <v>4.1619631901840488E-2</v>
      </c>
    </row>
    <row r="25" spans="2:8" s="1" customFormat="1" x14ac:dyDescent="0.25">
      <c r="B25" s="8" t="s">
        <v>5</v>
      </c>
      <c r="C25" s="100">
        <v>1.7476851851851852E-3</v>
      </c>
      <c r="D25" s="98">
        <f t="shared" si="1"/>
        <v>8.4555941314816904E-3</v>
      </c>
      <c r="E25" s="100">
        <v>3.5879629629629635E-4</v>
      </c>
      <c r="F25" s="98">
        <f t="shared" si="0"/>
        <v>1.2316249503377038E-2</v>
      </c>
      <c r="G25" s="101">
        <f t="shared" si="4"/>
        <v>2.1064814814814817E-3</v>
      </c>
      <c r="H25" s="99">
        <f t="shared" si="5"/>
        <v>8.9325153374233152E-3</v>
      </c>
    </row>
    <row r="26" spans="2:8" s="1" customFormat="1" x14ac:dyDescent="0.25">
      <c r="B26" s="8" t="s">
        <v>6</v>
      </c>
      <c r="C26" s="100">
        <v>3.9745370370370375E-2</v>
      </c>
      <c r="D26" s="98">
        <f t="shared" si="1"/>
        <v>0.19229476985104721</v>
      </c>
      <c r="E26" s="100">
        <v>1.5740740740740741E-3</v>
      </c>
      <c r="F26" s="98">
        <f t="shared" si="0"/>
        <v>5.4032578466428283E-2</v>
      </c>
      <c r="G26" s="101">
        <f t="shared" si="2"/>
        <v>4.131944444444445E-2</v>
      </c>
      <c r="H26" s="99">
        <f t="shared" si="3"/>
        <v>0.17521472392638043</v>
      </c>
    </row>
    <row r="27" spans="2:8" s="1" customFormat="1" x14ac:dyDescent="0.25">
      <c r="B27" s="8" t="s">
        <v>104</v>
      </c>
      <c r="C27" s="100">
        <v>1.5011574074074075E-2</v>
      </c>
      <c r="D27" s="98">
        <f t="shared" si="1"/>
        <v>7.2628513831336117E-2</v>
      </c>
      <c r="E27" s="100"/>
      <c r="F27" s="98"/>
      <c r="G27" s="101">
        <f t="shared" ref="G27:G28" si="6">C27+E27</f>
        <v>1.5011574074074075E-2</v>
      </c>
      <c r="H27" s="99">
        <f t="shared" ref="H27:H28" si="7">G27/$G$30</f>
        <v>6.3656441717791432E-2</v>
      </c>
    </row>
    <row r="28" spans="2:8" s="1" customFormat="1" x14ac:dyDescent="0.25">
      <c r="B28" s="8" t="s">
        <v>17</v>
      </c>
      <c r="C28" s="100">
        <v>1.5046296296296295E-4</v>
      </c>
      <c r="D28" s="98">
        <f t="shared" si="1"/>
        <v>7.279650576772316E-4</v>
      </c>
      <c r="E28" s="100">
        <v>2.5462962962962961E-4</v>
      </c>
      <c r="F28" s="98">
        <f t="shared" si="0"/>
        <v>8.7405641636869279E-3</v>
      </c>
      <c r="G28" s="101">
        <f t="shared" si="6"/>
        <v>4.0509259259259253E-4</v>
      </c>
      <c r="H28" s="99">
        <f t="shared" si="7"/>
        <v>1.7177914110429449E-3</v>
      </c>
    </row>
    <row r="29" spans="2:8" s="1" customFormat="1" x14ac:dyDescent="0.25">
      <c r="B29" s="8"/>
      <c r="C29" s="100"/>
      <c r="D29" s="98"/>
      <c r="E29" s="100"/>
      <c r="F29" s="98"/>
      <c r="G29" s="101"/>
      <c r="H29" s="99"/>
    </row>
    <row r="30" spans="2:8" s="1" customFormat="1" x14ac:dyDescent="0.25">
      <c r="B30" s="11" t="s">
        <v>29</v>
      </c>
      <c r="C30" s="103">
        <f t="shared" ref="C30:H30" si="8">SUM(C7:C28)</f>
        <v>0.20668981481481477</v>
      </c>
      <c r="D30" s="120">
        <f t="shared" si="8"/>
        <v>0.99999999999999978</v>
      </c>
      <c r="E30" s="103">
        <f t="shared" si="8"/>
        <v>2.9131944444444446E-2</v>
      </c>
      <c r="F30" s="120">
        <f t="shared" si="8"/>
        <v>0.99999999999999989</v>
      </c>
      <c r="G30" s="103">
        <f t="shared" si="8"/>
        <v>0.23582175925925922</v>
      </c>
      <c r="H30" s="121">
        <f t="shared" si="8"/>
        <v>1</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120</v>
      </c>
      <c r="C3" s="146"/>
      <c r="D3" s="146"/>
      <c r="E3" s="146"/>
      <c r="F3" s="146"/>
      <c r="G3" s="146"/>
      <c r="H3" s="147"/>
    </row>
    <row r="4" spans="2:8" s="1" customFormat="1" x14ac:dyDescent="0.25">
      <c r="B4" s="148" t="s">
        <v>125</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1.0300925925925926E-3</v>
      </c>
      <c r="D7" s="98">
        <f>C7/$C$30</f>
        <v>3.0504524266520426E-3</v>
      </c>
      <c r="E7" s="100"/>
      <c r="F7" s="98"/>
      <c r="G7" s="101">
        <f>C7+E7</f>
        <v>1.0300925925925926E-3</v>
      </c>
      <c r="H7" s="99">
        <f>G7/$G$30</f>
        <v>2.3238811426184135E-3</v>
      </c>
    </row>
    <row r="8" spans="2:8" s="1" customFormat="1" x14ac:dyDescent="0.25">
      <c r="B8" s="8" t="s">
        <v>13</v>
      </c>
      <c r="C8" s="100">
        <v>4.5254629629629629E-3</v>
      </c>
      <c r="D8" s="98">
        <f t="shared" ref="D8:D28" si="0">C8/$C$30</f>
        <v>1.3401425829448862E-2</v>
      </c>
      <c r="E8" s="100">
        <v>7.7546296296296293E-4</v>
      </c>
      <c r="F8" s="98">
        <f>E8/$E$30</f>
        <v>7.3448805086603836E-3</v>
      </c>
      <c r="G8" s="101">
        <f t="shared" ref="G8:G27" si="1">C8+E8</f>
        <v>5.3009259259259259E-3</v>
      </c>
      <c r="H8" s="99">
        <f t="shared" ref="H8:H27" si="2">G8/$G$30</f>
        <v>1.19588490260588E-2</v>
      </c>
    </row>
    <row r="9" spans="2:8" s="1" customFormat="1" x14ac:dyDescent="0.25">
      <c r="B9" s="8" t="s">
        <v>0</v>
      </c>
      <c r="C9" s="100">
        <v>4.0405092592592604E-2</v>
      </c>
      <c r="D9" s="98">
        <f t="shared" si="0"/>
        <v>0.11965313956676724</v>
      </c>
      <c r="E9" s="100">
        <v>9.8842592592592576E-3</v>
      </c>
      <c r="F9" s="98">
        <f>E9/$E$30</f>
        <v>9.3619820214865174E-2</v>
      </c>
      <c r="G9" s="101">
        <f t="shared" si="1"/>
        <v>5.0289351851851863E-2</v>
      </c>
      <c r="H9" s="99">
        <f t="shared" si="2"/>
        <v>0.11345239960311244</v>
      </c>
    </row>
    <row r="10" spans="2:8" s="1" customFormat="1" x14ac:dyDescent="0.25">
      <c r="B10" s="8" t="s">
        <v>8</v>
      </c>
      <c r="C10" s="100">
        <v>1.2997685185185182E-2</v>
      </c>
      <c r="D10" s="98">
        <f t="shared" si="0"/>
        <v>3.8490540170002731E-2</v>
      </c>
      <c r="E10" s="100">
        <v>9.6064814814814808E-4</v>
      </c>
      <c r="F10" s="98">
        <f t="shared" ref="F10:F28" si="3">E10/$E$30</f>
        <v>9.0988818241613707E-3</v>
      </c>
      <c r="G10" s="101">
        <f t="shared" si="1"/>
        <v>1.395833333333333E-2</v>
      </c>
      <c r="H10" s="99">
        <f t="shared" si="2"/>
        <v>3.1489895033683206E-2</v>
      </c>
    </row>
    <row r="11" spans="2:8" s="1" customFormat="1" x14ac:dyDescent="0.25">
      <c r="B11" s="8" t="s">
        <v>26</v>
      </c>
      <c r="C11" s="100">
        <v>1.3541666666666667E-3</v>
      </c>
      <c r="D11" s="98">
        <f t="shared" si="0"/>
        <v>4.0101453249245956E-3</v>
      </c>
      <c r="E11" s="100">
        <v>1.724537037037037E-3</v>
      </c>
      <c r="F11" s="98">
        <f t="shared" si="3"/>
        <v>1.6334137250602943E-2</v>
      </c>
      <c r="G11" s="101">
        <f t="shared" si="1"/>
        <v>3.0787037037037037E-3</v>
      </c>
      <c r="H11" s="99">
        <f t="shared" si="2"/>
        <v>6.945532403780875E-3</v>
      </c>
    </row>
    <row r="12" spans="2:8" s="1" customFormat="1" x14ac:dyDescent="0.25">
      <c r="B12" s="8" t="s">
        <v>3</v>
      </c>
      <c r="C12" s="100">
        <v>1.7407407407407406E-2</v>
      </c>
      <c r="D12" s="98">
        <f t="shared" si="0"/>
        <v>5.1549218535782829E-2</v>
      </c>
      <c r="E12" s="100">
        <v>6.8749999999999992E-3</v>
      </c>
      <c r="F12" s="98">
        <f t="shared" si="3"/>
        <v>6.5117298837974139E-2</v>
      </c>
      <c r="G12" s="101">
        <f t="shared" si="1"/>
        <v>2.4282407407407405E-2</v>
      </c>
      <c r="H12" s="99">
        <f t="shared" si="2"/>
        <v>5.4780928508016073E-2</v>
      </c>
    </row>
    <row r="13" spans="2:8" s="1" customFormat="1" x14ac:dyDescent="0.25">
      <c r="B13" s="8" t="s">
        <v>7</v>
      </c>
      <c r="C13" s="100">
        <v>2.7754629629629612E-2</v>
      </c>
      <c r="D13" s="98">
        <f t="shared" si="0"/>
        <v>8.219084178777071E-2</v>
      </c>
      <c r="E13" s="100">
        <v>1.1990740740740741E-2</v>
      </c>
      <c r="F13" s="98">
        <f t="shared" si="3"/>
        <v>0.11357158517868891</v>
      </c>
      <c r="G13" s="101">
        <f t="shared" si="1"/>
        <v>3.9745370370370355E-2</v>
      </c>
      <c r="H13" s="99">
        <f t="shared" si="2"/>
        <v>8.96652566713666E-2</v>
      </c>
    </row>
    <row r="14" spans="2:8" s="1" customFormat="1" x14ac:dyDescent="0.25">
      <c r="B14" s="8" t="s">
        <v>2</v>
      </c>
      <c r="C14" s="100">
        <v>9.91898148148148E-3</v>
      </c>
      <c r="D14" s="98">
        <f t="shared" si="0"/>
        <v>2.9373457636413487E-2</v>
      </c>
      <c r="E14" s="100">
        <v>2.9166666666666668E-3</v>
      </c>
      <c r="F14" s="98">
        <f t="shared" si="3"/>
        <v>2.762552071914055E-2</v>
      </c>
      <c r="G14" s="101">
        <f t="shared" si="1"/>
        <v>1.2835648148148146E-2</v>
      </c>
      <c r="H14" s="99">
        <f t="shared" si="2"/>
        <v>2.8957125698469886E-2</v>
      </c>
    </row>
    <row r="15" spans="2:8" s="1" customFormat="1" x14ac:dyDescent="0.25">
      <c r="B15" s="8" t="s">
        <v>9</v>
      </c>
      <c r="C15" s="100">
        <v>1.6701388888888891E-2</v>
      </c>
      <c r="D15" s="98">
        <f t="shared" si="0"/>
        <v>4.9458459007403345E-2</v>
      </c>
      <c r="E15" s="100">
        <v>1.9560185185185184E-3</v>
      </c>
      <c r="F15" s="98">
        <f t="shared" si="3"/>
        <v>1.8526638894979176E-2</v>
      </c>
      <c r="G15" s="101">
        <f t="shared" si="1"/>
        <v>1.8657407407407407E-2</v>
      </c>
      <c r="H15" s="99">
        <f t="shared" si="2"/>
        <v>4.2090970807875078E-2</v>
      </c>
    </row>
    <row r="16" spans="2:8" s="1" customFormat="1" x14ac:dyDescent="0.25">
      <c r="B16" s="8" t="s">
        <v>1</v>
      </c>
      <c r="C16" s="100">
        <v>2.0717592592592593E-3</v>
      </c>
      <c r="D16" s="98">
        <f t="shared" si="0"/>
        <v>6.1351795996709623E-3</v>
      </c>
      <c r="E16" s="100">
        <v>3.1250000000000001E-4</v>
      </c>
      <c r="F16" s="98">
        <f t="shared" si="3"/>
        <v>2.9598772199079157E-3</v>
      </c>
      <c r="G16" s="101">
        <f t="shared" si="1"/>
        <v>2.3842592592592591E-3</v>
      </c>
      <c r="H16" s="99">
        <f t="shared" si="2"/>
        <v>5.3788709593190235E-3</v>
      </c>
    </row>
    <row r="17" spans="2:8" s="1" customFormat="1" x14ac:dyDescent="0.25">
      <c r="B17" s="8" t="s">
        <v>27</v>
      </c>
      <c r="C17" s="100">
        <v>3.6458333333333334E-3</v>
      </c>
      <c r="D17" s="98">
        <f t="shared" si="0"/>
        <v>1.0796545105566218E-2</v>
      </c>
      <c r="E17" s="100">
        <v>2.5231481481481481E-3</v>
      </c>
      <c r="F17" s="98">
        <f t="shared" si="3"/>
        <v>2.389826792370095E-2</v>
      </c>
      <c r="G17" s="101">
        <f t="shared" si="1"/>
        <v>6.1689814814814819E-3</v>
      </c>
      <c r="H17" s="99">
        <f t="shared" si="2"/>
        <v>1.3917175831636116E-2</v>
      </c>
    </row>
    <row r="18" spans="2:8" s="1" customFormat="1" x14ac:dyDescent="0.25">
      <c r="B18" s="8" t="s">
        <v>16</v>
      </c>
      <c r="C18" s="100">
        <v>1.7824074074074075E-3</v>
      </c>
      <c r="D18" s="98">
        <f t="shared" si="0"/>
        <v>5.2783109404990402E-3</v>
      </c>
      <c r="E18" s="100">
        <v>1.0648148148148149E-3</v>
      </c>
      <c r="F18" s="98">
        <f t="shared" si="3"/>
        <v>1.0085507564130677E-2</v>
      </c>
      <c r="G18" s="101">
        <f t="shared" si="1"/>
        <v>2.8472222222222223E-3</v>
      </c>
      <c r="H18" s="99">
        <f t="shared" si="2"/>
        <v>6.4233119222935914E-3</v>
      </c>
    </row>
    <row r="19" spans="2:8" s="1" customFormat="1" x14ac:dyDescent="0.25">
      <c r="B19" s="8" t="s">
        <v>4</v>
      </c>
      <c r="C19" s="100">
        <v>1.2361111111111111E-2</v>
      </c>
      <c r="D19" s="98">
        <f t="shared" si="0"/>
        <v>3.6605429119824513E-2</v>
      </c>
      <c r="E19" s="100">
        <v>5.3472222222222211E-3</v>
      </c>
      <c r="F19" s="98">
        <f t="shared" si="3"/>
        <v>5.0646787985090994E-2</v>
      </c>
      <c r="G19" s="101">
        <f t="shared" si="1"/>
        <v>1.7708333333333333E-2</v>
      </c>
      <c r="H19" s="99">
        <f t="shared" si="2"/>
        <v>3.9949866833777214E-2</v>
      </c>
    </row>
    <row r="20" spans="2:8" s="1" customFormat="1" x14ac:dyDescent="0.25">
      <c r="B20" s="8" t="s">
        <v>14</v>
      </c>
      <c r="C20" s="100">
        <v>5.4861111111111109E-3</v>
      </c>
      <c r="D20" s="98">
        <f t="shared" si="0"/>
        <v>1.6246229777899641E-2</v>
      </c>
      <c r="E20" s="100">
        <v>4.3055555555555555E-3</v>
      </c>
      <c r="F20" s="98">
        <f t="shared" si="3"/>
        <v>4.0780530585397948E-2</v>
      </c>
      <c r="G20" s="101">
        <f t="shared" si="1"/>
        <v>9.7916666666666673E-3</v>
      </c>
      <c r="H20" s="99">
        <f t="shared" si="2"/>
        <v>2.2089926366912108E-2</v>
      </c>
    </row>
    <row r="21" spans="2:8" s="1" customFormat="1" x14ac:dyDescent="0.25">
      <c r="B21" s="8" t="s">
        <v>11</v>
      </c>
      <c r="C21" s="100">
        <v>4.0162037037037041E-3</v>
      </c>
      <c r="D21" s="98">
        <f t="shared" si="0"/>
        <v>1.189333698930628E-2</v>
      </c>
      <c r="E21" s="100">
        <v>2.3796296296296301E-2</v>
      </c>
      <c r="F21" s="98">
        <f t="shared" si="3"/>
        <v>0.22538916904187689</v>
      </c>
      <c r="G21" s="101">
        <f t="shared" si="1"/>
        <v>2.7812500000000004E-2</v>
      </c>
      <c r="H21" s="99">
        <f t="shared" si="2"/>
        <v>6.274479085069716E-2</v>
      </c>
    </row>
    <row r="22" spans="2:8" s="1" customFormat="1" x14ac:dyDescent="0.25">
      <c r="B22" s="8" t="s">
        <v>15</v>
      </c>
      <c r="C22" s="100">
        <v>1.1921296296296296E-3</v>
      </c>
      <c r="D22" s="98">
        <f t="shared" si="0"/>
        <v>3.5302988757883189E-3</v>
      </c>
      <c r="E22" s="100">
        <v>4.2824074074074075E-3</v>
      </c>
      <c r="F22" s="98">
        <f t="shared" si="3"/>
        <v>4.0561280420960327E-2</v>
      </c>
      <c r="G22" s="101">
        <f t="shared" si="1"/>
        <v>5.4745370370370373E-3</v>
      </c>
      <c r="H22" s="99">
        <f t="shared" si="2"/>
        <v>1.2350514387174263E-2</v>
      </c>
    </row>
    <row r="23" spans="2:8" s="1" customFormat="1" x14ac:dyDescent="0.25">
      <c r="B23" s="8" t="s">
        <v>92</v>
      </c>
      <c r="C23" s="100">
        <v>4.479166666666666E-3</v>
      </c>
      <c r="D23" s="98">
        <f t="shared" si="0"/>
        <v>1.3264326843981352E-2</v>
      </c>
      <c r="E23" s="100">
        <v>1.5393518518518519E-3</v>
      </c>
      <c r="F23" s="98">
        <f t="shared" si="3"/>
        <v>1.4580135935101955E-2</v>
      </c>
      <c r="G23" s="101">
        <f t="shared" si="1"/>
        <v>6.0185185185185177E-3</v>
      </c>
      <c r="H23" s="99">
        <f t="shared" si="2"/>
        <v>1.3577732518669379E-2</v>
      </c>
    </row>
    <row r="24" spans="2:8" s="1" customFormat="1" x14ac:dyDescent="0.25">
      <c r="B24" s="8" t="s">
        <v>12</v>
      </c>
      <c r="C24" s="100">
        <v>7.4074074074074081E-4</v>
      </c>
      <c r="D24" s="98">
        <f t="shared" si="0"/>
        <v>2.1935837674801209E-3</v>
      </c>
      <c r="E24" s="100">
        <v>6.9444444444444447E-4</v>
      </c>
      <c r="F24" s="98">
        <f t="shared" si="3"/>
        <v>6.5775049331287016E-3</v>
      </c>
      <c r="G24" s="101">
        <f t="shared" ref="G24:G25" si="4">C24+E24</f>
        <v>1.4351851851851852E-3</v>
      </c>
      <c r="H24" s="99">
        <f t="shared" ref="H24:H25" si="5">G24/$G$30</f>
        <v>3.2377669852211599E-3</v>
      </c>
    </row>
    <row r="25" spans="2:8" s="1" customFormat="1" x14ac:dyDescent="0.25">
      <c r="B25" s="8" t="s">
        <v>5</v>
      </c>
      <c r="C25" s="100">
        <v>1.741898148148149E-2</v>
      </c>
      <c r="D25" s="98">
        <f t="shared" si="0"/>
        <v>5.1583493282149735E-2</v>
      </c>
      <c r="E25" s="100">
        <v>3.5648148148148149E-3</v>
      </c>
      <c r="F25" s="98">
        <f t="shared" si="3"/>
        <v>3.3764525323394003E-2</v>
      </c>
      <c r="G25" s="101">
        <f t="shared" si="4"/>
        <v>2.0983796296296306E-2</v>
      </c>
      <c r="H25" s="99">
        <f t="shared" si="5"/>
        <v>4.7339286646822305E-2</v>
      </c>
    </row>
    <row r="26" spans="2:8" s="1" customFormat="1" x14ac:dyDescent="0.25">
      <c r="B26" s="8" t="s">
        <v>6</v>
      </c>
      <c r="C26" s="100">
        <v>0.11802083333333338</v>
      </c>
      <c r="D26" s="98">
        <f t="shared" si="0"/>
        <v>0.34949958870304371</v>
      </c>
      <c r="E26" s="100">
        <v>1.3263888888888891E-2</v>
      </c>
      <c r="F26" s="98">
        <f t="shared" si="3"/>
        <v>0.12563034422275823</v>
      </c>
      <c r="G26" s="101">
        <f t="shared" si="1"/>
        <v>0.13128472222222226</v>
      </c>
      <c r="H26" s="99">
        <f t="shared" si="2"/>
        <v>0.2961773460755131</v>
      </c>
    </row>
    <row r="27" spans="2:8" s="1" customFormat="1" x14ac:dyDescent="0.25">
      <c r="B27" s="8" t="s">
        <v>104</v>
      </c>
      <c r="C27" s="100">
        <v>3.4236111111111106E-2</v>
      </c>
      <c r="D27" s="98">
        <f t="shared" si="0"/>
        <v>0.10138469975322181</v>
      </c>
      <c r="E27" s="100">
        <v>6.6087962962962958E-3</v>
      </c>
      <c r="F27" s="98">
        <f t="shared" si="3"/>
        <v>6.2595921946941468E-2</v>
      </c>
      <c r="G27" s="101">
        <f t="shared" si="1"/>
        <v>4.0844907407407399E-2</v>
      </c>
      <c r="H27" s="99">
        <f t="shared" si="2"/>
        <v>9.2145803958431222E-2</v>
      </c>
    </row>
    <row r="28" spans="2:8" s="1" customFormat="1" x14ac:dyDescent="0.25">
      <c r="B28" s="8" t="s">
        <v>17</v>
      </c>
      <c r="C28" s="100">
        <v>1.3888888888888889E-4</v>
      </c>
      <c r="D28" s="98">
        <f t="shared" si="0"/>
        <v>4.1129695640252262E-4</v>
      </c>
      <c r="E28" s="100">
        <v>1.1921296296296298E-3</v>
      </c>
      <c r="F28" s="98">
        <f t="shared" si="3"/>
        <v>1.1291383468537607E-2</v>
      </c>
      <c r="G28" s="101">
        <f t="shared" ref="G28" si="6">C28+E28</f>
        <v>1.3310185185185187E-3</v>
      </c>
      <c r="H28" s="99">
        <f t="shared" ref="H28" si="7">G28/$G$30</f>
        <v>3.0027677685518827E-3</v>
      </c>
    </row>
    <row r="29" spans="2:8" s="1" customFormat="1" x14ac:dyDescent="0.25">
      <c r="B29" s="8"/>
      <c r="C29" s="100"/>
      <c r="D29" s="98"/>
      <c r="E29" s="100"/>
      <c r="F29" s="98"/>
      <c r="G29" s="101"/>
      <c r="H29" s="99"/>
    </row>
    <row r="30" spans="2:8" s="1" customFormat="1" x14ac:dyDescent="0.25">
      <c r="B30" s="11" t="s">
        <v>29</v>
      </c>
      <c r="C30" s="103">
        <f t="shared" ref="C30:H30" si="8">SUM(C7:C28)</f>
        <v>0.3376851851851852</v>
      </c>
      <c r="D30" s="120">
        <f t="shared" si="8"/>
        <v>1.0000000000000002</v>
      </c>
      <c r="E30" s="103">
        <f t="shared" si="8"/>
        <v>0.10557870370370367</v>
      </c>
      <c r="F30" s="120">
        <f t="shared" si="8"/>
        <v>1.0000000000000002</v>
      </c>
      <c r="G30" s="103">
        <f t="shared" si="8"/>
        <v>0.44326388888888896</v>
      </c>
      <c r="H30" s="121">
        <f t="shared" si="8"/>
        <v>0.99999999999999978</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121</v>
      </c>
      <c r="C3" s="146"/>
      <c r="D3" s="146"/>
      <c r="E3" s="146"/>
      <c r="F3" s="146"/>
      <c r="G3" s="146"/>
      <c r="H3" s="147"/>
    </row>
    <row r="4" spans="2:8" s="1" customFormat="1" x14ac:dyDescent="0.25">
      <c r="B4" s="148" t="s">
        <v>125</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1.1574074074074076E-3</v>
      </c>
      <c r="D7" s="98">
        <f t="shared" ref="D7:D28" si="0">C7/$C$30</f>
        <v>1.2000480019200767E-2</v>
      </c>
      <c r="E7" s="100"/>
      <c r="F7" s="98"/>
      <c r="G7" s="101">
        <f>E7+C7</f>
        <v>1.1574074074074076E-3</v>
      </c>
      <c r="H7" s="99">
        <f t="shared" ref="H7:H27" si="1">G7/$G$30</f>
        <v>1.2000480019200767E-2</v>
      </c>
    </row>
    <row r="8" spans="2:8" s="1" customFormat="1" x14ac:dyDescent="0.25">
      <c r="B8" s="8" t="s">
        <v>13</v>
      </c>
      <c r="C8" s="100">
        <v>3.0671296296296293E-3</v>
      </c>
      <c r="D8" s="98">
        <f t="shared" si="0"/>
        <v>3.1801272050882019E-2</v>
      </c>
      <c r="E8" s="100"/>
      <c r="F8" s="98"/>
      <c r="G8" s="101">
        <f t="shared" ref="G8:G27" si="2">E8+C8</f>
        <v>3.0671296296296293E-3</v>
      </c>
      <c r="H8" s="99">
        <f t="shared" si="1"/>
        <v>3.1801272050882019E-2</v>
      </c>
    </row>
    <row r="9" spans="2:8" s="1" customFormat="1" x14ac:dyDescent="0.25">
      <c r="B9" s="8" t="s">
        <v>0</v>
      </c>
      <c r="C9" s="100">
        <v>1.5844907407407408E-2</v>
      </c>
      <c r="D9" s="98">
        <f t="shared" si="0"/>
        <v>0.16428657146285847</v>
      </c>
      <c r="E9" s="100"/>
      <c r="F9" s="98"/>
      <c r="G9" s="101">
        <f t="shared" si="2"/>
        <v>1.5844907407407408E-2</v>
      </c>
      <c r="H9" s="99">
        <f t="shared" si="1"/>
        <v>0.16428657146285847</v>
      </c>
    </row>
    <row r="10" spans="2:8" s="1" customFormat="1" x14ac:dyDescent="0.25">
      <c r="B10" s="8" t="s">
        <v>8</v>
      </c>
      <c r="C10" s="100">
        <v>5.5439814814814787E-3</v>
      </c>
      <c r="D10" s="98">
        <f t="shared" si="0"/>
        <v>5.7482299291971635E-2</v>
      </c>
      <c r="E10" s="100"/>
      <c r="F10" s="98"/>
      <c r="G10" s="101">
        <f t="shared" si="2"/>
        <v>5.5439814814814787E-3</v>
      </c>
      <c r="H10" s="99">
        <f t="shared" si="1"/>
        <v>5.7482299291971635E-2</v>
      </c>
    </row>
    <row r="11" spans="2:8" s="1" customFormat="1" x14ac:dyDescent="0.25">
      <c r="B11" s="8" t="s">
        <v>26</v>
      </c>
      <c r="C11" s="100">
        <v>1.7013888888888888E-3</v>
      </c>
      <c r="D11" s="98">
        <f t="shared" si="0"/>
        <v>1.7640705628225124E-2</v>
      </c>
      <c r="E11" s="100"/>
      <c r="F11" s="98"/>
      <c r="G11" s="101">
        <f t="shared" si="2"/>
        <v>1.7013888888888888E-3</v>
      </c>
      <c r="H11" s="99">
        <f t="shared" si="1"/>
        <v>1.7640705628225124E-2</v>
      </c>
    </row>
    <row r="12" spans="2:8" s="1" customFormat="1" x14ac:dyDescent="0.25">
      <c r="B12" s="8" t="s">
        <v>3</v>
      </c>
      <c r="C12" s="100">
        <v>7.2800925925926002E-3</v>
      </c>
      <c r="D12" s="98">
        <f t="shared" si="0"/>
        <v>7.5483019320772893E-2</v>
      </c>
      <c r="E12" s="100"/>
      <c r="F12" s="98"/>
      <c r="G12" s="101">
        <f t="shared" si="2"/>
        <v>7.2800925925926002E-3</v>
      </c>
      <c r="H12" s="99">
        <f t="shared" si="1"/>
        <v>7.5483019320772893E-2</v>
      </c>
    </row>
    <row r="13" spans="2:8" s="1" customFormat="1" x14ac:dyDescent="0.25">
      <c r="B13" s="8" t="s">
        <v>7</v>
      </c>
      <c r="C13" s="100">
        <v>1.068287037037037E-2</v>
      </c>
      <c r="D13" s="98">
        <f t="shared" si="0"/>
        <v>0.11076443057722306</v>
      </c>
      <c r="E13" s="100"/>
      <c r="F13" s="98"/>
      <c r="G13" s="101">
        <f t="shared" si="2"/>
        <v>1.068287037037037E-2</v>
      </c>
      <c r="H13" s="99">
        <f t="shared" si="1"/>
        <v>0.11076443057722306</v>
      </c>
    </row>
    <row r="14" spans="2:8" s="1" customFormat="1" x14ac:dyDescent="0.25">
      <c r="B14" s="8" t="s">
        <v>2</v>
      </c>
      <c r="C14" s="100">
        <v>5.7060185185185174E-3</v>
      </c>
      <c r="D14" s="98">
        <f t="shared" si="0"/>
        <v>5.9162366494659759E-2</v>
      </c>
      <c r="E14" s="100"/>
      <c r="F14" s="98"/>
      <c r="G14" s="101">
        <f t="shared" si="2"/>
        <v>5.7060185185185174E-3</v>
      </c>
      <c r="H14" s="99">
        <f t="shared" si="1"/>
        <v>5.9162366494659759E-2</v>
      </c>
    </row>
    <row r="15" spans="2:8" s="1" customFormat="1" x14ac:dyDescent="0.25">
      <c r="B15" s="8" t="s">
        <v>9</v>
      </c>
      <c r="C15" s="100">
        <v>4.0740740740740737E-3</v>
      </c>
      <c r="D15" s="98">
        <f t="shared" si="0"/>
        <v>4.2241689667586686E-2</v>
      </c>
      <c r="E15" s="100"/>
      <c r="F15" s="98"/>
      <c r="G15" s="101">
        <f t="shared" si="2"/>
        <v>4.0740740740740737E-3</v>
      </c>
      <c r="H15" s="99">
        <f t="shared" si="1"/>
        <v>4.2241689667586686E-2</v>
      </c>
    </row>
    <row r="16" spans="2:8" s="1" customFormat="1" x14ac:dyDescent="0.25">
      <c r="B16" s="8" t="s">
        <v>1</v>
      </c>
      <c r="C16" s="100">
        <v>3.2754629629629631E-3</v>
      </c>
      <c r="D16" s="98">
        <f t="shared" si="0"/>
        <v>3.3961358454338168E-2</v>
      </c>
      <c r="E16" s="100"/>
      <c r="F16" s="98"/>
      <c r="G16" s="101">
        <f t="shared" si="2"/>
        <v>3.2754629629629631E-3</v>
      </c>
      <c r="H16" s="99">
        <f t="shared" si="1"/>
        <v>3.3961358454338168E-2</v>
      </c>
    </row>
    <row r="17" spans="2:8" s="1" customFormat="1" x14ac:dyDescent="0.25">
      <c r="B17" s="8" t="s">
        <v>27</v>
      </c>
      <c r="C17" s="100">
        <v>1.7361111111111109E-4</v>
      </c>
      <c r="D17" s="98">
        <f t="shared" si="0"/>
        <v>1.8000720028801145E-3</v>
      </c>
      <c r="E17" s="100"/>
      <c r="F17" s="98"/>
      <c r="G17" s="101">
        <f t="shared" si="2"/>
        <v>1.7361111111111109E-4</v>
      </c>
      <c r="H17" s="99">
        <f t="shared" si="1"/>
        <v>1.8000720028801145E-3</v>
      </c>
    </row>
    <row r="18" spans="2:8" s="1" customFormat="1" x14ac:dyDescent="0.25">
      <c r="B18" s="8" t="s">
        <v>16</v>
      </c>
      <c r="C18" s="100">
        <v>2.3263888888888891E-3</v>
      </c>
      <c r="D18" s="98">
        <f t="shared" si="0"/>
        <v>2.412096483859354E-2</v>
      </c>
      <c r="E18" s="100"/>
      <c r="F18" s="98"/>
      <c r="G18" s="101">
        <f t="shared" si="2"/>
        <v>2.3263888888888891E-3</v>
      </c>
      <c r="H18" s="99">
        <f t="shared" si="1"/>
        <v>2.412096483859354E-2</v>
      </c>
    </row>
    <row r="19" spans="2:8" s="1" customFormat="1" x14ac:dyDescent="0.25">
      <c r="B19" s="8" t="s">
        <v>4</v>
      </c>
      <c r="C19" s="100">
        <v>1.4699074074074074E-3</v>
      </c>
      <c r="D19" s="98">
        <f t="shared" si="0"/>
        <v>1.5240609624384971E-2</v>
      </c>
      <c r="E19" s="100"/>
      <c r="F19" s="98"/>
      <c r="G19" s="101">
        <f t="shared" si="2"/>
        <v>1.4699074074074074E-3</v>
      </c>
      <c r="H19" s="99">
        <f t="shared" si="1"/>
        <v>1.5240609624384971E-2</v>
      </c>
    </row>
    <row r="20" spans="2:8" s="1" customFormat="1" x14ac:dyDescent="0.25">
      <c r="B20" s="8" t="s">
        <v>14</v>
      </c>
      <c r="C20" s="100">
        <v>6.4814814814814813E-4</v>
      </c>
      <c r="D20" s="98">
        <f t="shared" si="0"/>
        <v>6.7202688107524276E-3</v>
      </c>
      <c r="E20" s="100"/>
      <c r="F20" s="98"/>
      <c r="G20" s="101">
        <f t="shared" si="2"/>
        <v>6.4814814814814813E-4</v>
      </c>
      <c r="H20" s="99">
        <f t="shared" si="1"/>
        <v>6.7202688107524276E-3</v>
      </c>
    </row>
    <row r="21" spans="2:8" s="1" customFormat="1" x14ac:dyDescent="0.25">
      <c r="B21" s="8" t="s">
        <v>11</v>
      </c>
      <c r="C21" s="100">
        <v>1.8518518518518518E-4</v>
      </c>
      <c r="D21" s="98">
        <f t="shared" si="0"/>
        <v>1.9200768030721222E-3</v>
      </c>
      <c r="E21" s="100"/>
      <c r="F21" s="98"/>
      <c r="G21" s="101">
        <f t="shared" si="2"/>
        <v>1.8518518518518518E-4</v>
      </c>
      <c r="H21" s="99">
        <f t="shared" si="1"/>
        <v>1.9200768030721222E-3</v>
      </c>
    </row>
    <row r="22" spans="2:8" s="1" customFormat="1" x14ac:dyDescent="0.25">
      <c r="B22" s="8" t="s">
        <v>15</v>
      </c>
      <c r="C22" s="100">
        <v>3.2407407407407406E-4</v>
      </c>
      <c r="D22" s="98">
        <f t="shared" ref="D22:D24" si="3">C22/$C$30</f>
        <v>3.3601344053762138E-3</v>
      </c>
      <c r="E22" s="100"/>
      <c r="F22" s="98"/>
      <c r="G22" s="101">
        <f t="shared" ref="G22:G24" si="4">E22+C22</f>
        <v>3.2407407407407406E-4</v>
      </c>
      <c r="H22" s="99">
        <f t="shared" ref="H22:H24" si="5">G22/$G$30</f>
        <v>3.3601344053762138E-3</v>
      </c>
    </row>
    <row r="23" spans="2:8" s="1" customFormat="1" x14ac:dyDescent="0.25">
      <c r="B23" s="8" t="s">
        <v>92</v>
      </c>
      <c r="C23" s="100">
        <v>3.0092592592592589E-4</v>
      </c>
      <c r="D23" s="98">
        <f t="shared" si="3"/>
        <v>3.1201248049921985E-3</v>
      </c>
      <c r="E23" s="100"/>
      <c r="F23" s="98"/>
      <c r="G23" s="101">
        <f t="shared" si="4"/>
        <v>3.0092592592592589E-4</v>
      </c>
      <c r="H23" s="99">
        <f t="shared" si="5"/>
        <v>3.1201248049921985E-3</v>
      </c>
    </row>
    <row r="24" spans="2:8" s="1" customFormat="1" x14ac:dyDescent="0.25">
      <c r="B24" s="8" t="s">
        <v>12</v>
      </c>
      <c r="C24" s="100">
        <v>1.8518518518518518E-4</v>
      </c>
      <c r="D24" s="98">
        <f t="shared" si="3"/>
        <v>1.9200768030721222E-3</v>
      </c>
      <c r="E24" s="100"/>
      <c r="F24" s="98"/>
      <c r="G24" s="101">
        <f t="shared" si="4"/>
        <v>1.8518518518518518E-4</v>
      </c>
      <c r="H24" s="99">
        <f t="shared" si="5"/>
        <v>1.9200768030721222E-3</v>
      </c>
    </row>
    <row r="25" spans="2:8" s="1" customFormat="1" x14ac:dyDescent="0.25">
      <c r="B25" s="8" t="s">
        <v>5</v>
      </c>
      <c r="C25" s="100">
        <v>1.9675925925925926E-4</v>
      </c>
      <c r="D25" s="98">
        <f t="shared" si="0"/>
        <v>2.0400816032641301E-3</v>
      </c>
      <c r="E25" s="100"/>
      <c r="F25" s="98"/>
      <c r="G25" s="101">
        <f t="shared" si="2"/>
        <v>1.9675925925925926E-4</v>
      </c>
      <c r="H25" s="99">
        <f t="shared" si="1"/>
        <v>2.0400816032641301E-3</v>
      </c>
    </row>
    <row r="26" spans="2:8" s="1" customFormat="1" x14ac:dyDescent="0.25">
      <c r="B26" s="8" t="s">
        <v>6</v>
      </c>
      <c r="C26" s="100">
        <v>1.8229166666666668E-2</v>
      </c>
      <c r="D26" s="98">
        <f t="shared" si="0"/>
        <v>0.18900756030241206</v>
      </c>
      <c r="E26" s="119"/>
      <c r="F26" s="98"/>
      <c r="G26" s="101">
        <f t="shared" si="2"/>
        <v>1.8229166666666668E-2</v>
      </c>
      <c r="H26" s="99">
        <f t="shared" si="1"/>
        <v>0.18900756030241206</v>
      </c>
    </row>
    <row r="27" spans="2:8" s="1" customFormat="1" x14ac:dyDescent="0.25">
      <c r="B27" s="8" t="s">
        <v>104</v>
      </c>
      <c r="C27" s="100">
        <v>1.27662037037037E-2</v>
      </c>
      <c r="D27" s="98">
        <f t="shared" si="0"/>
        <v>0.1323652946117844</v>
      </c>
      <c r="E27" s="100"/>
      <c r="F27" s="98"/>
      <c r="G27" s="101">
        <f t="shared" si="2"/>
        <v>1.27662037037037E-2</v>
      </c>
      <c r="H27" s="99">
        <f t="shared" si="1"/>
        <v>0.1323652946117844</v>
      </c>
    </row>
    <row r="28" spans="2:8" s="1" customFormat="1" x14ac:dyDescent="0.25">
      <c r="B28" s="8" t="s">
        <v>17</v>
      </c>
      <c r="C28" s="100">
        <v>1.3078703703703705E-3</v>
      </c>
      <c r="D28" s="98">
        <f t="shared" si="0"/>
        <v>1.3560542421696865E-2</v>
      </c>
      <c r="E28" s="128"/>
      <c r="F28" s="98"/>
      <c r="G28" s="101">
        <f t="shared" ref="G28" si="6">E28+C28</f>
        <v>1.3078703703703705E-3</v>
      </c>
      <c r="H28" s="99">
        <f t="shared" ref="H28" si="7">G28/$G$30</f>
        <v>1.3560542421696865E-2</v>
      </c>
    </row>
    <row r="29" spans="2:8" s="1" customFormat="1" x14ac:dyDescent="0.25">
      <c r="B29" s="8"/>
      <c r="C29" s="101"/>
      <c r="D29" s="112"/>
      <c r="E29" s="101"/>
      <c r="F29" s="112"/>
      <c r="G29" s="101"/>
      <c r="H29" s="126"/>
    </row>
    <row r="30" spans="2:8" s="1" customFormat="1" x14ac:dyDescent="0.25">
      <c r="B30" s="11" t="s">
        <v>29</v>
      </c>
      <c r="C30" s="103">
        <f t="shared" ref="C30:H30" si="8">SUM(C7:C28)</f>
        <v>9.6446759259259288E-2</v>
      </c>
      <c r="D30" s="120">
        <f t="shared" si="8"/>
        <v>0.99999999999999967</v>
      </c>
      <c r="E30" s="103"/>
      <c r="F30" s="120"/>
      <c r="G30" s="103">
        <f t="shared" si="8"/>
        <v>9.6446759259259288E-2</v>
      </c>
      <c r="H30" s="121">
        <f t="shared" si="8"/>
        <v>0.99999999999999967</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7"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122</v>
      </c>
      <c r="C3" s="146"/>
      <c r="D3" s="146"/>
      <c r="E3" s="146"/>
      <c r="F3" s="146"/>
      <c r="G3" s="146"/>
      <c r="H3" s="147"/>
    </row>
    <row r="4" spans="2:8" s="1" customFormat="1" x14ac:dyDescent="0.25">
      <c r="B4" s="148" t="s">
        <v>125</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1.423611111111111E-3</v>
      </c>
      <c r="D7" s="98">
        <f t="shared" ref="D7:D27" si="0">C7/$C$30</f>
        <v>6.5224307986000638E-3</v>
      </c>
      <c r="E7" s="100"/>
      <c r="F7" s="98"/>
      <c r="G7" s="101">
        <f>C7+E7</f>
        <v>1.423611111111111E-3</v>
      </c>
      <c r="H7" s="99">
        <f t="shared" ref="H7" si="1">G7/$G$30</f>
        <v>5.5560574577649289E-3</v>
      </c>
    </row>
    <row r="8" spans="2:8" s="1" customFormat="1" x14ac:dyDescent="0.25">
      <c r="B8" s="8" t="s">
        <v>13</v>
      </c>
      <c r="C8" s="100">
        <v>2.3032407407407407E-3</v>
      </c>
      <c r="D8" s="98">
        <f t="shared" si="0"/>
        <v>1.0552550641637503E-2</v>
      </c>
      <c r="E8" s="100"/>
      <c r="F8" s="98"/>
      <c r="G8" s="101">
        <f>C8+E8</f>
        <v>2.3032407407407407E-3</v>
      </c>
      <c r="H8" s="99">
        <f t="shared" ref="H8:H27" si="2">G8/$G$30</f>
        <v>8.9890685698798441E-3</v>
      </c>
    </row>
    <row r="9" spans="2:8" s="1" customFormat="1" x14ac:dyDescent="0.25">
      <c r="B9" s="8" t="s">
        <v>0</v>
      </c>
      <c r="C9" s="100">
        <v>4.3182870370370358E-2</v>
      </c>
      <c r="D9" s="98">
        <f t="shared" si="0"/>
        <v>0.19784706755753523</v>
      </c>
      <c r="E9" s="100">
        <v>1.0381944444444445E-2</v>
      </c>
      <c r="F9" s="98">
        <f t="shared" ref="F9:F23" si="3">E9/$E$30</f>
        <v>0.27347560975609764</v>
      </c>
      <c r="G9" s="101">
        <f t="shared" ref="G9:G27" si="4">C9+E9</f>
        <v>5.3564814814814801E-2</v>
      </c>
      <c r="H9" s="99">
        <f t="shared" si="2"/>
        <v>0.20905230824826085</v>
      </c>
    </row>
    <row r="10" spans="2:8" s="1" customFormat="1" x14ac:dyDescent="0.25">
      <c r="B10" s="8" t="s">
        <v>8</v>
      </c>
      <c r="C10" s="100">
        <v>6.3425925925925924E-3</v>
      </c>
      <c r="D10" s="98">
        <f t="shared" si="0"/>
        <v>2.905928518400679E-2</v>
      </c>
      <c r="E10" s="100">
        <v>9.722222222222223E-4</v>
      </c>
      <c r="F10" s="98">
        <f t="shared" si="3"/>
        <v>2.5609756097560984E-2</v>
      </c>
      <c r="G10" s="101">
        <f t="shared" si="4"/>
        <v>7.3148148148148148E-3</v>
      </c>
      <c r="H10" s="99">
        <f t="shared" si="2"/>
        <v>2.854819766916614E-2</v>
      </c>
    </row>
    <row r="11" spans="2:8" s="1" customFormat="1" x14ac:dyDescent="0.25">
      <c r="B11" s="8" t="s">
        <v>26</v>
      </c>
      <c r="C11" s="100">
        <v>2.1527777777777778E-3</v>
      </c>
      <c r="D11" s="98">
        <f t="shared" si="0"/>
        <v>9.8631880369074148E-3</v>
      </c>
      <c r="E11" s="100">
        <v>4.6180555555555549E-3</v>
      </c>
      <c r="F11" s="98">
        <f t="shared" si="3"/>
        <v>0.12164634146341465</v>
      </c>
      <c r="G11" s="101">
        <f t="shared" si="4"/>
        <v>6.7708333333333327E-3</v>
      </c>
      <c r="H11" s="99">
        <f t="shared" si="2"/>
        <v>2.6425151323516125E-2</v>
      </c>
    </row>
    <row r="12" spans="2:8" s="1" customFormat="1" x14ac:dyDescent="0.25">
      <c r="B12" s="8" t="s">
        <v>3</v>
      </c>
      <c r="C12" s="100">
        <v>1.8356481481481477E-2</v>
      </c>
      <c r="D12" s="98">
        <f t="shared" si="0"/>
        <v>8.4102237777070724E-2</v>
      </c>
      <c r="E12" s="100">
        <v>7.5810185185185182E-3</v>
      </c>
      <c r="F12" s="98">
        <f t="shared" si="3"/>
        <v>0.19969512195121955</v>
      </c>
      <c r="G12" s="101">
        <f t="shared" si="4"/>
        <v>2.5937499999999995E-2</v>
      </c>
      <c r="H12" s="99">
        <f t="shared" si="2"/>
        <v>0.10122865660854638</v>
      </c>
    </row>
    <row r="13" spans="2:8" s="1" customFormat="1" x14ac:dyDescent="0.25">
      <c r="B13" s="8" t="s">
        <v>7</v>
      </c>
      <c r="C13" s="100">
        <v>2.1516203703703704E-2</v>
      </c>
      <c r="D13" s="98">
        <f t="shared" si="0"/>
        <v>9.8578852476402593E-2</v>
      </c>
      <c r="E13" s="100">
        <v>2.9861111111111108E-3</v>
      </c>
      <c r="F13" s="98">
        <f t="shared" si="3"/>
        <v>7.8658536585365868E-2</v>
      </c>
      <c r="G13" s="101">
        <f t="shared" si="4"/>
        <v>2.4502314814814814E-2</v>
      </c>
      <c r="H13" s="99">
        <f t="shared" si="2"/>
        <v>9.5627427951937849E-2</v>
      </c>
    </row>
    <row r="14" spans="2:8" s="1" customFormat="1" x14ac:dyDescent="0.25">
      <c r="B14" s="8" t="s">
        <v>2</v>
      </c>
      <c r="C14" s="100">
        <v>5.4861111111111109E-3</v>
      </c>
      <c r="D14" s="98">
        <f t="shared" si="0"/>
        <v>2.5135221126312442E-2</v>
      </c>
      <c r="E14" s="100">
        <v>7.9861111111111116E-4</v>
      </c>
      <c r="F14" s="98">
        <f t="shared" si="3"/>
        <v>2.1036585365853663E-2</v>
      </c>
      <c r="G14" s="101">
        <f t="shared" si="4"/>
        <v>6.2847222222222219E-3</v>
      </c>
      <c r="H14" s="99">
        <f t="shared" si="2"/>
        <v>2.4527960972084199E-2</v>
      </c>
    </row>
    <row r="15" spans="2:8" s="1" customFormat="1" x14ac:dyDescent="0.25">
      <c r="B15" s="8" t="s">
        <v>9</v>
      </c>
      <c r="C15" s="100">
        <v>5.393518518518518E-3</v>
      </c>
      <c r="D15" s="98">
        <f t="shared" si="0"/>
        <v>2.4710997984940079E-2</v>
      </c>
      <c r="E15" s="100">
        <v>1.4351851851851852E-3</v>
      </c>
      <c r="F15" s="98">
        <f t="shared" si="3"/>
        <v>3.7804878048780494E-2</v>
      </c>
      <c r="G15" s="101">
        <f t="shared" si="4"/>
        <v>6.8287037037037032E-3</v>
      </c>
      <c r="H15" s="99">
        <f t="shared" si="2"/>
        <v>2.6651007317734211E-2</v>
      </c>
    </row>
    <row r="16" spans="2:8" s="1" customFormat="1" x14ac:dyDescent="0.25">
      <c r="B16" s="8" t="s">
        <v>1</v>
      </c>
      <c r="C16" s="100">
        <v>6.828703703703704E-3</v>
      </c>
      <c r="D16" s="98">
        <f t="shared" si="0"/>
        <v>3.1286456676211695E-2</v>
      </c>
      <c r="E16" s="100">
        <v>1.0532407407407407E-3</v>
      </c>
      <c r="F16" s="98">
        <f t="shared" si="3"/>
        <v>2.7743902439024394E-2</v>
      </c>
      <c r="G16" s="101">
        <f t="shared" si="4"/>
        <v>7.8819444444444449E-3</v>
      </c>
      <c r="H16" s="99">
        <f t="shared" si="2"/>
        <v>3.076158641250339E-2</v>
      </c>
    </row>
    <row r="17" spans="2:8" s="1" customFormat="1" x14ac:dyDescent="0.25">
      <c r="B17" s="8" t="s">
        <v>27</v>
      </c>
      <c r="C17" s="100">
        <v>3.9351851851851852E-4</v>
      </c>
      <c r="D17" s="98">
        <f t="shared" si="0"/>
        <v>1.8029483508325381E-3</v>
      </c>
      <c r="E17" s="100">
        <v>1.2499999999999998E-3</v>
      </c>
      <c r="F17" s="98">
        <f t="shared" si="3"/>
        <v>3.2926829268292684E-2</v>
      </c>
      <c r="G17" s="101">
        <f t="shared" si="4"/>
        <v>1.6435185185185183E-3</v>
      </c>
      <c r="H17" s="99">
        <f t="shared" si="2"/>
        <v>6.4143102357936575E-3</v>
      </c>
    </row>
    <row r="18" spans="2:8" s="1" customFormat="1" x14ac:dyDescent="0.25">
      <c r="B18" s="8" t="s">
        <v>16</v>
      </c>
      <c r="C18" s="100">
        <v>1.3888888888888889E-4</v>
      </c>
      <c r="D18" s="98">
        <f t="shared" si="0"/>
        <v>6.3633471205854289E-4</v>
      </c>
      <c r="E18" s="100"/>
      <c r="F18" s="98"/>
      <c r="G18" s="101">
        <f t="shared" si="4"/>
        <v>1.3888888888888889E-4</v>
      </c>
      <c r="H18" s="99">
        <f t="shared" si="2"/>
        <v>5.420543861234077E-4</v>
      </c>
    </row>
    <row r="19" spans="2:8" s="1" customFormat="1" x14ac:dyDescent="0.25">
      <c r="B19" s="8" t="s">
        <v>4</v>
      </c>
      <c r="C19" s="100">
        <v>4.6643518518518518E-3</v>
      </c>
      <c r="D19" s="98">
        <f t="shared" si="0"/>
        <v>2.137024074663273E-2</v>
      </c>
      <c r="E19" s="100">
        <v>2.199074074074074E-4</v>
      </c>
      <c r="F19" s="98">
        <f t="shared" si="3"/>
        <v>5.7926829268292691E-3</v>
      </c>
      <c r="G19" s="101">
        <f t="shared" si="4"/>
        <v>4.8842592592592592E-3</v>
      </c>
      <c r="H19" s="99">
        <f t="shared" si="2"/>
        <v>1.9062245912006504E-2</v>
      </c>
    </row>
    <row r="20" spans="2:8" s="1" customFormat="1" x14ac:dyDescent="0.25">
      <c r="B20" s="8" t="s">
        <v>14</v>
      </c>
      <c r="C20" s="100">
        <v>1.1689814814814813E-3</v>
      </c>
      <c r="D20" s="98">
        <f t="shared" si="0"/>
        <v>5.3558171598260687E-3</v>
      </c>
      <c r="E20" s="100">
        <v>5.2083333333333333E-4</v>
      </c>
      <c r="F20" s="98">
        <f t="shared" si="3"/>
        <v>1.3719512195121953E-2</v>
      </c>
      <c r="G20" s="101">
        <f t="shared" si="4"/>
        <v>1.6898148148148146E-3</v>
      </c>
      <c r="H20" s="99">
        <f t="shared" si="2"/>
        <v>6.5949950311681264E-3</v>
      </c>
    </row>
    <row r="21" spans="2:8" s="1" customFormat="1" x14ac:dyDescent="0.25">
      <c r="B21" s="8" t="s">
        <v>11</v>
      </c>
      <c r="C21" s="100">
        <v>1.6782407407407408E-3</v>
      </c>
      <c r="D21" s="98">
        <f t="shared" si="0"/>
        <v>7.6890444373740596E-3</v>
      </c>
      <c r="E21" s="100">
        <v>5.3240740740740744E-4</v>
      </c>
      <c r="F21" s="98">
        <f t="shared" si="3"/>
        <v>1.4024390243902443E-2</v>
      </c>
      <c r="G21" s="101">
        <f t="shared" si="4"/>
        <v>2.2106481481481482E-3</v>
      </c>
      <c r="H21" s="99">
        <f t="shared" si="2"/>
        <v>8.6276989791309062E-3</v>
      </c>
    </row>
    <row r="22" spans="2:8" s="1" customFormat="1" x14ac:dyDescent="0.25">
      <c r="B22" s="8" t="s">
        <v>15</v>
      </c>
      <c r="C22" s="100">
        <v>5.0925925925925921E-4</v>
      </c>
      <c r="D22" s="98">
        <f t="shared" si="0"/>
        <v>2.3332272775479905E-3</v>
      </c>
      <c r="E22" s="100"/>
      <c r="F22" s="98"/>
      <c r="G22" s="101">
        <f t="shared" si="4"/>
        <v>5.0925925925925921E-4</v>
      </c>
      <c r="H22" s="99">
        <f t="shared" si="2"/>
        <v>1.9875327491191614E-3</v>
      </c>
    </row>
    <row r="23" spans="2:8" s="1" customFormat="1" x14ac:dyDescent="0.25">
      <c r="B23" s="8" t="s">
        <v>92</v>
      </c>
      <c r="C23" s="100">
        <v>9.2592592592592588E-5</v>
      </c>
      <c r="D23" s="98">
        <f t="shared" si="0"/>
        <v>4.2422314137236189E-4</v>
      </c>
      <c r="E23" s="100">
        <v>1.8749999999999999E-3</v>
      </c>
      <c r="F23" s="98">
        <f t="shared" si="3"/>
        <v>4.9390243902439034E-2</v>
      </c>
      <c r="G23" s="101">
        <f t="shared" ref="G23" si="5">C23+E23</f>
        <v>1.9675925925925924E-3</v>
      </c>
      <c r="H23" s="99">
        <f t="shared" ref="H23" si="6">G23/$G$30</f>
        <v>7.6791038034149418E-3</v>
      </c>
    </row>
    <row r="24" spans="2:8" s="1" customFormat="1" x14ac:dyDescent="0.25">
      <c r="B24" s="8" t="s">
        <v>12</v>
      </c>
      <c r="C24" s="100"/>
      <c r="D24" s="98"/>
      <c r="E24" s="100"/>
      <c r="F24" s="98"/>
      <c r="G24" s="101">
        <f t="shared" si="4"/>
        <v>0</v>
      </c>
      <c r="H24" s="99">
        <f t="shared" si="2"/>
        <v>0</v>
      </c>
    </row>
    <row r="25" spans="2:8" s="1" customFormat="1" x14ac:dyDescent="0.25">
      <c r="B25" s="8" t="s">
        <v>5</v>
      </c>
      <c r="C25" s="100">
        <v>2.0370370370370373E-3</v>
      </c>
      <c r="D25" s="98">
        <f t="shared" si="0"/>
        <v>9.3329091101919635E-3</v>
      </c>
      <c r="E25" s="100"/>
      <c r="F25" s="98"/>
      <c r="G25" s="101">
        <f t="shared" si="4"/>
        <v>2.0370370370370373E-3</v>
      </c>
      <c r="H25" s="99">
        <f t="shared" si="2"/>
        <v>7.9501309964766474E-3</v>
      </c>
    </row>
    <row r="26" spans="2:8" s="1" customFormat="1" x14ac:dyDescent="0.25">
      <c r="B26" s="8" t="s">
        <v>6</v>
      </c>
      <c r="C26" s="100">
        <v>7.6446759259259284E-2</v>
      </c>
      <c r="D26" s="98">
        <f t="shared" si="0"/>
        <v>0.35024923109555639</v>
      </c>
      <c r="E26" s="100">
        <v>3.738425925925925E-3</v>
      </c>
      <c r="F26" s="98">
        <f t="shared" ref="F26" si="7">E26/$E$30</f>
        <v>9.8475609756097551E-2</v>
      </c>
      <c r="G26" s="101">
        <f t="shared" si="4"/>
        <v>8.0185185185185207E-2</v>
      </c>
      <c r="H26" s="99">
        <f t="shared" si="2"/>
        <v>0.31294606558858079</v>
      </c>
    </row>
    <row r="27" spans="2:8" s="1" customFormat="1" x14ac:dyDescent="0.25">
      <c r="B27" s="8" t="s">
        <v>104</v>
      </c>
      <c r="C27" s="100">
        <v>1.8148148148148146E-2</v>
      </c>
      <c r="D27" s="98">
        <f t="shared" si="0"/>
        <v>8.3147735708982928E-2</v>
      </c>
      <c r="E27" s="100"/>
      <c r="F27" s="98"/>
      <c r="G27" s="101">
        <f t="shared" si="4"/>
        <v>1.8148148148148146E-2</v>
      </c>
      <c r="H27" s="99">
        <f t="shared" si="2"/>
        <v>7.082843978679193E-2</v>
      </c>
    </row>
    <row r="28" spans="2:8" s="1" customFormat="1" x14ac:dyDescent="0.25">
      <c r="B28" s="8" t="s">
        <v>17</v>
      </c>
      <c r="C28" s="100"/>
      <c r="D28" s="98"/>
      <c r="E28" s="100"/>
      <c r="F28" s="98"/>
      <c r="G28" s="101"/>
      <c r="H28" s="99"/>
    </row>
    <row r="29" spans="2:8" s="1" customFormat="1" x14ac:dyDescent="0.25">
      <c r="B29" s="8"/>
      <c r="C29" s="100"/>
      <c r="D29" s="98"/>
      <c r="E29" s="100"/>
      <c r="F29" s="98"/>
      <c r="G29" s="101"/>
      <c r="H29" s="99"/>
    </row>
    <row r="30" spans="2:8" s="1" customFormat="1" x14ac:dyDescent="0.25">
      <c r="B30" s="11" t="s">
        <v>29</v>
      </c>
      <c r="C30" s="103">
        <f t="shared" ref="C30:H30" si="8">SUM(C7:C28)</f>
        <v>0.21826388888888887</v>
      </c>
      <c r="D30" s="120">
        <f t="shared" si="8"/>
        <v>1</v>
      </c>
      <c r="E30" s="103">
        <f t="shared" si="8"/>
        <v>3.7962962962962955E-2</v>
      </c>
      <c r="F30" s="120">
        <f t="shared" si="8"/>
        <v>1</v>
      </c>
      <c r="G30" s="103">
        <f t="shared" si="8"/>
        <v>0.25622685185185184</v>
      </c>
      <c r="H30" s="121">
        <f t="shared" si="8"/>
        <v>1.0000000000000002</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16"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123</v>
      </c>
      <c r="C3" s="146"/>
      <c r="D3" s="146"/>
      <c r="E3" s="146"/>
      <c r="F3" s="146"/>
      <c r="G3" s="146"/>
      <c r="H3" s="147"/>
    </row>
    <row r="4" spans="2:8" s="1" customFormat="1" x14ac:dyDescent="0.25">
      <c r="B4" s="148" t="s">
        <v>125</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4.1782407407407402E-3</v>
      </c>
      <c r="D7" s="98">
        <f>C7/$C$30</f>
        <v>1.6953132337747725E-2</v>
      </c>
      <c r="E7" s="100"/>
      <c r="F7" s="98"/>
      <c r="G7" s="101">
        <f>E7+C7</f>
        <v>4.1782407407407402E-3</v>
      </c>
      <c r="H7" s="99">
        <f>G7/$G$30</f>
        <v>1.6953132337747725E-2</v>
      </c>
    </row>
    <row r="8" spans="2:8" s="1" customFormat="1" x14ac:dyDescent="0.25">
      <c r="B8" s="8" t="s">
        <v>13</v>
      </c>
      <c r="C8" s="100">
        <v>8.7037037037037013E-3</v>
      </c>
      <c r="D8" s="98">
        <f t="shared" ref="D8:D28" si="0">C8/$C$30</f>
        <v>3.5315112238189166E-2</v>
      </c>
      <c r="E8" s="100"/>
      <c r="F8" s="98"/>
      <c r="G8" s="101">
        <f t="shared" ref="G8:G28" si="1">E8+C8</f>
        <v>8.7037037037037013E-3</v>
      </c>
      <c r="H8" s="99">
        <f t="shared" ref="H8:H28" si="2">G8/$G$30</f>
        <v>3.5315112238189166E-2</v>
      </c>
    </row>
    <row r="9" spans="2:8" s="1" customFormat="1" x14ac:dyDescent="0.25">
      <c r="B9" s="8" t="s">
        <v>0</v>
      </c>
      <c r="C9" s="100">
        <v>3.9456018518518425E-2</v>
      </c>
      <c r="D9" s="98">
        <f t="shared" si="0"/>
        <v>0.16009204470742899</v>
      </c>
      <c r="E9" s="100"/>
      <c r="F9" s="98"/>
      <c r="G9" s="101">
        <f t="shared" si="1"/>
        <v>3.9456018518518425E-2</v>
      </c>
      <c r="H9" s="99">
        <f t="shared" si="2"/>
        <v>0.16009204470742899</v>
      </c>
    </row>
    <row r="10" spans="2:8" s="1" customFormat="1" x14ac:dyDescent="0.25">
      <c r="B10" s="8" t="s">
        <v>8</v>
      </c>
      <c r="C10" s="100">
        <v>1.0289351851851852E-2</v>
      </c>
      <c r="D10" s="98">
        <f t="shared" si="0"/>
        <v>4.1748849441157143E-2</v>
      </c>
      <c r="E10" s="100"/>
      <c r="F10" s="98"/>
      <c r="G10" s="101">
        <f t="shared" si="1"/>
        <v>1.0289351851851852E-2</v>
      </c>
      <c r="H10" s="99">
        <f t="shared" si="2"/>
        <v>4.1748849441157143E-2</v>
      </c>
    </row>
    <row r="11" spans="2:8" s="1" customFormat="1" x14ac:dyDescent="0.25">
      <c r="B11" s="8" t="s">
        <v>26</v>
      </c>
      <c r="C11" s="100">
        <v>3.8310185185185188E-3</v>
      </c>
      <c r="D11" s="98">
        <f t="shared" si="0"/>
        <v>1.5544284775054013E-2</v>
      </c>
      <c r="E11" s="100"/>
      <c r="F11" s="98"/>
      <c r="G11" s="101">
        <f t="shared" si="1"/>
        <v>3.8310185185185188E-3</v>
      </c>
      <c r="H11" s="99">
        <f t="shared" si="2"/>
        <v>1.5544284775054013E-2</v>
      </c>
    </row>
    <row r="12" spans="2:8" s="1" customFormat="1" x14ac:dyDescent="0.25">
      <c r="B12" s="8" t="s">
        <v>3</v>
      </c>
      <c r="C12" s="100">
        <v>9.3518518518518525E-3</v>
      </c>
      <c r="D12" s="98">
        <f t="shared" si="0"/>
        <v>3.7944961021884112E-2</v>
      </c>
      <c r="E12" s="100"/>
      <c r="F12" s="98"/>
      <c r="G12" s="101">
        <f t="shared" si="1"/>
        <v>9.3518518518518525E-3</v>
      </c>
      <c r="H12" s="99">
        <f t="shared" si="2"/>
        <v>3.7944961021884112E-2</v>
      </c>
    </row>
    <row r="13" spans="2:8" s="1" customFormat="1" x14ac:dyDescent="0.25">
      <c r="B13" s="8" t="s">
        <v>7</v>
      </c>
      <c r="C13" s="100">
        <v>1.2615740740740743E-2</v>
      </c>
      <c r="D13" s="98">
        <f t="shared" si="0"/>
        <v>5.1188128111205058E-2</v>
      </c>
      <c r="E13" s="100"/>
      <c r="F13" s="98"/>
      <c r="G13" s="101">
        <f t="shared" si="1"/>
        <v>1.2615740740740743E-2</v>
      </c>
      <c r="H13" s="99">
        <f t="shared" si="2"/>
        <v>5.1188128111205058E-2</v>
      </c>
    </row>
    <row r="14" spans="2:8" s="1" customFormat="1" x14ac:dyDescent="0.25">
      <c r="B14" s="8" t="s">
        <v>2</v>
      </c>
      <c r="C14" s="100">
        <v>7.1412037037037034E-3</v>
      </c>
      <c r="D14" s="98">
        <f t="shared" si="0"/>
        <v>2.8975298206067444E-2</v>
      </c>
      <c r="E14" s="100"/>
      <c r="F14" s="98"/>
      <c r="G14" s="101">
        <f t="shared" si="1"/>
        <v>7.1412037037037034E-3</v>
      </c>
      <c r="H14" s="99">
        <f t="shared" si="2"/>
        <v>2.8975298206067444E-2</v>
      </c>
    </row>
    <row r="15" spans="2:8" s="1" customFormat="1" x14ac:dyDescent="0.25">
      <c r="B15" s="8" t="s">
        <v>9</v>
      </c>
      <c r="C15" s="100">
        <v>1.1620370370370363E-2</v>
      </c>
      <c r="D15" s="98">
        <f t="shared" si="0"/>
        <v>4.7149431764816362E-2</v>
      </c>
      <c r="E15" s="100"/>
      <c r="F15" s="98"/>
      <c r="G15" s="101">
        <f t="shared" si="1"/>
        <v>1.1620370370370363E-2</v>
      </c>
      <c r="H15" s="99">
        <f t="shared" si="2"/>
        <v>4.7149431764816362E-2</v>
      </c>
    </row>
    <row r="16" spans="2:8" s="1" customFormat="1" x14ac:dyDescent="0.25">
      <c r="B16" s="8" t="s">
        <v>1</v>
      </c>
      <c r="C16" s="100">
        <v>6.4814814814814822E-3</v>
      </c>
      <c r="D16" s="98">
        <f t="shared" si="0"/>
        <v>2.6298487836949387E-2</v>
      </c>
      <c r="E16" s="100"/>
      <c r="F16" s="98"/>
      <c r="G16" s="101">
        <f t="shared" si="1"/>
        <v>6.4814814814814822E-3</v>
      </c>
      <c r="H16" s="99">
        <f t="shared" si="2"/>
        <v>2.6298487836949387E-2</v>
      </c>
    </row>
    <row r="17" spans="2:8" s="1" customFormat="1" x14ac:dyDescent="0.25">
      <c r="B17" s="8" t="s">
        <v>27</v>
      </c>
      <c r="C17" s="100">
        <v>3.9004629629629628E-3</v>
      </c>
      <c r="D17" s="98">
        <f t="shared" si="0"/>
        <v>1.5826054287592754E-2</v>
      </c>
      <c r="E17" s="100"/>
      <c r="F17" s="98"/>
      <c r="G17" s="101">
        <f t="shared" si="1"/>
        <v>3.9004629629629628E-3</v>
      </c>
      <c r="H17" s="99">
        <f t="shared" si="2"/>
        <v>1.5826054287592754E-2</v>
      </c>
    </row>
    <row r="18" spans="2:8" s="1" customFormat="1" x14ac:dyDescent="0.25">
      <c r="B18" s="8" t="s">
        <v>16</v>
      </c>
      <c r="C18" s="100">
        <v>3.2407407407407406E-3</v>
      </c>
      <c r="D18" s="98">
        <f t="shared" si="0"/>
        <v>1.3149243918474692E-2</v>
      </c>
      <c r="E18" s="100"/>
      <c r="F18" s="98"/>
      <c r="G18" s="101">
        <f t="shared" si="1"/>
        <v>3.2407407407407406E-3</v>
      </c>
      <c r="H18" s="99">
        <f t="shared" si="2"/>
        <v>1.3149243918474692E-2</v>
      </c>
    </row>
    <row r="19" spans="2:8" s="1" customFormat="1" x14ac:dyDescent="0.25">
      <c r="B19" s="8" t="s">
        <v>4</v>
      </c>
      <c r="C19" s="100">
        <v>1.0729166666666663E-2</v>
      </c>
      <c r="D19" s="98">
        <f t="shared" si="0"/>
        <v>4.3533389687235843E-2</v>
      </c>
      <c r="E19" s="100"/>
      <c r="F19" s="98"/>
      <c r="G19" s="101">
        <f t="shared" si="1"/>
        <v>1.0729166666666663E-2</v>
      </c>
      <c r="H19" s="99">
        <f t="shared" si="2"/>
        <v>4.3533389687235843E-2</v>
      </c>
    </row>
    <row r="20" spans="2:8" s="1" customFormat="1" x14ac:dyDescent="0.25">
      <c r="B20" s="8" t="s">
        <v>14</v>
      </c>
      <c r="C20" s="100">
        <v>6.5740740740740733E-3</v>
      </c>
      <c r="D20" s="98">
        <f t="shared" si="0"/>
        <v>2.6674180520334372E-2</v>
      </c>
      <c r="E20" s="100"/>
      <c r="F20" s="98"/>
      <c r="G20" s="101">
        <f t="shared" si="1"/>
        <v>6.5740740740740733E-3</v>
      </c>
      <c r="H20" s="99">
        <f t="shared" si="2"/>
        <v>2.6674180520334372E-2</v>
      </c>
    </row>
    <row r="21" spans="2:8" s="1" customFormat="1" x14ac:dyDescent="0.25">
      <c r="B21" s="8" t="s">
        <v>11</v>
      </c>
      <c r="C21" s="100">
        <v>1.1111111111111111E-3</v>
      </c>
      <c r="D21" s="98">
        <f t="shared" ref="D21" si="3">C21/$C$30</f>
        <v>4.5083122006198944E-3</v>
      </c>
      <c r="E21" s="100"/>
      <c r="F21" s="98"/>
      <c r="G21" s="101">
        <f t="shared" ref="G21" si="4">E21+C21</f>
        <v>1.1111111111111111E-3</v>
      </c>
      <c r="H21" s="99">
        <f t="shared" ref="H21" si="5">G21/$G$30</f>
        <v>4.5083122006198944E-3</v>
      </c>
    </row>
    <row r="22" spans="2:8" s="1" customFormat="1" x14ac:dyDescent="0.25">
      <c r="B22" s="8" t="s">
        <v>15</v>
      </c>
      <c r="C22" s="100">
        <v>2.0254629629629629E-3</v>
      </c>
      <c r="D22" s="98">
        <f t="shared" si="0"/>
        <v>8.2182774490466813E-3</v>
      </c>
      <c r="E22" s="100"/>
      <c r="F22" s="98"/>
      <c r="G22" s="101">
        <f t="shared" si="1"/>
        <v>2.0254629629629629E-3</v>
      </c>
      <c r="H22" s="99">
        <f t="shared" si="2"/>
        <v>8.2182774490466813E-3</v>
      </c>
    </row>
    <row r="23" spans="2:8" s="1" customFormat="1" x14ac:dyDescent="0.25">
      <c r="B23" s="8" t="s">
        <v>92</v>
      </c>
      <c r="C23" s="100">
        <v>9.6643518518518545E-3</v>
      </c>
      <c r="D23" s="98">
        <f t="shared" si="0"/>
        <v>3.9212923828308467E-2</v>
      </c>
      <c r="E23" s="100"/>
      <c r="F23" s="98"/>
      <c r="G23" s="101">
        <f t="shared" si="1"/>
        <v>9.6643518518518545E-3</v>
      </c>
      <c r="H23" s="99">
        <f t="shared" si="2"/>
        <v>3.9212923828308467E-2</v>
      </c>
    </row>
    <row r="24" spans="2:8" s="1" customFormat="1" x14ac:dyDescent="0.25">
      <c r="B24" s="8" t="s">
        <v>12</v>
      </c>
      <c r="C24" s="100">
        <v>2.3611111111111107E-3</v>
      </c>
      <c r="D24" s="98">
        <f t="shared" si="0"/>
        <v>9.5801634263172741E-3</v>
      </c>
      <c r="E24" s="100"/>
      <c r="F24" s="98"/>
      <c r="G24" s="101">
        <f t="shared" si="1"/>
        <v>2.3611111111111107E-3</v>
      </c>
      <c r="H24" s="99">
        <f t="shared" si="2"/>
        <v>9.5801634263172741E-3</v>
      </c>
    </row>
    <row r="25" spans="2:8" s="1" customFormat="1" x14ac:dyDescent="0.25">
      <c r="B25" s="8" t="s">
        <v>5</v>
      </c>
      <c r="C25" s="100">
        <v>1.712962962962963E-3</v>
      </c>
      <c r="D25" s="98">
        <f t="shared" si="0"/>
        <v>6.9503146426223373E-3</v>
      </c>
      <c r="E25" s="100"/>
      <c r="F25" s="98"/>
      <c r="G25" s="101">
        <f t="shared" si="1"/>
        <v>1.712962962962963E-3</v>
      </c>
      <c r="H25" s="99">
        <f t="shared" si="2"/>
        <v>6.9503146426223373E-3</v>
      </c>
    </row>
    <row r="26" spans="2:8" s="1" customFormat="1" x14ac:dyDescent="0.25">
      <c r="B26" s="8" t="s">
        <v>6</v>
      </c>
      <c r="C26" s="100">
        <v>6.5173611111111099E-2</v>
      </c>
      <c r="D26" s="98">
        <f t="shared" si="0"/>
        <v>0.26444068751761063</v>
      </c>
      <c r="E26" s="100"/>
      <c r="F26" s="98"/>
      <c r="G26" s="101">
        <f t="shared" si="1"/>
        <v>6.5173611111111099E-2</v>
      </c>
      <c r="H26" s="99">
        <f t="shared" si="2"/>
        <v>0.26444068751761063</v>
      </c>
    </row>
    <row r="27" spans="2:8" s="1" customFormat="1" x14ac:dyDescent="0.25">
      <c r="B27" s="8" t="s">
        <v>104</v>
      </c>
      <c r="C27" s="100">
        <v>2.2361111111111109E-2</v>
      </c>
      <c r="D27" s="98">
        <f t="shared" si="0"/>
        <v>9.0729783037475364E-2</v>
      </c>
      <c r="E27" s="100"/>
      <c r="F27" s="98"/>
      <c r="G27" s="101">
        <f t="shared" si="1"/>
        <v>2.2361111111111109E-2</v>
      </c>
      <c r="H27" s="99">
        <f t="shared" si="2"/>
        <v>9.0729783037475364E-2</v>
      </c>
    </row>
    <row r="28" spans="2:8" s="1" customFormat="1" x14ac:dyDescent="0.25">
      <c r="B28" s="8" t="s">
        <v>17</v>
      </c>
      <c r="C28" s="100">
        <v>3.9351851851851848E-3</v>
      </c>
      <c r="D28" s="98">
        <f t="shared" si="0"/>
        <v>1.5966939043862125E-2</v>
      </c>
      <c r="E28" s="100"/>
      <c r="F28" s="98"/>
      <c r="G28" s="101">
        <f t="shared" si="1"/>
        <v>3.9351851851851848E-3</v>
      </c>
      <c r="H28" s="99">
        <f t="shared" si="2"/>
        <v>1.5966939043862125E-2</v>
      </c>
    </row>
    <row r="29" spans="2:8" s="1" customFormat="1" x14ac:dyDescent="0.25">
      <c r="B29" s="8"/>
      <c r="C29" s="100"/>
      <c r="D29" s="98"/>
      <c r="E29" s="100"/>
      <c r="F29" s="98"/>
      <c r="G29" s="101"/>
      <c r="H29" s="99"/>
    </row>
    <row r="30" spans="2:8" s="1" customFormat="1" x14ac:dyDescent="0.25">
      <c r="B30" s="11" t="s">
        <v>29</v>
      </c>
      <c r="C30" s="103">
        <f>SUM(C7:C28)</f>
        <v>0.24645833333333325</v>
      </c>
      <c r="D30" s="120">
        <f>SUM(D7:D28)</f>
        <v>0.99999999999999967</v>
      </c>
      <c r="E30" s="103"/>
      <c r="F30" s="120"/>
      <c r="G30" s="103">
        <f>SUM(G7:G28)</f>
        <v>0.24645833333333325</v>
      </c>
      <c r="H30" s="121">
        <f>SUM(H7:H28)</f>
        <v>0.99999999999999967</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19"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72" t="s">
        <v>44</v>
      </c>
      <c r="C3" s="173"/>
      <c r="D3" s="173"/>
      <c r="E3" s="173"/>
      <c r="F3" s="173"/>
      <c r="G3" s="173"/>
      <c r="H3" s="173"/>
      <c r="I3" s="173"/>
      <c r="J3" s="174"/>
    </row>
    <row r="4" spans="2:10" x14ac:dyDescent="0.25">
      <c r="B4" s="175" t="s">
        <v>125</v>
      </c>
      <c r="C4" s="176"/>
      <c r="D4" s="176"/>
      <c r="E4" s="176"/>
      <c r="F4" s="176"/>
      <c r="G4" s="176"/>
      <c r="H4" s="176"/>
      <c r="I4" s="176"/>
      <c r="J4" s="177"/>
    </row>
    <row r="5" spans="2:10" x14ac:dyDescent="0.25">
      <c r="B5" s="42"/>
      <c r="C5" s="178" t="s">
        <v>45</v>
      </c>
      <c r="D5" s="179"/>
      <c r="E5" s="180" t="s">
        <v>46</v>
      </c>
      <c r="F5" s="176"/>
      <c r="G5" s="176" t="s">
        <v>47</v>
      </c>
      <c r="H5" s="176"/>
      <c r="I5" s="180" t="s">
        <v>22</v>
      </c>
      <c r="J5" s="177"/>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9"/>
      <c r="D7" s="87"/>
      <c r="E7" s="86">
        <v>2.8124999999999999E-3</v>
      </c>
      <c r="F7" s="87">
        <f t="shared" ref="F7" si="0">E7/$E$30</f>
        <v>4.0648366537863198E-3</v>
      </c>
      <c r="G7" s="86">
        <v>6.2731481481481484E-3</v>
      </c>
      <c r="H7" s="87">
        <f t="shared" ref="H7:H26" si="1">G7/$G$30</f>
        <v>4.1270397246609674E-3</v>
      </c>
      <c r="I7" s="86">
        <f>E7+G7</f>
        <v>9.0856481481481483E-3</v>
      </c>
      <c r="J7" s="96">
        <f t="shared" ref="J7:J26" si="2">I7/$I$30</f>
        <v>4.1075820208257025E-3</v>
      </c>
    </row>
    <row r="8" spans="2:10" x14ac:dyDescent="0.25">
      <c r="B8" s="8" t="s">
        <v>13</v>
      </c>
      <c r="C8" s="89"/>
      <c r="D8" s="87"/>
      <c r="E8" s="86"/>
      <c r="F8" s="87"/>
      <c r="G8" s="86">
        <v>1.2476851851851852E-2</v>
      </c>
      <c r="H8" s="87">
        <f t="shared" si="1"/>
        <v>8.2083926627020722E-3</v>
      </c>
      <c r="I8" s="86">
        <f t="shared" ref="I8:I26" si="3">E8+G8</f>
        <v>1.2476851851851852E-2</v>
      </c>
      <c r="J8" s="96">
        <f t="shared" ref="J8:J21" si="4">I8/$I$30</f>
        <v>5.6407304693631942E-3</v>
      </c>
    </row>
    <row r="9" spans="2:10" x14ac:dyDescent="0.25">
      <c r="B9" s="8" t="s">
        <v>0</v>
      </c>
      <c r="C9" s="89"/>
      <c r="D9" s="87"/>
      <c r="E9" s="86">
        <v>1.1527777777777779E-2</v>
      </c>
      <c r="F9" s="87">
        <f t="shared" ref="F9:F28" si="5">E9/$E$30</f>
        <v>1.6660811963667387E-2</v>
      </c>
      <c r="G9" s="86">
        <v>3.6539351851851851E-2</v>
      </c>
      <c r="H9" s="87">
        <f t="shared" si="1"/>
        <v>2.4038864226484637E-2</v>
      </c>
      <c r="I9" s="86">
        <f t="shared" si="3"/>
        <v>4.8067129629629626E-2</v>
      </c>
      <c r="J9" s="96">
        <f t="shared" si="4"/>
        <v>2.1730940296164514E-2</v>
      </c>
    </row>
    <row r="10" spans="2:10" x14ac:dyDescent="0.25">
      <c r="B10" s="8" t="s">
        <v>8</v>
      </c>
      <c r="C10" s="89"/>
      <c r="D10" s="87"/>
      <c r="E10" s="86"/>
      <c r="F10" s="87"/>
      <c r="G10" s="86">
        <v>7.092592592592592E-2</v>
      </c>
      <c r="H10" s="87">
        <f t="shared" si="1"/>
        <v>4.6661438067753518E-2</v>
      </c>
      <c r="I10" s="86">
        <f t="shared" si="3"/>
        <v>7.092592592592592E-2</v>
      </c>
      <c r="J10" s="96">
        <f t="shared" si="4"/>
        <v>3.2065302705248287E-2</v>
      </c>
    </row>
    <row r="11" spans="2:10" x14ac:dyDescent="0.25">
      <c r="B11" s="8" t="s">
        <v>26</v>
      </c>
      <c r="C11" s="89"/>
      <c r="D11" s="87"/>
      <c r="E11" s="86"/>
      <c r="F11" s="87"/>
      <c r="G11" s="86"/>
      <c r="H11" s="87"/>
      <c r="I11" s="86">
        <f t="shared" si="3"/>
        <v>0</v>
      </c>
      <c r="J11" s="96">
        <f t="shared" si="4"/>
        <v>0</v>
      </c>
    </row>
    <row r="12" spans="2:10" x14ac:dyDescent="0.25">
      <c r="B12" s="8" t="s">
        <v>3</v>
      </c>
      <c r="C12" s="89"/>
      <c r="D12" s="87"/>
      <c r="E12" s="86"/>
      <c r="F12" s="87"/>
      <c r="G12" s="86">
        <v>1.8055555555555557E-3</v>
      </c>
      <c r="H12" s="87">
        <f t="shared" si="1"/>
        <v>1.1878564521164408E-3</v>
      </c>
      <c r="I12" s="86">
        <f t="shared" si="3"/>
        <v>1.8055555555555557E-3</v>
      </c>
      <c r="J12" s="96">
        <f t="shared" si="4"/>
        <v>8.1628381560357914E-4</v>
      </c>
    </row>
    <row r="13" spans="2:10" x14ac:dyDescent="0.25">
      <c r="B13" s="8" t="s">
        <v>7</v>
      </c>
      <c r="C13" s="89"/>
      <c r="D13" s="87"/>
      <c r="E13" s="86">
        <v>2.6215277777777775E-2</v>
      </c>
      <c r="F13" s="87">
        <f t="shared" si="5"/>
        <v>3.7888292266773718E-2</v>
      </c>
      <c r="G13" s="86">
        <v>1.6192129629629629E-2</v>
      </c>
      <c r="H13" s="87">
        <f t="shared" si="1"/>
        <v>1.0652635746864748E-2</v>
      </c>
      <c r="I13" s="86">
        <f t="shared" si="3"/>
        <v>4.2407407407407408E-2</v>
      </c>
      <c r="J13" s="96">
        <f t="shared" si="4"/>
        <v>1.9172204489560987E-2</v>
      </c>
    </row>
    <row r="14" spans="2:10" x14ac:dyDescent="0.25">
      <c r="B14" s="8" t="s">
        <v>2</v>
      </c>
      <c r="C14" s="89"/>
      <c r="D14" s="87"/>
      <c r="E14" s="86">
        <v>3.1608796296296295E-2</v>
      </c>
      <c r="F14" s="87">
        <f t="shared" si="5"/>
        <v>4.5683411117244603E-2</v>
      </c>
      <c r="G14" s="86">
        <v>3.1712962962962966E-3</v>
      </c>
      <c r="H14" s="87">
        <f t="shared" si="1"/>
        <v>2.0863632556404155E-3</v>
      </c>
      <c r="I14" s="86">
        <f t="shared" si="3"/>
        <v>3.4780092592592592E-2</v>
      </c>
      <c r="J14" s="96">
        <f t="shared" si="4"/>
        <v>1.5723928627492022E-2</v>
      </c>
    </row>
    <row r="15" spans="2:10" x14ac:dyDescent="0.25">
      <c r="B15" s="8" t="s">
        <v>9</v>
      </c>
      <c r="C15" s="89"/>
      <c r="D15" s="87"/>
      <c r="E15" s="86">
        <v>4.7685185185185192E-3</v>
      </c>
      <c r="F15" s="87">
        <f t="shared" si="5"/>
        <v>6.8918218162961481E-3</v>
      </c>
      <c r="G15" s="86">
        <v>7.5925925925925918E-3</v>
      </c>
      <c r="H15" s="87">
        <f t="shared" si="1"/>
        <v>4.9950886704383654E-3</v>
      </c>
      <c r="I15" s="86">
        <f t="shared" si="3"/>
        <v>1.2361111111111111E-2</v>
      </c>
      <c r="J15" s="96">
        <f t="shared" si="4"/>
        <v>5.5884045837475797E-3</v>
      </c>
    </row>
    <row r="16" spans="2:10" x14ac:dyDescent="0.25">
      <c r="B16" s="8" t="s">
        <v>1</v>
      </c>
      <c r="C16" s="89"/>
      <c r="D16" s="87"/>
      <c r="E16" s="86"/>
      <c r="F16" s="87"/>
      <c r="G16" s="86">
        <v>3.516203703703704E-2</v>
      </c>
      <c r="H16" s="87">
        <f t="shared" si="1"/>
        <v>2.3132742958524022E-2</v>
      </c>
      <c r="I16" s="86">
        <f t="shared" si="3"/>
        <v>3.516203703703704E-2</v>
      </c>
      <c r="J16" s="96">
        <f t="shared" si="4"/>
        <v>1.5896604050023549E-2</v>
      </c>
    </row>
    <row r="17" spans="2:14" x14ac:dyDescent="0.25">
      <c r="B17" s="8" t="s">
        <v>27</v>
      </c>
      <c r="C17" s="89"/>
      <c r="D17" s="87"/>
      <c r="E17" s="86">
        <v>2.6678240740740738E-2</v>
      </c>
      <c r="F17" s="87">
        <f t="shared" si="5"/>
        <v>3.8557401180977231E-2</v>
      </c>
      <c r="G17" s="86">
        <v>0.12916666666666665</v>
      </c>
      <c r="H17" s="87">
        <f t="shared" si="1"/>
        <v>8.4977423112945372E-2</v>
      </c>
      <c r="I17" s="86">
        <f t="shared" si="3"/>
        <v>0.15584490740740739</v>
      </c>
      <c r="J17" s="96">
        <f t="shared" si="4"/>
        <v>7.0456804981424301E-2</v>
      </c>
    </row>
    <row r="18" spans="2:14" x14ac:dyDescent="0.25">
      <c r="B18" s="8" t="s">
        <v>16</v>
      </c>
      <c r="C18" s="89"/>
      <c r="D18" s="87"/>
      <c r="E18" s="86">
        <v>5.0115740740740745E-3</v>
      </c>
      <c r="F18" s="87">
        <f t="shared" si="5"/>
        <v>7.2431039962529906E-3</v>
      </c>
      <c r="G18" s="86"/>
      <c r="H18" s="87"/>
      <c r="I18" s="86">
        <f t="shared" si="3"/>
        <v>5.0115740740740745E-3</v>
      </c>
      <c r="J18" s="96">
        <f t="shared" si="4"/>
        <v>2.2657108471560885E-3</v>
      </c>
    </row>
    <row r="19" spans="2:14" x14ac:dyDescent="0.25">
      <c r="B19" s="8" t="s">
        <v>4</v>
      </c>
      <c r="C19" s="89"/>
      <c r="D19" s="87"/>
      <c r="E19" s="86">
        <v>1.1527777777777777E-2</v>
      </c>
      <c r="F19" s="87">
        <f t="shared" si="5"/>
        <v>1.6660811963667387E-2</v>
      </c>
      <c r="G19" s="86"/>
      <c r="H19" s="87"/>
      <c r="I19" s="86">
        <f t="shared" si="3"/>
        <v>1.1527777777777777E-2</v>
      </c>
      <c r="J19" s="96">
        <f t="shared" si="4"/>
        <v>5.2116582073151591E-3</v>
      </c>
    </row>
    <row r="20" spans="2:14" x14ac:dyDescent="0.25">
      <c r="B20" s="8" t="s">
        <v>14</v>
      </c>
      <c r="C20" s="89"/>
      <c r="D20" s="87"/>
      <c r="E20" s="86"/>
      <c r="F20" s="87"/>
      <c r="G20" s="86">
        <v>2.465277777777778E-2</v>
      </c>
      <c r="H20" s="87">
        <f t="shared" si="1"/>
        <v>1.6218809250051404E-2</v>
      </c>
      <c r="I20" s="86">
        <f t="shared" si="3"/>
        <v>2.465277777777778E-2</v>
      </c>
      <c r="J20" s="96">
        <f t="shared" si="4"/>
        <v>1.1145413636125793E-2</v>
      </c>
    </row>
    <row r="21" spans="2:14" x14ac:dyDescent="0.25">
      <c r="B21" s="8" t="s">
        <v>11</v>
      </c>
      <c r="C21" s="89"/>
      <c r="D21" s="87"/>
      <c r="E21" s="86">
        <v>0.14497685185185183</v>
      </c>
      <c r="F21" s="87">
        <f t="shared" si="5"/>
        <v>0.20953145648282895</v>
      </c>
      <c r="G21" s="86">
        <v>0.13369212962962962</v>
      </c>
      <c r="H21" s="87">
        <f t="shared" si="1"/>
        <v>8.7954678707673109E-2</v>
      </c>
      <c r="I21" s="86">
        <f t="shared" si="3"/>
        <v>0.27866898148148145</v>
      </c>
      <c r="J21" s="96">
        <f t="shared" si="4"/>
        <v>0.12598503479671391</v>
      </c>
    </row>
    <row r="22" spans="2:14" x14ac:dyDescent="0.25">
      <c r="B22" s="8" t="s">
        <v>15</v>
      </c>
      <c r="C22" s="89"/>
      <c r="D22" s="87"/>
      <c r="E22" s="86">
        <v>8.855324074074071E-2</v>
      </c>
      <c r="F22" s="87">
        <f t="shared" si="5"/>
        <v>0.12798380756427621</v>
      </c>
      <c r="G22" s="86">
        <v>3.8437499999999999E-2</v>
      </c>
      <c r="H22" s="87">
        <f t="shared" si="1"/>
        <v>2.5287636394094228E-2</v>
      </c>
      <c r="I22" s="86">
        <f t="shared" si="3"/>
        <v>0.12699074074074071</v>
      </c>
      <c r="J22" s="96">
        <f t="shared" si="2"/>
        <v>5.7411961697451719E-2</v>
      </c>
    </row>
    <row r="23" spans="2:14" s="49" customFormat="1" x14ac:dyDescent="0.25">
      <c r="B23" s="8" t="s">
        <v>92</v>
      </c>
      <c r="C23" s="43"/>
      <c r="D23" s="129"/>
      <c r="E23" s="86">
        <v>3.9375E-2</v>
      </c>
      <c r="F23" s="87">
        <f t="shared" si="5"/>
        <v>5.690771315300848E-2</v>
      </c>
      <c r="G23" s="86">
        <v>0.37150462962962943</v>
      </c>
      <c r="H23" s="87">
        <f t="shared" si="1"/>
        <v>0.24440907948739421</v>
      </c>
      <c r="I23" s="86">
        <f t="shared" si="3"/>
        <v>0.41087962962962943</v>
      </c>
      <c r="J23" s="96">
        <f t="shared" si="2"/>
        <v>0.18575689393542977</v>
      </c>
      <c r="K23" s="34"/>
      <c r="L23" s="34"/>
      <c r="M23" s="34"/>
      <c r="N23" s="34"/>
    </row>
    <row r="24" spans="2:14" x14ac:dyDescent="0.25">
      <c r="B24" s="8" t="s">
        <v>12</v>
      </c>
      <c r="C24" s="89"/>
      <c r="D24" s="130"/>
      <c r="E24" s="86">
        <v>0.10392361111111111</v>
      </c>
      <c r="F24" s="87">
        <f t="shared" si="5"/>
        <v>0.15019822351583278</v>
      </c>
      <c r="G24" s="86">
        <v>0.47861111111111121</v>
      </c>
      <c r="H24" s="87">
        <f t="shared" si="1"/>
        <v>0.31487333338409657</v>
      </c>
      <c r="I24" s="86">
        <f t="shared" si="3"/>
        <v>0.58253472222222236</v>
      </c>
      <c r="J24" s="96">
        <f t="shared" si="2"/>
        <v>0.26336141489194714</v>
      </c>
    </row>
    <row r="25" spans="2:14" s="50" customFormat="1" x14ac:dyDescent="0.25">
      <c r="B25" s="8" t="s">
        <v>5</v>
      </c>
      <c r="C25" s="131"/>
      <c r="D25" s="43"/>
      <c r="E25" s="86">
        <v>0.14527777777777778</v>
      </c>
      <c r="F25" s="87">
        <f t="shared" si="5"/>
        <v>0.20996637727706127</v>
      </c>
      <c r="G25" s="86">
        <v>0.14961805555555555</v>
      </c>
      <c r="H25" s="87">
        <f t="shared" si="1"/>
        <v>9.8432181772495062E-2</v>
      </c>
      <c r="I25" s="86">
        <f t="shared" si="3"/>
        <v>0.29489583333333336</v>
      </c>
      <c r="J25" s="96">
        <f t="shared" si="2"/>
        <v>0.13332112396002305</v>
      </c>
      <c r="K25" s="34"/>
      <c r="L25" s="34"/>
      <c r="M25" s="34"/>
      <c r="N25" s="34"/>
    </row>
    <row r="26" spans="2:14" x14ac:dyDescent="0.25">
      <c r="B26" s="8" t="s">
        <v>6</v>
      </c>
      <c r="C26" s="89"/>
      <c r="D26" s="87"/>
      <c r="E26" s="86">
        <v>4.4594907407407409E-2</v>
      </c>
      <c r="F26" s="87">
        <f t="shared" si="5"/>
        <v>6.4451916160653044E-2</v>
      </c>
      <c r="G26" s="86">
        <v>4.1898148148148155E-3</v>
      </c>
      <c r="H26" s="87">
        <f t="shared" si="1"/>
        <v>2.7564361260650743E-3</v>
      </c>
      <c r="I26" s="86">
        <f t="shared" si="3"/>
        <v>4.8784722222222222E-2</v>
      </c>
      <c r="J26" s="96">
        <f t="shared" si="2"/>
        <v>2.205536078698132E-2</v>
      </c>
    </row>
    <row r="27" spans="2:14" x14ac:dyDescent="0.25">
      <c r="B27" s="8" t="s">
        <v>104</v>
      </c>
      <c r="C27" s="89"/>
      <c r="D27" s="87"/>
      <c r="E27" s="86"/>
      <c r="F27" s="87"/>
      <c r="G27" s="86"/>
      <c r="H27" s="87"/>
      <c r="I27" s="86"/>
      <c r="J27" s="96"/>
    </row>
    <row r="28" spans="2:14" x14ac:dyDescent="0.25">
      <c r="B28" s="8" t="s">
        <v>17</v>
      </c>
      <c r="C28" s="89"/>
      <c r="D28" s="87"/>
      <c r="E28" s="86">
        <v>5.0578703703703706E-3</v>
      </c>
      <c r="F28" s="87">
        <f t="shared" si="5"/>
        <v>7.3100148876733412E-3</v>
      </c>
      <c r="G28" s="86"/>
      <c r="H28" s="87"/>
      <c r="I28" s="86">
        <f t="shared" ref="I28" si="6">E28+G28</f>
        <v>5.0578703703703706E-3</v>
      </c>
      <c r="J28" s="96">
        <f t="shared" ref="J28" si="7">I28/$I$30</f>
        <v>2.2866412014023339E-3</v>
      </c>
    </row>
    <row r="29" spans="2:14" x14ac:dyDescent="0.25">
      <c r="B29" s="8"/>
      <c r="C29" s="132"/>
      <c r="D29" s="91"/>
      <c r="E29" s="90"/>
      <c r="F29" s="91"/>
      <c r="G29" s="90"/>
      <c r="H29" s="90"/>
      <c r="I29" s="90"/>
      <c r="J29" s="96"/>
    </row>
    <row r="30" spans="2:14" s="49" customFormat="1" x14ac:dyDescent="0.25">
      <c r="B30" s="53" t="s">
        <v>29</v>
      </c>
      <c r="C30" s="92"/>
      <c r="D30" s="129"/>
      <c r="E30" s="92">
        <f t="shared" ref="E30:J30" si="8">SUM(E7:E28)</f>
        <v>0.69190972222222225</v>
      </c>
      <c r="F30" s="133">
        <f t="shared" si="8"/>
        <v>0.99999999999999989</v>
      </c>
      <c r="G30" s="92">
        <f t="shared" si="8"/>
        <v>1.5200115740740736</v>
      </c>
      <c r="H30" s="133">
        <f t="shared" si="8"/>
        <v>1.0000000000000002</v>
      </c>
      <c r="I30" s="92">
        <f t="shared" si="8"/>
        <v>2.2119212962962962</v>
      </c>
      <c r="J30" s="121">
        <f t="shared" si="8"/>
        <v>1</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210" t="s">
        <v>130</v>
      </c>
      <c r="C32" s="170"/>
      <c r="D32" s="170"/>
      <c r="E32" s="170"/>
      <c r="F32" s="170"/>
      <c r="G32" s="170"/>
      <c r="H32" s="170"/>
      <c r="I32" s="170"/>
      <c r="J32" s="171"/>
      <c r="K32" s="34"/>
      <c r="L32" s="34"/>
      <c r="M32" s="34"/>
      <c r="N32" s="3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7" zoomScale="110" zoomScaleNormal="110" zoomScaleSheetLayoutView="11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72" t="s">
        <v>48</v>
      </c>
      <c r="C3" s="173"/>
      <c r="D3" s="173"/>
      <c r="E3" s="173"/>
      <c r="F3" s="173"/>
      <c r="G3" s="173"/>
      <c r="H3" s="173"/>
      <c r="I3" s="173"/>
      <c r="J3" s="174"/>
    </row>
    <row r="4" spans="2:10" x14ac:dyDescent="0.25">
      <c r="B4" s="175" t="s">
        <v>125</v>
      </c>
      <c r="C4" s="176"/>
      <c r="D4" s="176"/>
      <c r="E4" s="176"/>
      <c r="F4" s="176"/>
      <c r="G4" s="176"/>
      <c r="H4" s="176"/>
      <c r="I4" s="176"/>
      <c r="J4" s="177"/>
    </row>
    <row r="5" spans="2:10" x14ac:dyDescent="0.25">
      <c r="B5" s="42"/>
      <c r="C5" s="178" t="s">
        <v>45</v>
      </c>
      <c r="D5" s="181"/>
      <c r="E5" s="180" t="s">
        <v>46</v>
      </c>
      <c r="F5" s="176"/>
      <c r="G5" s="176" t="s">
        <v>47</v>
      </c>
      <c r="H5" s="176"/>
      <c r="I5" s="180" t="s">
        <v>22</v>
      </c>
      <c r="J5" s="177"/>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6">
        <v>2.0995370370370366E-2</v>
      </c>
      <c r="D7" s="87">
        <f t="shared" ref="D7:D28" si="0">C7/$C$30</f>
        <v>7.435188031560608E-3</v>
      </c>
      <c r="E7" s="86"/>
      <c r="F7" s="89"/>
      <c r="G7" s="106"/>
      <c r="H7" s="87"/>
      <c r="I7" s="86">
        <f>C7+E7+G7</f>
        <v>2.0995370370370366E-2</v>
      </c>
      <c r="J7" s="96">
        <f t="shared" ref="J7:J28" si="1">I7/$I$30</f>
        <v>7.2710365034892119E-3</v>
      </c>
    </row>
    <row r="8" spans="2:10" x14ac:dyDescent="0.25">
      <c r="B8" s="8" t="s">
        <v>13</v>
      </c>
      <c r="C8" s="86">
        <v>3.8043981481481484E-2</v>
      </c>
      <c r="D8" s="87">
        <f t="shared" si="0"/>
        <v>1.3472691874167433E-2</v>
      </c>
      <c r="E8" s="86"/>
      <c r="F8" s="87"/>
      <c r="G8" s="106"/>
      <c r="H8" s="87"/>
      <c r="I8" s="86">
        <f t="shared" ref="I8:I28" si="2">C8+E8+G8</f>
        <v>3.8043981481481484E-2</v>
      </c>
      <c r="J8" s="96">
        <f t="shared" si="1"/>
        <v>1.3175246409574999E-2</v>
      </c>
    </row>
    <row r="9" spans="2:10" x14ac:dyDescent="0.25">
      <c r="B9" s="8" t="s">
        <v>0</v>
      </c>
      <c r="C9" s="86">
        <v>0.14394675925925926</v>
      </c>
      <c r="D9" s="87">
        <f t="shared" si="0"/>
        <v>5.0976534480991896E-2</v>
      </c>
      <c r="E9" s="86">
        <v>2.0717592592592593E-3</v>
      </c>
      <c r="F9" s="87">
        <f>E9/$E$30</f>
        <v>7.7657266811279824E-2</v>
      </c>
      <c r="G9" s="106"/>
      <c r="H9" s="87"/>
      <c r="I9" s="86">
        <f t="shared" si="2"/>
        <v>0.14601851851851852</v>
      </c>
      <c r="J9" s="96">
        <f t="shared" si="1"/>
        <v>5.0568575814784966E-2</v>
      </c>
    </row>
    <row r="10" spans="2:10" x14ac:dyDescent="0.25">
      <c r="B10" s="8" t="s">
        <v>8</v>
      </c>
      <c r="C10" s="86">
        <v>4.0578703703703714E-2</v>
      </c>
      <c r="D10" s="87">
        <f t="shared" si="0"/>
        <v>1.4370324828363562E-2</v>
      </c>
      <c r="E10" s="86"/>
      <c r="F10" s="87"/>
      <c r="G10" s="106"/>
      <c r="H10" s="87"/>
      <c r="I10" s="86">
        <f t="shared" si="2"/>
        <v>4.0578703703703714E-2</v>
      </c>
      <c r="J10" s="96">
        <f t="shared" si="1"/>
        <v>1.4053061731661076E-2</v>
      </c>
    </row>
    <row r="11" spans="2:10" x14ac:dyDescent="0.25">
      <c r="B11" s="8" t="s">
        <v>26</v>
      </c>
      <c r="C11" s="86">
        <v>6.4814814814814813E-3</v>
      </c>
      <c r="D11" s="87">
        <f t="shared" si="0"/>
        <v>2.2953171431499123E-3</v>
      </c>
      <c r="E11" s="86"/>
      <c r="F11" s="87"/>
      <c r="G11" s="106"/>
      <c r="H11" s="87"/>
      <c r="I11" s="86">
        <f t="shared" si="2"/>
        <v>6.4814814814814813E-3</v>
      </c>
      <c r="J11" s="96">
        <f t="shared" si="1"/>
        <v>2.2446419194895035E-3</v>
      </c>
    </row>
    <row r="12" spans="2:10" x14ac:dyDescent="0.25">
      <c r="B12" s="8" t="s">
        <v>3</v>
      </c>
      <c r="C12" s="86">
        <v>0.34862268518518558</v>
      </c>
      <c r="D12" s="87">
        <f t="shared" si="0"/>
        <v>0.12345937083717605</v>
      </c>
      <c r="E12" s="86"/>
      <c r="F12" s="87"/>
      <c r="G12" s="106">
        <v>1.6203703703703703E-3</v>
      </c>
      <c r="H12" s="87">
        <f>G12/$G$30</f>
        <v>4.3709022791133305E-2</v>
      </c>
      <c r="I12" s="86">
        <f t="shared" si="2"/>
        <v>0.35024305555555596</v>
      </c>
      <c r="J12" s="96">
        <f t="shared" si="1"/>
        <v>0.1212948377244142</v>
      </c>
    </row>
    <row r="13" spans="2:10" x14ac:dyDescent="0.25">
      <c r="B13" s="8" t="s">
        <v>7</v>
      </c>
      <c r="C13" s="86">
        <v>0.21002314814814829</v>
      </c>
      <c r="D13" s="87">
        <f t="shared" si="0"/>
        <v>7.4376472999282753E-2</v>
      </c>
      <c r="E13" s="86">
        <v>1.0763888888888889E-3</v>
      </c>
      <c r="F13" s="87">
        <f>E13/$E$30</f>
        <v>4.0347071583514096E-2</v>
      </c>
      <c r="G13" s="106"/>
      <c r="H13" s="87"/>
      <c r="I13" s="86">
        <f t="shared" si="2"/>
        <v>0.21109953703703718</v>
      </c>
      <c r="J13" s="96">
        <f t="shared" si="1"/>
        <v>7.3107185659944798E-2</v>
      </c>
    </row>
    <row r="14" spans="2:10" x14ac:dyDescent="0.25">
      <c r="B14" s="8" t="s">
        <v>2</v>
      </c>
      <c r="C14" s="86">
        <v>0.10947916666666667</v>
      </c>
      <c r="D14" s="87">
        <f t="shared" si="0"/>
        <v>3.8770365816169682E-2</v>
      </c>
      <c r="E14" s="86"/>
      <c r="F14" s="87"/>
      <c r="G14" s="106"/>
      <c r="H14" s="87"/>
      <c r="I14" s="86">
        <f t="shared" si="2"/>
        <v>0.10947916666666667</v>
      </c>
      <c r="J14" s="96">
        <f t="shared" si="1"/>
        <v>3.7914406993662886E-2</v>
      </c>
    </row>
    <row r="15" spans="2:10" x14ac:dyDescent="0.25">
      <c r="B15" s="8" t="s">
        <v>9</v>
      </c>
      <c r="C15" s="86">
        <v>6.9282407407407418E-2</v>
      </c>
      <c r="D15" s="87">
        <f t="shared" si="0"/>
        <v>2.4535300748027462E-2</v>
      </c>
      <c r="E15" s="86"/>
      <c r="F15" s="87"/>
      <c r="G15" s="106"/>
      <c r="H15" s="87"/>
      <c r="I15" s="86">
        <f t="shared" si="2"/>
        <v>6.9282407407407418E-2</v>
      </c>
      <c r="J15" s="96">
        <f t="shared" si="1"/>
        <v>2.3993618803686022E-2</v>
      </c>
    </row>
    <row r="16" spans="2:10" x14ac:dyDescent="0.25">
      <c r="B16" s="8" t="s">
        <v>1</v>
      </c>
      <c r="C16" s="86">
        <v>5.3206018518518521E-2</v>
      </c>
      <c r="D16" s="87">
        <f t="shared" si="0"/>
        <v>1.8842094476893122E-2</v>
      </c>
      <c r="E16" s="86"/>
      <c r="F16" s="87"/>
      <c r="G16" s="106"/>
      <c r="H16" s="87"/>
      <c r="I16" s="86">
        <f t="shared" si="2"/>
        <v>5.3206018518518521E-2</v>
      </c>
      <c r="J16" s="96">
        <f t="shared" si="1"/>
        <v>1.8426105185523661E-2</v>
      </c>
    </row>
    <row r="17" spans="2:14" x14ac:dyDescent="0.25">
      <c r="B17" s="8" t="s">
        <v>27</v>
      </c>
      <c r="C17" s="86">
        <v>0.22958333333333333</v>
      </c>
      <c r="D17" s="87">
        <f t="shared" si="0"/>
        <v>8.1303412234860109E-2</v>
      </c>
      <c r="E17" s="86">
        <v>1.7013888888888892E-3</v>
      </c>
      <c r="F17" s="87">
        <f>E17/$E$30</f>
        <v>6.3774403470715849E-2</v>
      </c>
      <c r="G17" s="106">
        <v>6.851851851851852E-3</v>
      </c>
      <c r="H17" s="87">
        <f>G17/$G$30</f>
        <v>0.1848267249453637</v>
      </c>
      <c r="I17" s="86">
        <f t="shared" si="2"/>
        <v>0.23813657407407407</v>
      </c>
      <c r="J17" s="96">
        <f t="shared" si="1"/>
        <v>8.2470549095529533E-2</v>
      </c>
    </row>
    <row r="18" spans="2:14" x14ac:dyDescent="0.25">
      <c r="B18" s="8" t="s">
        <v>16</v>
      </c>
      <c r="C18" s="86">
        <v>4.2939814814814811E-3</v>
      </c>
      <c r="D18" s="87">
        <f t="shared" si="0"/>
        <v>1.5206476073368169E-3</v>
      </c>
      <c r="E18" s="86"/>
      <c r="F18" s="87"/>
      <c r="G18" s="106"/>
      <c r="H18" s="87"/>
      <c r="I18" s="86">
        <f t="shared" si="2"/>
        <v>4.2939814814814811E-3</v>
      </c>
      <c r="J18" s="96">
        <f t="shared" si="1"/>
        <v>1.4870752716617962E-3</v>
      </c>
    </row>
    <row r="19" spans="2:14" x14ac:dyDescent="0.25">
      <c r="B19" s="8" t="s">
        <v>4</v>
      </c>
      <c r="C19" s="86">
        <v>0.12740740740740739</v>
      </c>
      <c r="D19" s="87">
        <f t="shared" si="0"/>
        <v>4.5119376985346842E-2</v>
      </c>
      <c r="E19" s="86"/>
      <c r="F19" s="87"/>
      <c r="G19" s="106"/>
      <c r="H19" s="87"/>
      <c r="I19" s="86">
        <f t="shared" si="2"/>
        <v>0.12740740740740739</v>
      </c>
      <c r="J19" s="96">
        <f t="shared" si="1"/>
        <v>4.4123246874536524E-2</v>
      </c>
    </row>
    <row r="20" spans="2:14" x14ac:dyDescent="0.25">
      <c r="B20" s="8" t="s">
        <v>14</v>
      </c>
      <c r="C20" s="86">
        <v>0.11842592592592592</v>
      </c>
      <c r="D20" s="87">
        <f t="shared" si="0"/>
        <v>4.193872322983911E-2</v>
      </c>
      <c r="E20" s="86"/>
      <c r="F20" s="87"/>
      <c r="G20" s="106"/>
      <c r="H20" s="87"/>
      <c r="I20" s="86">
        <f t="shared" si="2"/>
        <v>0.11842592592592592</v>
      </c>
      <c r="J20" s="96">
        <f t="shared" si="1"/>
        <v>4.1012814500386789E-2</v>
      </c>
    </row>
    <row r="21" spans="2:14" x14ac:dyDescent="0.25">
      <c r="B21" s="8" t="s">
        <v>11</v>
      </c>
      <c r="C21" s="86">
        <v>0.34696759259259241</v>
      </c>
      <c r="D21" s="87">
        <f t="shared" si="0"/>
        <v>0.12287324520955008</v>
      </c>
      <c r="E21" s="86">
        <v>1.0983796296296297E-2</v>
      </c>
      <c r="F21" s="87">
        <f>E21/$E$30</f>
        <v>0.41171366594360087</v>
      </c>
      <c r="G21" s="106">
        <v>4.9652777777777785E-3</v>
      </c>
      <c r="H21" s="87">
        <f>G21/$G$30</f>
        <v>0.13393693412425853</v>
      </c>
      <c r="I21" s="86">
        <f t="shared" si="2"/>
        <v>0.3629166666666665</v>
      </c>
      <c r="J21" s="96">
        <f t="shared" si="1"/>
        <v>0.12568391433484435</v>
      </c>
    </row>
    <row r="22" spans="2:14" x14ac:dyDescent="0.25">
      <c r="B22" s="8" t="s">
        <v>15</v>
      </c>
      <c r="C22" s="86">
        <v>0.18684027777777781</v>
      </c>
      <c r="D22" s="87">
        <f t="shared" si="0"/>
        <v>6.6166615431909007E-2</v>
      </c>
      <c r="E22" s="86">
        <v>1.2847222222222223E-3</v>
      </c>
      <c r="F22" s="87">
        <f>E22/$E$30</f>
        <v>4.8156182212581347E-2</v>
      </c>
      <c r="G22" s="106">
        <v>7.3842592592592605E-3</v>
      </c>
      <c r="H22" s="87">
        <f>G22/$G$30</f>
        <v>0.19918826100530754</v>
      </c>
      <c r="I22" s="86">
        <f t="shared" si="2"/>
        <v>0.1955092592592593</v>
      </c>
      <c r="J22" s="96">
        <f t="shared" si="1"/>
        <v>6.7708020185744122E-2</v>
      </c>
    </row>
    <row r="23" spans="2:14" s="49" customFormat="1" x14ac:dyDescent="0.25">
      <c r="B23" s="8" t="s">
        <v>92</v>
      </c>
      <c r="C23" s="86">
        <v>0.50057870370370405</v>
      </c>
      <c r="D23" s="87">
        <f t="shared" si="0"/>
        <v>0.17727226150220318</v>
      </c>
      <c r="E23" s="86">
        <v>2.4768518518518516E-3</v>
      </c>
      <c r="F23" s="87">
        <f>E23/$E$30</f>
        <v>9.2841648590021683E-2</v>
      </c>
      <c r="G23" s="106">
        <v>1.6250000000000001E-2</v>
      </c>
      <c r="H23" s="87">
        <f>G23/$G$30</f>
        <v>0.43833905713393689</v>
      </c>
      <c r="I23" s="86">
        <f t="shared" si="2"/>
        <v>0.51930555555555591</v>
      </c>
      <c r="J23" s="96">
        <f t="shared" si="1"/>
        <v>0.17984391722081272</v>
      </c>
    </row>
    <row r="24" spans="2:14" x14ac:dyDescent="0.25">
      <c r="B24" s="8" t="s">
        <v>12</v>
      </c>
      <c r="C24" s="86">
        <v>9.2858796296296287E-2</v>
      </c>
      <c r="D24" s="87">
        <f t="shared" si="0"/>
        <v>3.2884516856235259E-2</v>
      </c>
      <c r="E24" s="86">
        <v>3.6458333333333334E-3</v>
      </c>
      <c r="F24" s="87">
        <f>E24/$E$30</f>
        <v>0.13665943600867678</v>
      </c>
      <c r="G24" s="106"/>
      <c r="H24" s="87"/>
      <c r="I24" s="86">
        <f t="shared" si="2"/>
        <v>9.6504629629629621E-2</v>
      </c>
      <c r="J24" s="96">
        <f t="shared" si="1"/>
        <v>3.3421114865541932E-2</v>
      </c>
      <c r="K24" s="49"/>
      <c r="L24" s="49"/>
      <c r="M24" s="49"/>
      <c r="N24" s="49"/>
    </row>
    <row r="25" spans="2:14" s="50" customFormat="1" x14ac:dyDescent="0.25">
      <c r="B25" s="8" t="s">
        <v>5</v>
      </c>
      <c r="C25" s="86">
        <v>7.2962962962962979E-2</v>
      </c>
      <c r="D25" s="87">
        <f t="shared" si="0"/>
        <v>2.5838712982887591E-2</v>
      </c>
      <c r="E25" s="86">
        <v>3.4375E-3</v>
      </c>
      <c r="F25" s="87">
        <f>E25/$E$30</f>
        <v>0.12885032537960953</v>
      </c>
      <c r="G25" s="106"/>
      <c r="H25" s="87"/>
      <c r="I25" s="86">
        <f t="shared" si="2"/>
        <v>7.6400462962962976E-2</v>
      </c>
      <c r="J25" s="96">
        <f t="shared" si="1"/>
        <v>2.645871662598253E-2</v>
      </c>
      <c r="K25" s="49"/>
      <c r="L25" s="49"/>
      <c r="M25" s="49"/>
      <c r="N25" s="49"/>
    </row>
    <row r="26" spans="2:14" x14ac:dyDescent="0.25">
      <c r="B26" s="8" t="s">
        <v>6</v>
      </c>
      <c r="C26" s="86">
        <v>8.7893518518518524E-2</v>
      </c>
      <c r="D26" s="87">
        <f t="shared" si="0"/>
        <v>3.1126139973357923E-2</v>
      </c>
      <c r="E26" s="86"/>
      <c r="F26" s="87"/>
      <c r="G26" s="106"/>
      <c r="H26" s="87"/>
      <c r="I26" s="86">
        <f t="shared" si="2"/>
        <v>8.7893518518518524E-2</v>
      </c>
      <c r="J26" s="96">
        <f t="shared" si="1"/>
        <v>3.043894774393445E-2</v>
      </c>
      <c r="K26" s="49"/>
      <c r="L26" s="49"/>
      <c r="M26" s="49"/>
      <c r="N26" s="49"/>
    </row>
    <row r="27" spans="2:14" x14ac:dyDescent="0.25">
      <c r="B27" s="8" t="s">
        <v>104</v>
      </c>
      <c r="C27" s="86">
        <v>7.5347222222222213E-3</v>
      </c>
      <c r="D27" s="87">
        <f t="shared" si="0"/>
        <v>2.668306178911773E-3</v>
      </c>
      <c r="E27" s="86"/>
      <c r="F27" s="87"/>
      <c r="G27" s="106"/>
      <c r="H27" s="86"/>
      <c r="I27" s="86">
        <f t="shared" si="2"/>
        <v>7.5347222222222213E-3</v>
      </c>
      <c r="J27" s="96">
        <f t="shared" si="1"/>
        <v>2.6093962314065479E-3</v>
      </c>
      <c r="K27" s="49"/>
      <c r="L27" s="49"/>
      <c r="M27" s="49"/>
      <c r="N27" s="49"/>
    </row>
    <row r="28" spans="2:14" x14ac:dyDescent="0.25">
      <c r="B28" s="8" t="s">
        <v>17</v>
      </c>
      <c r="C28" s="86">
        <v>7.7777777777777784E-3</v>
      </c>
      <c r="D28" s="87">
        <f t="shared" si="0"/>
        <v>2.754380571779895E-3</v>
      </c>
      <c r="E28" s="86"/>
      <c r="F28" s="87"/>
      <c r="G28" s="86"/>
      <c r="H28" s="87"/>
      <c r="I28" s="86">
        <f t="shared" si="2"/>
        <v>7.7777777777777784E-3</v>
      </c>
      <c r="J28" s="96">
        <f t="shared" si="1"/>
        <v>2.6935703033874048E-3</v>
      </c>
      <c r="K28" s="49"/>
      <c r="L28" s="49"/>
      <c r="M28" s="49"/>
      <c r="N28" s="49"/>
    </row>
    <row r="29" spans="2:14" x14ac:dyDescent="0.25">
      <c r="B29" s="8"/>
      <c r="C29" s="132"/>
      <c r="D29" s="91"/>
      <c r="E29" s="90"/>
      <c r="F29" s="91"/>
      <c r="G29" s="90"/>
      <c r="H29" s="90"/>
      <c r="I29" s="90"/>
      <c r="J29" s="96"/>
      <c r="K29" s="49"/>
      <c r="L29" s="49"/>
      <c r="M29" s="49"/>
      <c r="N29" s="49"/>
    </row>
    <row r="30" spans="2:14" s="49" customFormat="1" x14ac:dyDescent="0.25">
      <c r="B30" s="53" t="s">
        <v>29</v>
      </c>
      <c r="C30" s="92">
        <f t="shared" ref="C30:J30" si="3">SUM(C7:C28)</f>
        <v>2.8237847222222228</v>
      </c>
      <c r="D30" s="133">
        <f t="shared" si="3"/>
        <v>1</v>
      </c>
      <c r="E30" s="92">
        <f t="shared" si="3"/>
        <v>2.6678240740740742E-2</v>
      </c>
      <c r="F30" s="133">
        <f t="shared" si="3"/>
        <v>0.99999999999999989</v>
      </c>
      <c r="G30" s="92">
        <f t="shared" si="3"/>
        <v>3.7071759259259263E-2</v>
      </c>
      <c r="H30" s="133">
        <f t="shared" si="3"/>
        <v>1</v>
      </c>
      <c r="I30" s="92">
        <f t="shared" si="3"/>
        <v>2.887534722222223</v>
      </c>
      <c r="J30" s="134">
        <f t="shared" si="3"/>
        <v>0.99999999999999978</v>
      </c>
    </row>
    <row r="31" spans="2:14" s="49" customFormat="1" x14ac:dyDescent="0.25">
      <c r="B31" s="60"/>
      <c r="C31" s="61"/>
      <c r="D31" s="61"/>
      <c r="E31" s="61"/>
      <c r="F31" s="61"/>
      <c r="G31" s="61"/>
      <c r="H31" s="61"/>
      <c r="I31" s="61"/>
      <c r="J31" s="62"/>
    </row>
    <row r="32" spans="2:14" s="50" customFormat="1" ht="114" customHeight="1" thickBot="1" x14ac:dyDescent="0.3">
      <c r="B32" s="210" t="s">
        <v>129</v>
      </c>
      <c r="C32" s="170"/>
      <c r="D32" s="170"/>
      <c r="E32" s="170"/>
      <c r="F32" s="170"/>
      <c r="G32" s="170"/>
      <c r="H32" s="170"/>
      <c r="I32" s="170"/>
      <c r="J32" s="171"/>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6"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72" t="s">
        <v>49</v>
      </c>
      <c r="C3" s="173"/>
      <c r="D3" s="173"/>
      <c r="E3" s="173"/>
      <c r="F3" s="174"/>
    </row>
    <row r="4" spans="2:6" x14ac:dyDescent="0.25">
      <c r="B4" s="175" t="s">
        <v>125</v>
      </c>
      <c r="C4" s="176"/>
      <c r="D4" s="176"/>
      <c r="E4" s="176"/>
      <c r="F4" s="177"/>
    </row>
    <row r="5" spans="2:6" x14ac:dyDescent="0.25">
      <c r="B5" s="42"/>
      <c r="C5" s="180" t="s">
        <v>50</v>
      </c>
      <c r="D5" s="176"/>
      <c r="E5" s="180" t="s">
        <v>51</v>
      </c>
      <c r="F5" s="177"/>
    </row>
    <row r="6" spans="2:6" x14ac:dyDescent="0.25">
      <c r="B6" s="3" t="s">
        <v>23</v>
      </c>
      <c r="C6" s="63" t="s">
        <v>24</v>
      </c>
      <c r="D6" s="43" t="s">
        <v>25</v>
      </c>
      <c r="E6" s="63" t="s">
        <v>24</v>
      </c>
      <c r="F6" s="64" t="s">
        <v>25</v>
      </c>
    </row>
    <row r="7" spans="2:6" x14ac:dyDescent="0.25">
      <c r="B7" s="8" t="s">
        <v>10</v>
      </c>
      <c r="C7" s="135">
        <v>4.5717592592592589E-3</v>
      </c>
      <c r="D7" s="87">
        <f t="shared" ref="D7:D14" si="0">C7/$C$30</f>
        <v>7.7103259808705818E-2</v>
      </c>
      <c r="E7" s="86">
        <v>5.393518518518518E-3</v>
      </c>
      <c r="F7" s="96">
        <f t="shared" ref="F7:F28" si="1">E7/$E$30</f>
        <v>5.1980501734542484E-3</v>
      </c>
    </row>
    <row r="8" spans="2:6" x14ac:dyDescent="0.25">
      <c r="B8" s="8" t="s">
        <v>13</v>
      </c>
      <c r="C8" s="135"/>
      <c r="D8" s="87"/>
      <c r="E8" s="86">
        <v>1.8206018518518521E-2</v>
      </c>
      <c r="F8" s="96">
        <f t="shared" si="1"/>
        <v>1.7546207988934626E-2</v>
      </c>
    </row>
    <row r="9" spans="2:6" x14ac:dyDescent="0.25">
      <c r="B9" s="8" t="s">
        <v>0</v>
      </c>
      <c r="C9" s="135">
        <v>1.1817129629629631E-2</v>
      </c>
      <c r="D9" s="87">
        <f t="shared" si="0"/>
        <v>0.19929728674604721</v>
      </c>
      <c r="E9" s="86">
        <v>5.3483796296296286E-2</v>
      </c>
      <c r="F9" s="96">
        <f t="shared" si="1"/>
        <v>5.1545471784403607E-2</v>
      </c>
    </row>
    <row r="10" spans="2:6" x14ac:dyDescent="0.25">
      <c r="B10" s="8" t="s">
        <v>8</v>
      </c>
      <c r="C10" s="135">
        <v>6.9444444444444441E-3</v>
      </c>
      <c r="D10" s="87">
        <f t="shared" si="0"/>
        <v>0.11711887565879366</v>
      </c>
      <c r="E10" s="86">
        <v>1.8749999999999999E-2</v>
      </c>
      <c r="F10" s="96">
        <f t="shared" si="1"/>
        <v>1.8070474851922497E-2</v>
      </c>
    </row>
    <row r="11" spans="2:6" x14ac:dyDescent="0.25">
      <c r="B11" s="8" t="s">
        <v>26</v>
      </c>
      <c r="C11" s="135"/>
      <c r="D11" s="87"/>
      <c r="E11" s="86">
        <v>4.0856481481481473E-3</v>
      </c>
      <c r="F11" s="96">
        <f t="shared" si="1"/>
        <v>3.9375787794621239E-3</v>
      </c>
    </row>
    <row r="12" spans="2:6" x14ac:dyDescent="0.25">
      <c r="B12" s="8" t="s">
        <v>3</v>
      </c>
      <c r="C12" s="135"/>
      <c r="D12" s="87"/>
      <c r="E12" s="86">
        <v>0.15270833333333328</v>
      </c>
      <c r="F12" s="96">
        <f t="shared" si="1"/>
        <v>0.14717397851621319</v>
      </c>
    </row>
    <row r="13" spans="2:6" x14ac:dyDescent="0.25">
      <c r="B13" s="8" t="s">
        <v>7</v>
      </c>
      <c r="C13" s="135">
        <v>4.7569444444444439E-3</v>
      </c>
      <c r="D13" s="87">
        <f t="shared" si="0"/>
        <v>8.0226429826273649E-2</v>
      </c>
      <c r="E13" s="86">
        <v>0.17133101851851859</v>
      </c>
      <c r="F13" s="96">
        <f t="shared" si="1"/>
        <v>0.16512175261296844</v>
      </c>
    </row>
    <row r="14" spans="2:6" x14ac:dyDescent="0.25">
      <c r="B14" s="8" t="s">
        <v>2</v>
      </c>
      <c r="C14" s="135">
        <v>5.046296296296297E-3</v>
      </c>
      <c r="D14" s="87">
        <f t="shared" si="0"/>
        <v>8.5106382978723402E-2</v>
      </c>
      <c r="E14" s="86">
        <v>4.9166666666666671E-2</v>
      </c>
      <c r="F14" s="96">
        <f t="shared" si="1"/>
        <v>4.7384800722818997E-2</v>
      </c>
    </row>
    <row r="15" spans="2:6" x14ac:dyDescent="0.25">
      <c r="B15" s="8" t="s">
        <v>9</v>
      </c>
      <c r="C15" s="135"/>
      <c r="D15" s="87"/>
      <c r="E15" s="86">
        <v>1.3831018518518519E-2</v>
      </c>
      <c r="F15" s="96">
        <f t="shared" si="1"/>
        <v>1.3329763856819374E-2</v>
      </c>
    </row>
    <row r="16" spans="2:6" x14ac:dyDescent="0.25">
      <c r="B16" s="8" t="s">
        <v>1</v>
      </c>
      <c r="C16" s="135"/>
      <c r="D16" s="87"/>
      <c r="E16" s="86">
        <v>1.7997685185185186E-2</v>
      </c>
      <c r="F16" s="96">
        <f t="shared" si="1"/>
        <v>1.7345424935024372E-2</v>
      </c>
    </row>
    <row r="17" spans="2:6" x14ac:dyDescent="0.25">
      <c r="B17" s="8" t="s">
        <v>27</v>
      </c>
      <c r="C17" s="135">
        <v>1.4247685185185186E-2</v>
      </c>
      <c r="D17" s="87">
        <f t="shared" ref="D17:D24" si="2">C17/$C$30</f>
        <v>0.240288893226625</v>
      </c>
      <c r="E17" s="86">
        <v>3.1701388888888883E-2</v>
      </c>
      <c r="F17" s="96">
        <f t="shared" si="1"/>
        <v>3.0552488036676366E-2</v>
      </c>
    </row>
    <row r="18" spans="2:6" x14ac:dyDescent="0.25">
      <c r="B18" s="8" t="s">
        <v>16</v>
      </c>
      <c r="C18" s="135"/>
      <c r="D18" s="87"/>
      <c r="E18" s="86"/>
      <c r="F18" s="96"/>
    </row>
    <row r="19" spans="2:6" x14ac:dyDescent="0.25">
      <c r="B19" s="8" t="s">
        <v>4</v>
      </c>
      <c r="C19" s="135">
        <v>1.4583333333333334E-3</v>
      </c>
      <c r="D19" s="87">
        <f t="shared" ref="D19:D22" si="3">C19/$C$30</f>
        <v>2.4594963888346671E-2</v>
      </c>
      <c r="E19" s="86">
        <v>3.650462962962963E-2</v>
      </c>
      <c r="F19" s="96">
        <f t="shared" si="1"/>
        <v>3.5181652890718243E-2</v>
      </c>
    </row>
    <row r="20" spans="2:6" x14ac:dyDescent="0.25">
      <c r="B20" s="8" t="s">
        <v>14</v>
      </c>
      <c r="C20" s="135">
        <v>1.8171296296296297E-3</v>
      </c>
      <c r="D20" s="87">
        <f t="shared" si="3"/>
        <v>3.0646105797384342E-2</v>
      </c>
      <c r="E20" s="86">
        <v>4.4178240740740733E-2</v>
      </c>
      <c r="F20" s="96">
        <f t="shared" si="1"/>
        <v>4.2577162043079111E-2</v>
      </c>
    </row>
    <row r="21" spans="2:6" x14ac:dyDescent="0.25">
      <c r="B21" s="8" t="s">
        <v>11</v>
      </c>
      <c r="C21" s="135">
        <v>1.3888888888888889E-3</v>
      </c>
      <c r="D21" s="87">
        <f t="shared" si="3"/>
        <v>2.3423775131758733E-2</v>
      </c>
      <c r="E21" s="86">
        <v>0.16513888888888889</v>
      </c>
      <c r="F21" s="96">
        <f t="shared" si="1"/>
        <v>0.1591540340661915</v>
      </c>
    </row>
    <row r="22" spans="2:6" x14ac:dyDescent="0.25">
      <c r="B22" s="8" t="s">
        <v>15</v>
      </c>
      <c r="C22" s="135">
        <v>3.6458333333333334E-3</v>
      </c>
      <c r="D22" s="87">
        <f t="shared" si="3"/>
        <v>6.1487409720866672E-2</v>
      </c>
      <c r="E22" s="86">
        <v>5.1516203703703696E-2</v>
      </c>
      <c r="F22" s="96">
        <f t="shared" si="1"/>
        <v>4.9649187386362363E-2</v>
      </c>
    </row>
    <row r="23" spans="2:6" s="49" customFormat="1" x14ac:dyDescent="0.25">
      <c r="B23" s="8" t="s">
        <v>92</v>
      </c>
      <c r="C23" s="135"/>
      <c r="D23" s="87"/>
      <c r="E23" s="86">
        <v>7.6712962962962983E-2</v>
      </c>
      <c r="F23" s="96">
        <f t="shared" si="1"/>
        <v>7.3932782295396515E-2</v>
      </c>
    </row>
    <row r="24" spans="2:6" x14ac:dyDescent="0.25">
      <c r="B24" s="8" t="s">
        <v>12</v>
      </c>
      <c r="C24" s="135">
        <v>1.5740740740740741E-3</v>
      </c>
      <c r="D24" s="87">
        <f t="shared" si="2"/>
        <v>2.6546945149326564E-2</v>
      </c>
      <c r="E24" s="86">
        <v>3.8715277777777779E-2</v>
      </c>
      <c r="F24" s="96">
        <f t="shared" si="1"/>
        <v>3.731218418498812E-2</v>
      </c>
    </row>
    <row r="25" spans="2:6" s="50" customFormat="1" x14ac:dyDescent="0.25">
      <c r="B25" s="8" t="s">
        <v>5</v>
      </c>
      <c r="C25" s="135"/>
      <c r="D25" s="87"/>
      <c r="E25" s="86">
        <v>4.6979166666666676E-2</v>
      </c>
      <c r="F25" s="96">
        <f t="shared" si="1"/>
        <v>4.5276578656761379E-2</v>
      </c>
    </row>
    <row r="26" spans="2:6" x14ac:dyDescent="0.25">
      <c r="B26" s="8" t="s">
        <v>6</v>
      </c>
      <c r="C26" s="135"/>
      <c r="D26" s="87"/>
      <c r="E26" s="86">
        <v>1.7881944444444447E-2</v>
      </c>
      <c r="F26" s="96">
        <f t="shared" si="1"/>
        <v>1.7233878793963125E-2</v>
      </c>
    </row>
    <row r="27" spans="2:6" x14ac:dyDescent="0.25">
      <c r="B27" s="8" t="s">
        <v>104</v>
      </c>
      <c r="C27" s="135"/>
      <c r="D27" s="87"/>
      <c r="E27" s="86">
        <v>3.2060185185185186E-3</v>
      </c>
      <c r="F27" s="96">
        <f t="shared" si="1"/>
        <v>3.0898281073966248E-3</v>
      </c>
    </row>
    <row r="28" spans="2:6" x14ac:dyDescent="0.25">
      <c r="B28" s="8" t="s">
        <v>17</v>
      </c>
      <c r="C28" s="135">
        <v>2.0254629629629629E-3</v>
      </c>
      <c r="D28" s="87">
        <f t="shared" ref="D28" si="4">C28/$C$30</f>
        <v>3.415967206714815E-2</v>
      </c>
      <c r="E28" s="86">
        <v>2.0115740740740747E-2</v>
      </c>
      <c r="F28" s="96">
        <f t="shared" si="1"/>
        <v>1.9386719316445252E-2</v>
      </c>
    </row>
    <row r="29" spans="2:6" x14ac:dyDescent="0.25">
      <c r="B29" s="8"/>
      <c r="C29" s="90"/>
      <c r="D29" s="90"/>
      <c r="E29" s="90"/>
      <c r="F29" s="96"/>
    </row>
    <row r="30" spans="2:6" x14ac:dyDescent="0.25">
      <c r="B30" s="53" t="s">
        <v>29</v>
      </c>
      <c r="C30" s="94">
        <f>SUM(C7:C28)</f>
        <v>5.9293981481481489E-2</v>
      </c>
      <c r="D30" s="136">
        <f>SUM(D7:D28)</f>
        <v>1</v>
      </c>
      <c r="E30" s="94">
        <f>SUM(E7:E28)</f>
        <v>1.0376041666666667</v>
      </c>
      <c r="F30" s="137">
        <f>SUM(F7:F28)</f>
        <v>1.0000000000000002</v>
      </c>
    </row>
    <row r="31" spans="2:6" x14ac:dyDescent="0.25">
      <c r="B31" s="69"/>
      <c r="C31" s="27"/>
      <c r="D31" s="52"/>
      <c r="E31" s="52"/>
      <c r="F31" s="48"/>
    </row>
    <row r="32" spans="2:6" ht="81.95" customHeight="1" thickBot="1" x14ac:dyDescent="0.3">
      <c r="B32" s="182" t="s">
        <v>131</v>
      </c>
      <c r="C32" s="183"/>
      <c r="D32" s="183"/>
      <c r="E32" s="183"/>
      <c r="F32" s="184"/>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93</v>
      </c>
      <c r="C3" s="186"/>
      <c r="D3" s="186"/>
      <c r="E3" s="186"/>
      <c r="F3" s="187"/>
    </row>
    <row r="4" spans="2:6" x14ac:dyDescent="0.25">
      <c r="B4" s="188" t="s">
        <v>125</v>
      </c>
      <c r="C4" s="181"/>
      <c r="D4" s="181"/>
      <c r="E4" s="181"/>
      <c r="F4" s="189"/>
    </row>
    <row r="5" spans="2:6" x14ac:dyDescent="0.25">
      <c r="B5" s="73"/>
      <c r="C5" s="178" t="s">
        <v>56</v>
      </c>
      <c r="D5" s="181"/>
      <c r="E5" s="178" t="s">
        <v>57</v>
      </c>
      <c r="F5" s="189"/>
    </row>
    <row r="6" spans="2:6" x14ac:dyDescent="0.25">
      <c r="B6" s="3" t="s">
        <v>23</v>
      </c>
      <c r="C6" s="74" t="s">
        <v>24</v>
      </c>
      <c r="D6" s="74" t="s">
        <v>25</v>
      </c>
      <c r="E6" s="74" t="s">
        <v>24</v>
      </c>
      <c r="F6" s="75" t="s">
        <v>25</v>
      </c>
    </row>
    <row r="7" spans="2:6" x14ac:dyDescent="0.25">
      <c r="B7" s="8" t="s">
        <v>10</v>
      </c>
      <c r="C7" s="47"/>
      <c r="D7" s="59"/>
      <c r="E7" s="47"/>
      <c r="F7" s="48"/>
    </row>
    <row r="8" spans="2:6" x14ac:dyDescent="0.25">
      <c r="B8" s="8" t="s">
        <v>13</v>
      </c>
      <c r="C8" s="47"/>
      <c r="D8" s="59"/>
      <c r="E8" s="47"/>
      <c r="F8" s="48"/>
    </row>
    <row r="9" spans="2:6" x14ac:dyDescent="0.25">
      <c r="B9" s="8" t="s">
        <v>0</v>
      </c>
      <c r="C9" s="86"/>
      <c r="D9" s="138"/>
      <c r="E9" s="47"/>
      <c r="F9" s="48"/>
    </row>
    <row r="10" spans="2:6" x14ac:dyDescent="0.25">
      <c r="B10" s="8" t="s">
        <v>8</v>
      </c>
      <c r="C10" s="86"/>
      <c r="D10" s="138"/>
      <c r="E10" s="47"/>
      <c r="F10" s="48"/>
    </row>
    <row r="11" spans="2:6" x14ac:dyDescent="0.25">
      <c r="B11" s="8" t="s">
        <v>26</v>
      </c>
      <c r="C11" s="86"/>
      <c r="D11" s="138"/>
      <c r="E11" s="47"/>
      <c r="F11" s="48"/>
    </row>
    <row r="12" spans="2:6" x14ac:dyDescent="0.25">
      <c r="B12" s="8" t="s">
        <v>3</v>
      </c>
      <c r="C12" s="86"/>
      <c r="D12" s="138"/>
      <c r="E12" s="47"/>
      <c r="F12" s="48"/>
    </row>
    <row r="13" spans="2:6" x14ac:dyDescent="0.25">
      <c r="B13" s="8" t="s">
        <v>7</v>
      </c>
      <c r="C13" s="86"/>
      <c r="D13" s="138"/>
      <c r="E13" s="47"/>
      <c r="F13" s="48"/>
    </row>
    <row r="14" spans="2:6" x14ac:dyDescent="0.25">
      <c r="B14" s="8" t="s">
        <v>2</v>
      </c>
      <c r="C14" s="86"/>
      <c r="D14" s="138"/>
      <c r="E14" s="47"/>
      <c r="F14" s="48"/>
    </row>
    <row r="15" spans="2:6" x14ac:dyDescent="0.25">
      <c r="B15" s="8" t="s">
        <v>9</v>
      </c>
      <c r="C15" s="86"/>
      <c r="D15" s="138"/>
      <c r="E15" s="47"/>
      <c r="F15" s="48"/>
    </row>
    <row r="16" spans="2:6" x14ac:dyDescent="0.25">
      <c r="B16" s="8" t="s">
        <v>1</v>
      </c>
      <c r="C16" s="86"/>
      <c r="D16" s="138"/>
      <c r="E16" s="47"/>
      <c r="F16" s="48"/>
    </row>
    <row r="17" spans="2:6" x14ac:dyDescent="0.25">
      <c r="B17" s="8" t="s">
        <v>27</v>
      </c>
      <c r="C17" s="86"/>
      <c r="D17" s="138"/>
      <c r="E17" s="47"/>
      <c r="F17" s="48"/>
    </row>
    <row r="18" spans="2:6" x14ac:dyDescent="0.25">
      <c r="B18" s="8" t="s">
        <v>16</v>
      </c>
      <c r="C18" s="86"/>
      <c r="D18" s="138"/>
      <c r="E18" s="47"/>
      <c r="F18" s="48"/>
    </row>
    <row r="19" spans="2:6" x14ac:dyDescent="0.25">
      <c r="B19" s="8" t="s">
        <v>4</v>
      </c>
      <c r="C19" s="86"/>
      <c r="D19" s="138"/>
      <c r="E19" s="47"/>
      <c r="F19" s="48"/>
    </row>
    <row r="20" spans="2:6" x14ac:dyDescent="0.25">
      <c r="B20" s="8" t="s">
        <v>14</v>
      </c>
      <c r="C20" s="86"/>
      <c r="D20" s="138"/>
      <c r="E20" s="47"/>
      <c r="F20" s="48"/>
    </row>
    <row r="21" spans="2:6" x14ac:dyDescent="0.25">
      <c r="B21" s="8" t="s">
        <v>11</v>
      </c>
      <c r="C21" s="86"/>
      <c r="D21" s="138"/>
      <c r="E21" s="47"/>
      <c r="F21" s="48"/>
    </row>
    <row r="22" spans="2:6" x14ac:dyDescent="0.25">
      <c r="B22" s="8" t="s">
        <v>15</v>
      </c>
      <c r="C22" s="86"/>
      <c r="D22" s="138"/>
      <c r="E22" s="47"/>
      <c r="F22" s="48"/>
    </row>
    <row r="23" spans="2:6" s="49" customFormat="1" x14ac:dyDescent="0.25">
      <c r="B23" s="8" t="s">
        <v>92</v>
      </c>
      <c r="C23" s="86"/>
      <c r="D23" s="138"/>
      <c r="E23" s="47"/>
      <c r="F23" s="48"/>
    </row>
    <row r="24" spans="2:6" x14ac:dyDescent="0.25">
      <c r="B24" s="8" t="s">
        <v>12</v>
      </c>
      <c r="C24" s="86"/>
      <c r="D24" s="138"/>
      <c r="E24" s="47"/>
      <c r="F24" s="48"/>
    </row>
    <row r="25" spans="2:6" s="50" customFormat="1" x14ac:dyDescent="0.25">
      <c r="B25" s="8" t="s">
        <v>5</v>
      </c>
      <c r="C25" s="86">
        <v>6.9444444444444441E-3</v>
      </c>
      <c r="D25" s="138">
        <f>C25/C30</f>
        <v>1</v>
      </c>
      <c r="E25" s="47"/>
      <c r="F25" s="48"/>
    </row>
    <row r="26" spans="2:6" x14ac:dyDescent="0.25">
      <c r="B26" s="8" t="s">
        <v>6</v>
      </c>
      <c r="C26" s="106"/>
      <c r="D26" s="138"/>
      <c r="E26" s="47"/>
      <c r="F26" s="48"/>
    </row>
    <row r="27" spans="2:6" x14ac:dyDescent="0.25">
      <c r="B27" s="8" t="s">
        <v>104</v>
      </c>
      <c r="C27" s="106"/>
      <c r="D27" s="138"/>
      <c r="E27" s="47"/>
      <c r="F27" s="48"/>
    </row>
    <row r="28" spans="2:6" x14ac:dyDescent="0.25">
      <c r="B28" s="8" t="s">
        <v>17</v>
      </c>
      <c r="C28" s="106"/>
      <c r="D28" s="138"/>
      <c r="E28" s="47"/>
      <c r="F28" s="48"/>
    </row>
    <row r="29" spans="2:6" x14ac:dyDescent="0.25">
      <c r="B29" s="8"/>
      <c r="C29" s="106"/>
      <c r="D29" s="86"/>
      <c r="E29" s="47"/>
      <c r="F29" s="48"/>
    </row>
    <row r="30" spans="2:6" x14ac:dyDescent="0.25">
      <c r="B30" s="53" t="s">
        <v>29</v>
      </c>
      <c r="C30" s="94">
        <f>C25</f>
        <v>6.9444444444444441E-3</v>
      </c>
      <c r="D30" s="136">
        <f>D25</f>
        <v>1</v>
      </c>
      <c r="E30" s="66"/>
      <c r="F30" s="68"/>
    </row>
    <row r="31" spans="2:6" x14ac:dyDescent="0.25">
      <c r="B31" s="53"/>
      <c r="C31" s="27"/>
      <c r="D31" s="52"/>
      <c r="E31" s="52"/>
      <c r="F31" s="48"/>
    </row>
    <row r="32" spans="2:6" ht="66" customHeight="1" thickBot="1" x14ac:dyDescent="0.3">
      <c r="B32" s="190" t="s">
        <v>126</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6"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3" t="s">
        <v>94</v>
      </c>
      <c r="C3" s="194"/>
      <c r="D3" s="194"/>
      <c r="E3" s="194"/>
      <c r="F3" s="195"/>
    </row>
    <row r="4" spans="2:6" x14ac:dyDescent="0.25">
      <c r="B4" s="175" t="s">
        <v>125</v>
      </c>
      <c r="C4" s="176"/>
      <c r="D4" s="176"/>
      <c r="E4" s="176"/>
      <c r="F4" s="177"/>
    </row>
    <row r="5" spans="2:6" x14ac:dyDescent="0.25">
      <c r="B5" s="42"/>
      <c r="C5" s="180" t="s">
        <v>64</v>
      </c>
      <c r="D5" s="176"/>
      <c r="E5" s="196" t="s">
        <v>65</v>
      </c>
      <c r="F5" s="197"/>
    </row>
    <row r="6" spans="2:6" x14ac:dyDescent="0.25">
      <c r="B6" s="3" t="s">
        <v>23</v>
      </c>
      <c r="C6" s="63" t="s">
        <v>24</v>
      </c>
      <c r="D6" s="43" t="s">
        <v>25</v>
      </c>
      <c r="E6" s="63" t="s">
        <v>24</v>
      </c>
      <c r="F6" s="64" t="s">
        <v>25</v>
      </c>
    </row>
    <row r="7" spans="2:6" x14ac:dyDescent="0.25">
      <c r="B7" s="8" t="s">
        <v>10</v>
      </c>
      <c r="C7" s="86"/>
      <c r="D7" s="87"/>
      <c r="E7" s="47"/>
      <c r="F7" s="48"/>
    </row>
    <row r="8" spans="2:6" x14ac:dyDescent="0.25">
      <c r="B8" s="8" t="s">
        <v>13</v>
      </c>
      <c r="C8" s="86"/>
      <c r="D8" s="87"/>
      <c r="E8" s="47"/>
      <c r="F8" s="48"/>
    </row>
    <row r="9" spans="2:6" x14ac:dyDescent="0.25">
      <c r="B9" s="8" t="s">
        <v>0</v>
      </c>
      <c r="C9" s="86"/>
      <c r="D9" s="87"/>
      <c r="E9" s="47"/>
      <c r="F9" s="48"/>
    </row>
    <row r="10" spans="2:6" x14ac:dyDescent="0.25">
      <c r="B10" s="8" t="s">
        <v>8</v>
      </c>
      <c r="C10" s="86"/>
      <c r="D10" s="87"/>
      <c r="E10" s="47"/>
      <c r="F10" s="48"/>
    </row>
    <row r="11" spans="2:6" x14ac:dyDescent="0.25">
      <c r="B11" s="8" t="s">
        <v>26</v>
      </c>
      <c r="C11" s="86"/>
      <c r="D11" s="87"/>
      <c r="E11" s="47"/>
      <c r="F11" s="48"/>
    </row>
    <row r="12" spans="2:6" x14ac:dyDescent="0.25">
      <c r="B12" s="8" t="s">
        <v>3</v>
      </c>
      <c r="C12" s="86"/>
      <c r="D12" s="87"/>
      <c r="E12" s="47"/>
      <c r="F12" s="48"/>
    </row>
    <row r="13" spans="2:6" x14ac:dyDescent="0.25">
      <c r="B13" s="8" t="s">
        <v>7</v>
      </c>
      <c r="C13" s="86"/>
      <c r="D13" s="87"/>
      <c r="E13" s="47"/>
      <c r="F13" s="48"/>
    </row>
    <row r="14" spans="2:6" x14ac:dyDescent="0.25">
      <c r="B14" s="8" t="s">
        <v>2</v>
      </c>
      <c r="C14" s="86"/>
      <c r="D14" s="87"/>
      <c r="E14" s="47"/>
      <c r="F14" s="48"/>
    </row>
    <row r="15" spans="2:6" x14ac:dyDescent="0.25">
      <c r="B15" s="8" t="s">
        <v>9</v>
      </c>
      <c r="C15" s="86"/>
      <c r="D15" s="87"/>
      <c r="E15" s="47"/>
      <c r="F15" s="48"/>
    </row>
    <row r="16" spans="2:6" x14ac:dyDescent="0.25">
      <c r="B16" s="8" t="s">
        <v>1</v>
      </c>
      <c r="C16" s="86"/>
      <c r="D16" s="87"/>
      <c r="E16" s="47"/>
      <c r="F16" s="48"/>
    </row>
    <row r="17" spans="2:6" x14ac:dyDescent="0.25">
      <c r="B17" s="8" t="s">
        <v>27</v>
      </c>
      <c r="C17" s="86"/>
      <c r="D17" s="87"/>
      <c r="E17" s="47"/>
      <c r="F17" s="48"/>
    </row>
    <row r="18" spans="2:6" x14ac:dyDescent="0.25">
      <c r="B18" s="8" t="s">
        <v>16</v>
      </c>
      <c r="C18" s="86"/>
      <c r="D18" s="87"/>
      <c r="E18" s="47"/>
      <c r="F18" s="48"/>
    </row>
    <row r="19" spans="2:6" x14ac:dyDescent="0.25">
      <c r="B19" s="8" t="s">
        <v>4</v>
      </c>
      <c r="C19" s="106"/>
      <c r="D19" s="87"/>
      <c r="E19" s="47"/>
      <c r="F19" s="48"/>
    </row>
    <row r="20" spans="2:6" x14ac:dyDescent="0.25">
      <c r="B20" s="8" t="s">
        <v>14</v>
      </c>
      <c r="C20" s="106"/>
      <c r="D20" s="87"/>
      <c r="E20" s="47"/>
      <c r="F20" s="48"/>
    </row>
    <row r="21" spans="2:6" x14ac:dyDescent="0.25">
      <c r="B21" s="8" t="s">
        <v>11</v>
      </c>
      <c r="C21" s="106"/>
      <c r="D21" s="87"/>
      <c r="E21" s="47"/>
      <c r="F21" s="48"/>
    </row>
    <row r="22" spans="2:6" x14ac:dyDescent="0.25">
      <c r="B22" s="8" t="s">
        <v>15</v>
      </c>
      <c r="C22" s="106"/>
      <c r="D22" s="87"/>
      <c r="E22" s="47"/>
      <c r="F22" s="48"/>
    </row>
    <row r="23" spans="2:6" s="49" customFormat="1" x14ac:dyDescent="0.25">
      <c r="B23" s="8" t="s">
        <v>92</v>
      </c>
      <c r="C23" s="106"/>
      <c r="D23" s="87"/>
      <c r="E23" s="54"/>
      <c r="F23" s="58"/>
    </row>
    <row r="24" spans="2:6" x14ac:dyDescent="0.25">
      <c r="B24" s="8" t="s">
        <v>12</v>
      </c>
      <c r="C24" s="106"/>
      <c r="D24" s="138"/>
      <c r="E24" s="45"/>
      <c r="F24" s="72"/>
    </row>
    <row r="25" spans="2:6" s="50" customFormat="1" x14ac:dyDescent="0.25">
      <c r="B25" s="8" t="s">
        <v>5</v>
      </c>
      <c r="C25" s="106"/>
      <c r="D25" s="138"/>
      <c r="E25" s="43"/>
      <c r="F25" s="44"/>
    </row>
    <row r="26" spans="2:6" x14ac:dyDescent="0.25">
      <c r="B26" s="8" t="s">
        <v>6</v>
      </c>
      <c r="C26" s="106"/>
      <c r="D26" s="138"/>
      <c r="E26" s="47"/>
      <c r="F26" s="48"/>
    </row>
    <row r="27" spans="2:6" x14ac:dyDescent="0.25">
      <c r="B27" s="8" t="s">
        <v>104</v>
      </c>
      <c r="C27" s="106"/>
      <c r="D27" s="86"/>
      <c r="E27" s="47"/>
      <c r="F27" s="48"/>
    </row>
    <row r="28" spans="2:6" x14ac:dyDescent="0.25">
      <c r="B28" s="8" t="s">
        <v>17</v>
      </c>
      <c r="C28" s="106"/>
      <c r="D28" s="86"/>
      <c r="E28" s="47"/>
      <c r="F28" s="48"/>
    </row>
    <row r="29" spans="2:6" x14ac:dyDescent="0.25">
      <c r="B29" s="8"/>
      <c r="C29" s="107"/>
      <c r="D29" s="90"/>
      <c r="E29" s="52"/>
      <c r="F29" s="48"/>
    </row>
    <row r="30" spans="2:6" x14ac:dyDescent="0.25">
      <c r="B30" s="53" t="s">
        <v>29</v>
      </c>
      <c r="C30" s="94"/>
      <c r="D30" s="136"/>
      <c r="E30" s="47"/>
      <c r="F30" s="48"/>
    </row>
    <row r="31" spans="2:6" x14ac:dyDescent="0.25">
      <c r="B31" s="53"/>
      <c r="C31" s="27"/>
      <c r="D31" s="52"/>
      <c r="E31" s="52"/>
      <c r="F31" s="48"/>
    </row>
    <row r="32" spans="2:6" ht="66" customHeight="1" thickBot="1" x14ac:dyDescent="0.3">
      <c r="B32" s="190" t="s">
        <v>101</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A16"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60" t="s">
        <v>33</v>
      </c>
      <c r="C3" s="161"/>
      <c r="D3" s="161"/>
      <c r="E3" s="161"/>
      <c r="F3" s="162"/>
      <c r="G3" s="161"/>
      <c r="H3" s="161"/>
      <c r="I3" s="161"/>
      <c r="J3" s="162"/>
    </row>
    <row r="4" spans="2:10" s="21" customFormat="1" x14ac:dyDescent="0.25">
      <c r="B4" s="148" t="s">
        <v>125</v>
      </c>
      <c r="C4" s="149"/>
      <c r="D4" s="149"/>
      <c r="E4" s="149"/>
      <c r="F4" s="149"/>
      <c r="G4" s="149"/>
      <c r="H4" s="149"/>
      <c r="I4" s="149"/>
      <c r="J4" s="150"/>
    </row>
    <row r="5" spans="2:10" s="21" customFormat="1" x14ac:dyDescent="0.25">
      <c r="B5" s="22"/>
      <c r="C5" s="163" t="s">
        <v>19</v>
      </c>
      <c r="D5" s="163"/>
      <c r="E5" s="163" t="s">
        <v>20</v>
      </c>
      <c r="F5" s="163"/>
      <c r="G5" s="163" t="s">
        <v>21</v>
      </c>
      <c r="H5" s="163"/>
      <c r="I5" s="164" t="s">
        <v>22</v>
      </c>
      <c r="J5" s="165"/>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6">
        <v>6.1689814814814781E-2</v>
      </c>
      <c r="D7" s="98">
        <f>C7/$C$30</f>
        <v>1.8177911620562509E-2</v>
      </c>
      <c r="E7" s="106">
        <v>2.778935185185185E-2</v>
      </c>
      <c r="F7" s="98">
        <f>E7/$E$30</f>
        <v>2.5901872788469834E-2</v>
      </c>
      <c r="G7" s="106">
        <v>1.4317129629629635E-2</v>
      </c>
      <c r="H7" s="98">
        <f>G7/$G$30</f>
        <v>2.1184408823126461E-2</v>
      </c>
      <c r="I7" s="107">
        <f>C7+E7+G7</f>
        <v>0.10379629629629628</v>
      </c>
      <c r="J7" s="99">
        <f>I7/$I$30</f>
        <v>2.018451455207167E-2</v>
      </c>
    </row>
    <row r="8" spans="2:10" s="21" customFormat="1" x14ac:dyDescent="0.25">
      <c r="B8" s="8" t="s">
        <v>13</v>
      </c>
      <c r="C8" s="106">
        <v>8.627314814814814E-2</v>
      </c>
      <c r="D8" s="98">
        <f t="shared" ref="D8:D28" si="0">C8/$C$30</f>
        <v>2.5421792348906753E-2</v>
      </c>
      <c r="E8" s="106">
        <v>2.3912037037037041E-2</v>
      </c>
      <c r="F8" s="98">
        <f t="shared" ref="F8:F28" si="1">E8/$E$30</f>
        <v>2.2287908863381379E-2</v>
      </c>
      <c r="G8" s="106">
        <v>2.4293981481481475E-2</v>
      </c>
      <c r="H8" s="98">
        <f t="shared" ref="H8:H28" si="2">G8/$G$30</f>
        <v>3.5946705028086029E-2</v>
      </c>
      <c r="I8" s="107">
        <f t="shared" ref="I8:I27" si="3">C8+E8+G8</f>
        <v>0.13447916666666665</v>
      </c>
      <c r="J8" s="99">
        <f t="shared" ref="J8:J28" si="4">I8/$I$30</f>
        <v>2.615119029666824E-2</v>
      </c>
    </row>
    <row r="9" spans="2:10" s="21" customFormat="1" x14ac:dyDescent="0.25">
      <c r="B9" s="8" t="s">
        <v>0</v>
      </c>
      <c r="C9" s="106">
        <v>0.7289930555555566</v>
      </c>
      <c r="D9" s="98">
        <f t="shared" si="0"/>
        <v>0.21480971171128177</v>
      </c>
      <c r="E9" s="106">
        <v>0.21998842592592591</v>
      </c>
      <c r="F9" s="98">
        <f t="shared" si="1"/>
        <v>0.2050466039527056</v>
      </c>
      <c r="G9" s="106">
        <v>0.15604166666666672</v>
      </c>
      <c r="H9" s="98">
        <f t="shared" si="2"/>
        <v>0.23088779284833544</v>
      </c>
      <c r="I9" s="107">
        <f t="shared" si="3"/>
        <v>1.1050231481481492</v>
      </c>
      <c r="J9" s="99">
        <f t="shared" si="4"/>
        <v>0.2148858544095108</v>
      </c>
    </row>
    <row r="10" spans="2:10" s="21" customFormat="1" x14ac:dyDescent="0.25">
      <c r="B10" s="8" t="s">
        <v>8</v>
      </c>
      <c r="C10" s="106">
        <v>0.12278935185185186</v>
      </c>
      <c r="D10" s="98">
        <f t="shared" si="0"/>
        <v>3.6181888251885133E-2</v>
      </c>
      <c r="E10" s="106">
        <v>3.2430555555555539E-2</v>
      </c>
      <c r="F10" s="98">
        <f t="shared" si="1"/>
        <v>3.0227841546560785E-2</v>
      </c>
      <c r="G10" s="106">
        <v>2.7881944444444449E-2</v>
      </c>
      <c r="H10" s="98">
        <f t="shared" si="2"/>
        <v>4.1255651459103988E-2</v>
      </c>
      <c r="I10" s="107">
        <f t="shared" si="3"/>
        <v>0.18310185185185185</v>
      </c>
      <c r="J10" s="99">
        <f t="shared" si="4"/>
        <v>3.5606491995291471E-2</v>
      </c>
    </row>
    <row r="11" spans="2:10" s="21" customFormat="1" x14ac:dyDescent="0.25">
      <c r="B11" s="8" t="s">
        <v>26</v>
      </c>
      <c r="C11" s="106">
        <v>2.9722222222222223E-2</v>
      </c>
      <c r="D11" s="98">
        <f t="shared" si="0"/>
        <v>8.7581382817269321E-3</v>
      </c>
      <c r="E11" s="106">
        <v>4.7569444444444447E-3</v>
      </c>
      <c r="F11" s="98">
        <f t="shared" si="1"/>
        <v>4.4338482782428591E-3</v>
      </c>
      <c r="G11" s="106">
        <v>6.2037037037037035E-3</v>
      </c>
      <c r="H11" s="98">
        <f t="shared" si="2"/>
        <v>9.1793396355665142E-3</v>
      </c>
      <c r="I11" s="107">
        <f t="shared" si="3"/>
        <v>4.0682870370370369E-2</v>
      </c>
      <c r="J11" s="99">
        <f t="shared" si="4"/>
        <v>7.9113033731636855E-3</v>
      </c>
    </row>
    <row r="12" spans="2:10" s="21" customFormat="1" x14ac:dyDescent="0.25">
      <c r="B12" s="8" t="s">
        <v>3</v>
      </c>
      <c r="C12" s="106">
        <v>0.35807870370370459</v>
      </c>
      <c r="D12" s="98">
        <f t="shared" si="0"/>
        <v>0.10551373915890518</v>
      </c>
      <c r="E12" s="106">
        <v>9.7638888888888914E-2</v>
      </c>
      <c r="F12" s="98">
        <f t="shared" si="1"/>
        <v>9.1007163200138116E-2</v>
      </c>
      <c r="G12" s="106">
        <v>8.6435185185185184E-2</v>
      </c>
      <c r="H12" s="98">
        <f t="shared" si="2"/>
        <v>0.12789423208658718</v>
      </c>
      <c r="I12" s="107">
        <f t="shared" si="3"/>
        <v>0.5421527777777787</v>
      </c>
      <c r="J12" s="99">
        <f t="shared" si="4"/>
        <v>0.10542852705710783</v>
      </c>
    </row>
    <row r="13" spans="2:10" s="21" customFormat="1" x14ac:dyDescent="0.25">
      <c r="B13" s="8" t="s">
        <v>7</v>
      </c>
      <c r="C13" s="106">
        <v>0.24879629629629627</v>
      </c>
      <c r="D13" s="98">
        <f t="shared" si="0"/>
        <v>7.3311892719626987E-2</v>
      </c>
      <c r="E13" s="106">
        <v>7.1458333333333277E-2</v>
      </c>
      <c r="F13" s="98">
        <f t="shared" si="1"/>
        <v>6.6604815741779524E-2</v>
      </c>
      <c r="G13" s="106">
        <v>6.3206018518518509E-2</v>
      </c>
      <c r="H13" s="98">
        <f t="shared" si="2"/>
        <v>9.3523085354158084E-2</v>
      </c>
      <c r="I13" s="107">
        <f t="shared" si="3"/>
        <v>0.38346064814814806</v>
      </c>
      <c r="J13" s="99">
        <f t="shared" si="4"/>
        <v>7.4568817085714376E-2</v>
      </c>
    </row>
    <row r="14" spans="2:10" s="21" customFormat="1" x14ac:dyDescent="0.25">
      <c r="B14" s="8" t="s">
        <v>2</v>
      </c>
      <c r="C14" s="106">
        <v>0.17325231481481487</v>
      </c>
      <c r="D14" s="98">
        <f t="shared" si="0"/>
        <v>5.105162458690439E-2</v>
      </c>
      <c r="E14" s="106">
        <v>4.4652777777777798E-2</v>
      </c>
      <c r="F14" s="98">
        <f t="shared" si="1"/>
        <v>4.1619918874600863E-2</v>
      </c>
      <c r="G14" s="106">
        <v>1.8402777777777775E-2</v>
      </c>
      <c r="H14" s="98">
        <f t="shared" si="2"/>
        <v>2.7229757501027532E-2</v>
      </c>
      <c r="I14" s="107">
        <f t="shared" si="3"/>
        <v>0.23630787037037043</v>
      </c>
      <c r="J14" s="99">
        <f t="shared" si="4"/>
        <v>4.5953081357007972E-2</v>
      </c>
    </row>
    <row r="15" spans="2:10" s="21" customFormat="1" x14ac:dyDescent="0.25">
      <c r="B15" s="8" t="s">
        <v>9</v>
      </c>
      <c r="C15" s="106">
        <v>0.16974537037037032</v>
      </c>
      <c r="D15" s="98">
        <f t="shared" si="0"/>
        <v>5.001824612142023E-2</v>
      </c>
      <c r="E15" s="106">
        <v>4.7164351851851832E-2</v>
      </c>
      <c r="F15" s="98">
        <f t="shared" si="1"/>
        <v>4.3960904461896932E-2</v>
      </c>
      <c r="G15" s="106">
        <v>1.9143518518518518E-2</v>
      </c>
      <c r="H15" s="98">
        <f t="shared" si="2"/>
        <v>2.8325798054528013E-2</v>
      </c>
      <c r="I15" s="107">
        <f t="shared" si="3"/>
        <v>0.23605324074074069</v>
      </c>
      <c r="J15" s="99">
        <f t="shared" si="4"/>
        <v>4.5903565375724993E-2</v>
      </c>
    </row>
    <row r="16" spans="2:10" s="21" customFormat="1" x14ac:dyDescent="0.25">
      <c r="B16" s="8" t="s">
        <v>1</v>
      </c>
      <c r="C16" s="106">
        <v>0.10226851851851856</v>
      </c>
      <c r="D16" s="98">
        <f t="shared" si="0"/>
        <v>3.0135089508309659E-2</v>
      </c>
      <c r="E16" s="106">
        <v>3.645833333333335E-2</v>
      </c>
      <c r="F16" s="98">
        <f t="shared" si="1"/>
        <v>3.3982048847846738E-2</v>
      </c>
      <c r="G16" s="106">
        <v>3.4780092592592578E-2</v>
      </c>
      <c r="H16" s="98">
        <f t="shared" si="2"/>
        <v>5.1462529113577175E-2</v>
      </c>
      <c r="I16" s="107">
        <f t="shared" si="3"/>
        <v>0.17350694444444448</v>
      </c>
      <c r="J16" s="99">
        <f t="shared" si="4"/>
        <v>3.3740639791492701E-2</v>
      </c>
    </row>
    <row r="17" spans="2:10" s="21" customFormat="1" x14ac:dyDescent="0.25">
      <c r="B17" s="8" t="s">
        <v>27</v>
      </c>
      <c r="C17" s="106">
        <v>2.789351851851854E-2</v>
      </c>
      <c r="D17" s="98">
        <f t="shared" si="0"/>
        <v>8.2192808640817443E-3</v>
      </c>
      <c r="E17" s="106">
        <v>9.9652777777777795E-3</v>
      </c>
      <c r="F17" s="98">
        <f t="shared" si="1"/>
        <v>9.288426685078106E-3</v>
      </c>
      <c r="G17" s="106">
        <v>6.3541666666666659E-3</v>
      </c>
      <c r="H17" s="98">
        <f t="shared" si="2"/>
        <v>9.4019728729962983E-3</v>
      </c>
      <c r="I17" s="107">
        <f t="shared" si="3"/>
        <v>4.4212962962962989E-2</v>
      </c>
      <c r="J17" s="99">
        <f t="shared" si="4"/>
        <v>8.5977749318592606E-3</v>
      </c>
    </row>
    <row r="18" spans="2:10" s="21" customFormat="1" x14ac:dyDescent="0.25">
      <c r="B18" s="8" t="s">
        <v>16</v>
      </c>
      <c r="C18" s="106">
        <v>1.0462962962962962E-2</v>
      </c>
      <c r="D18" s="98">
        <f t="shared" si="0"/>
        <v>3.0830829465269259E-3</v>
      </c>
      <c r="E18" s="106">
        <v>1.1736111111111112E-2</v>
      </c>
      <c r="F18" s="98">
        <f t="shared" si="1"/>
        <v>1.0938983343402089E-2</v>
      </c>
      <c r="G18" s="106">
        <v>1.4930555555555556E-3</v>
      </c>
      <c r="H18" s="98">
        <f t="shared" si="2"/>
        <v>2.2092067406494038E-3</v>
      </c>
      <c r="I18" s="107">
        <f t="shared" si="3"/>
        <v>2.3692129629629629E-2</v>
      </c>
      <c r="J18" s="99">
        <f t="shared" si="4"/>
        <v>4.6072369857371454E-3</v>
      </c>
    </row>
    <row r="19" spans="2:10" s="21" customFormat="1" x14ac:dyDescent="0.25">
      <c r="B19" s="8" t="s">
        <v>4</v>
      </c>
      <c r="C19" s="106">
        <v>9.2638888888888951E-2</v>
      </c>
      <c r="D19" s="98">
        <f t="shared" si="0"/>
        <v>2.729756184070966E-2</v>
      </c>
      <c r="E19" s="106">
        <v>1.4189814814814813E-2</v>
      </c>
      <c r="F19" s="98">
        <f t="shared" si="1"/>
        <v>1.3226029170622247E-2</v>
      </c>
      <c r="G19" s="106">
        <v>9.5717592592592573E-3</v>
      </c>
      <c r="H19" s="98">
        <f t="shared" si="2"/>
        <v>1.4162899027264005E-2</v>
      </c>
      <c r="I19" s="107">
        <f t="shared" si="3"/>
        <v>0.11640046296296301</v>
      </c>
      <c r="J19" s="99">
        <f t="shared" si="4"/>
        <v>2.2635555625578157E-2</v>
      </c>
    </row>
    <row r="20" spans="2:10" s="21" customFormat="1" x14ac:dyDescent="0.25">
      <c r="B20" s="8" t="s">
        <v>14</v>
      </c>
      <c r="C20" s="106">
        <v>6.5381944444444437E-2</v>
      </c>
      <c r="D20" s="98">
        <f t="shared" si="0"/>
        <v>1.9265857925808188E-2</v>
      </c>
      <c r="E20" s="106">
        <v>1.3067129629629632E-2</v>
      </c>
      <c r="F20" s="98">
        <f t="shared" si="1"/>
        <v>1.2179597825148875E-2</v>
      </c>
      <c r="G20" s="106">
        <v>1.8101851851851852E-2</v>
      </c>
      <c r="H20" s="98">
        <f t="shared" si="2"/>
        <v>2.6784491026167964E-2</v>
      </c>
      <c r="I20" s="107">
        <f t="shared" si="3"/>
        <v>9.6550925925925929E-2</v>
      </c>
      <c r="J20" s="99">
        <f t="shared" si="4"/>
        <v>1.8775559811929295E-2</v>
      </c>
    </row>
    <row r="21" spans="2:10" s="21" customFormat="1" x14ac:dyDescent="0.25">
      <c r="B21" s="8" t="s">
        <v>11</v>
      </c>
      <c r="C21" s="106">
        <v>5.6331018518518516E-2</v>
      </c>
      <c r="D21" s="98">
        <f t="shared" si="0"/>
        <v>1.6598854757462995E-2</v>
      </c>
      <c r="E21" s="106">
        <v>6.3194444444444444E-3</v>
      </c>
      <c r="F21" s="98">
        <f t="shared" si="1"/>
        <v>5.8902218002934324E-3</v>
      </c>
      <c r="G21" s="106">
        <v>2.087962962962963E-2</v>
      </c>
      <c r="H21" s="98">
        <f t="shared" si="2"/>
        <v>3.0894643101794763E-2</v>
      </c>
      <c r="I21" s="107">
        <f t="shared" si="3"/>
        <v>8.3530092592592586E-2</v>
      </c>
      <c r="J21" s="99">
        <f t="shared" si="4"/>
        <v>1.6243492587232525E-2</v>
      </c>
    </row>
    <row r="22" spans="2:10" s="21" customFormat="1" x14ac:dyDescent="0.25">
      <c r="B22" s="8" t="s">
        <v>15</v>
      </c>
      <c r="C22" s="106">
        <v>2.5567129629629617E-2</v>
      </c>
      <c r="D22" s="98">
        <f t="shared" si="0"/>
        <v>7.5337723770774077E-3</v>
      </c>
      <c r="E22" s="106">
        <v>8.0439814814814853E-3</v>
      </c>
      <c r="F22" s="98">
        <f t="shared" si="1"/>
        <v>7.4976266505566618E-3</v>
      </c>
      <c r="G22" s="106">
        <v>1.1631944444444443E-2</v>
      </c>
      <c r="H22" s="98">
        <f t="shared" si="2"/>
        <v>1.7211261816687213E-2</v>
      </c>
      <c r="I22" s="107">
        <f t="shared" si="3"/>
        <v>4.524305555555555E-2</v>
      </c>
      <c r="J22" s="99">
        <f t="shared" si="4"/>
        <v>8.7980895834130421E-3</v>
      </c>
    </row>
    <row r="23" spans="2:10" s="28" customFormat="1" x14ac:dyDescent="0.25">
      <c r="B23" s="8" t="s">
        <v>92</v>
      </c>
      <c r="C23" s="106">
        <v>6.9895833333333338E-2</v>
      </c>
      <c r="D23" s="98">
        <f t="shared" si="0"/>
        <v>2.0595949019995695E-2</v>
      </c>
      <c r="E23" s="106">
        <v>1.1701388888888888E-2</v>
      </c>
      <c r="F23" s="98">
        <f t="shared" si="1"/>
        <v>1.0906619487356519E-2</v>
      </c>
      <c r="G23" s="106">
        <v>5.681712962962962E-2</v>
      </c>
      <c r="H23" s="98">
        <f t="shared" si="2"/>
        <v>8.4069735580216451E-2</v>
      </c>
      <c r="I23" s="107">
        <f t="shared" si="3"/>
        <v>0.13841435185185186</v>
      </c>
      <c r="J23" s="99">
        <f t="shared" si="4"/>
        <v>2.6916437280132155E-2</v>
      </c>
    </row>
    <row r="24" spans="2:10" s="21" customFormat="1" x14ac:dyDescent="0.25">
      <c r="B24" s="8" t="s">
        <v>12</v>
      </c>
      <c r="C24" s="106">
        <v>6.4270833333333333E-2</v>
      </c>
      <c r="D24" s="98">
        <f t="shared" si="0"/>
        <v>1.8938450887238962E-2</v>
      </c>
      <c r="E24" s="106">
        <v>5.4803240740740722E-2</v>
      </c>
      <c r="F24" s="98">
        <f t="shared" si="1"/>
        <v>5.1080952791921964E-2</v>
      </c>
      <c r="G24" s="106">
        <v>2.930555555555555E-2</v>
      </c>
      <c r="H24" s="98">
        <f t="shared" si="2"/>
        <v>4.3362104397862707E-2</v>
      </c>
      <c r="I24" s="107">
        <f t="shared" si="3"/>
        <v>0.14837962962962961</v>
      </c>
      <c r="J24" s="99">
        <f t="shared" si="4"/>
        <v>2.8854312729433413E-2</v>
      </c>
    </row>
    <row r="25" spans="2:10" s="21" customFormat="1" x14ac:dyDescent="0.25">
      <c r="B25" s="8" t="s">
        <v>5</v>
      </c>
      <c r="C25" s="106">
        <v>0.14766203703703709</v>
      </c>
      <c r="D25" s="98">
        <f t="shared" si="0"/>
        <v>4.3511031229856792E-2</v>
      </c>
      <c r="E25" s="106">
        <v>3.1828703703703699E-2</v>
      </c>
      <c r="F25" s="98">
        <f t="shared" si="1"/>
        <v>2.9666868041770947E-2</v>
      </c>
      <c r="G25" s="106">
        <v>2.7962962962962953E-2</v>
      </c>
      <c r="H25" s="98">
        <f t="shared" si="2"/>
        <v>4.1375530894643082E-2</v>
      </c>
      <c r="I25" s="107">
        <f t="shared" si="3"/>
        <v>0.20745370370370375</v>
      </c>
      <c r="J25" s="99">
        <f t="shared" si="4"/>
        <v>4.034202038707993E-2</v>
      </c>
    </row>
    <row r="26" spans="2:10" s="21" customFormat="1" x14ac:dyDescent="0.25">
      <c r="B26" s="8" t="s">
        <v>6</v>
      </c>
      <c r="C26" s="106">
        <v>0.4765625</v>
      </c>
      <c r="D26" s="98">
        <f t="shared" si="0"/>
        <v>0.14042692513633426</v>
      </c>
      <c r="E26" s="106">
        <v>0.2275115740740741</v>
      </c>
      <c r="F26" s="98">
        <f t="shared" si="1"/>
        <v>0.21205877276257878</v>
      </c>
      <c r="G26" s="106">
        <v>9.3287037037037019E-3</v>
      </c>
      <c r="H26" s="98">
        <f t="shared" si="2"/>
        <v>1.380326072064666E-2</v>
      </c>
      <c r="I26" s="107">
        <f t="shared" si="3"/>
        <v>0.71340277777777783</v>
      </c>
      <c r="J26" s="99">
        <f t="shared" si="4"/>
        <v>0.13873027519631959</v>
      </c>
    </row>
    <row r="27" spans="2:10" s="21" customFormat="1" x14ac:dyDescent="0.25">
      <c r="B27" s="8" t="s">
        <v>104</v>
      </c>
      <c r="C27" s="106">
        <v>0.23103009259259236</v>
      </c>
      <c r="D27" s="98">
        <f t="shared" si="0"/>
        <v>6.8076790592504322E-2</v>
      </c>
      <c r="E27" s="106">
        <v>6.7152777777777783E-2</v>
      </c>
      <c r="F27" s="98">
        <f t="shared" si="1"/>
        <v>6.2591697592129111E-2</v>
      </c>
      <c r="G27" s="106">
        <v>3.2500000000000001E-2</v>
      </c>
      <c r="H27" s="98">
        <f t="shared" si="2"/>
        <v>4.8088779284833537E-2</v>
      </c>
      <c r="I27" s="107">
        <f t="shared" si="3"/>
        <v>0.33068287037037014</v>
      </c>
      <c r="J27" s="99">
        <f t="shared" si="4"/>
        <v>6.4305504601610108E-2</v>
      </c>
    </row>
    <row r="28" spans="2:10" s="21" customFormat="1" x14ac:dyDescent="0.25">
      <c r="B28" s="8" t="s">
        <v>17</v>
      </c>
      <c r="C28" s="106">
        <v>4.4363425925925896E-2</v>
      </c>
      <c r="D28" s="98">
        <f t="shared" si="0"/>
        <v>1.3072408112873562E-2</v>
      </c>
      <c r="E28" s="106">
        <v>1.0300925925925925E-2</v>
      </c>
      <c r="F28" s="98">
        <f t="shared" si="1"/>
        <v>9.6012772935185984E-3</v>
      </c>
      <c r="G28" s="106">
        <v>1.1805555555555556E-3</v>
      </c>
      <c r="H28" s="98">
        <f t="shared" si="2"/>
        <v>1.7468146321413891E-3</v>
      </c>
      <c r="I28" s="107">
        <f>C28+E28+G28</f>
        <v>5.5844907407407378E-2</v>
      </c>
      <c r="J28" s="99">
        <f t="shared" si="4"/>
        <v>1.0859754985921698E-2</v>
      </c>
    </row>
    <row r="29" spans="2:10" s="21" customFormat="1" x14ac:dyDescent="0.25">
      <c r="B29" s="18"/>
      <c r="C29" s="108"/>
      <c r="D29" s="108"/>
      <c r="E29" s="108"/>
      <c r="F29" s="108"/>
      <c r="G29" s="108"/>
      <c r="H29" s="108"/>
      <c r="I29" s="108"/>
      <c r="J29" s="109"/>
    </row>
    <row r="30" spans="2:10" s="21" customFormat="1" x14ac:dyDescent="0.25">
      <c r="B30" s="29" t="s">
        <v>29</v>
      </c>
      <c r="C30" s="103">
        <f t="shared" ref="C30:J30" si="5">SUM(C7:C28)</f>
        <v>3.3936689814814831</v>
      </c>
      <c r="D30" s="104">
        <f t="shared" si="5"/>
        <v>1</v>
      </c>
      <c r="E30" s="103">
        <f t="shared" si="5"/>
        <v>1.0728703703703704</v>
      </c>
      <c r="F30" s="104">
        <f t="shared" si="5"/>
        <v>0.99999999999999978</v>
      </c>
      <c r="G30" s="103">
        <f t="shared" si="5"/>
        <v>0.6758333333333334</v>
      </c>
      <c r="H30" s="104">
        <f t="shared" si="5"/>
        <v>0.99999999999999989</v>
      </c>
      <c r="I30" s="103">
        <f t="shared" si="5"/>
        <v>5.1423726851851868</v>
      </c>
      <c r="J30" s="105">
        <f t="shared" si="5"/>
        <v>1</v>
      </c>
    </row>
    <row r="31" spans="2:10" s="21" customFormat="1" x14ac:dyDescent="0.25">
      <c r="B31" s="30"/>
      <c r="C31" s="31"/>
      <c r="D31" s="31"/>
      <c r="E31" s="31"/>
      <c r="F31" s="32"/>
      <c r="G31" s="31"/>
      <c r="H31" s="31"/>
      <c r="I31" s="31"/>
      <c r="J31" s="19"/>
    </row>
    <row r="32" spans="2:10" s="21" customFormat="1" ht="66" customHeight="1" thickBot="1" x14ac:dyDescent="0.3">
      <c r="B32" s="157" t="s">
        <v>34</v>
      </c>
      <c r="C32" s="158"/>
      <c r="D32" s="158"/>
      <c r="E32" s="158"/>
      <c r="F32" s="159"/>
      <c r="G32" s="158"/>
      <c r="H32" s="158"/>
      <c r="I32" s="158"/>
      <c r="J32" s="159"/>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0" t="s">
        <v>135</v>
      </c>
      <c r="C3" s="201"/>
      <c r="D3" s="201"/>
      <c r="E3" s="201"/>
      <c r="F3" s="202"/>
    </row>
    <row r="4" spans="2:6" x14ac:dyDescent="0.25">
      <c r="B4" s="175" t="s">
        <v>125</v>
      </c>
      <c r="C4" s="176"/>
      <c r="D4" s="176"/>
      <c r="E4" s="176"/>
      <c r="F4" s="177"/>
    </row>
    <row r="5" spans="2:6" x14ac:dyDescent="0.25">
      <c r="B5" s="42"/>
      <c r="C5" s="180" t="s">
        <v>70</v>
      </c>
      <c r="D5" s="176"/>
      <c r="E5" s="196" t="s">
        <v>71</v>
      </c>
      <c r="F5" s="197"/>
    </row>
    <row r="6" spans="2:6" x14ac:dyDescent="0.25">
      <c r="B6" s="3" t="s">
        <v>23</v>
      </c>
      <c r="C6" s="63" t="s">
        <v>24</v>
      </c>
      <c r="D6" s="43" t="s">
        <v>25</v>
      </c>
      <c r="E6" s="63" t="s">
        <v>24</v>
      </c>
      <c r="F6" s="64" t="s">
        <v>25</v>
      </c>
    </row>
    <row r="7" spans="2:6" x14ac:dyDescent="0.25">
      <c r="B7" s="8" t="s">
        <v>10</v>
      </c>
      <c r="C7" s="135"/>
      <c r="D7" s="87"/>
      <c r="E7" s="135"/>
      <c r="F7" s="140"/>
    </row>
    <row r="8" spans="2:6" x14ac:dyDescent="0.25">
      <c r="B8" s="8" t="s">
        <v>13</v>
      </c>
      <c r="C8" s="135"/>
      <c r="D8" s="138"/>
      <c r="E8" s="135">
        <v>4.5138888888888893E-3</v>
      </c>
      <c r="F8" s="140">
        <f t="shared" ref="F8:F28" si="0">E8/$E$30</f>
        <v>6.9386375362499352E-3</v>
      </c>
    </row>
    <row r="9" spans="2:6" x14ac:dyDescent="0.25">
      <c r="B9" s="8" t="s">
        <v>0</v>
      </c>
      <c r="C9" s="135">
        <v>2.6620370370370372E-4</v>
      </c>
      <c r="D9" s="138">
        <f t="shared" ref="D9:D12" si="1">C9/$C$30</f>
        <v>3.0065359477124187E-2</v>
      </c>
      <c r="E9" s="135">
        <v>2.3842592592592592E-2</v>
      </c>
      <c r="F9" s="140">
        <f t="shared" si="0"/>
        <v>3.6650239294038114E-2</v>
      </c>
    </row>
    <row r="10" spans="2:6" x14ac:dyDescent="0.25">
      <c r="B10" s="8" t="s">
        <v>8</v>
      </c>
      <c r="C10" s="135"/>
      <c r="D10" s="138"/>
      <c r="E10" s="135"/>
      <c r="F10" s="140"/>
    </row>
    <row r="11" spans="2:6" x14ac:dyDescent="0.25">
      <c r="B11" s="8" t="s">
        <v>26</v>
      </c>
      <c r="C11" s="135"/>
      <c r="D11" s="138"/>
      <c r="E11" s="135"/>
      <c r="F11" s="140"/>
    </row>
    <row r="12" spans="2:6" x14ac:dyDescent="0.25">
      <c r="B12" s="8" t="s">
        <v>3</v>
      </c>
      <c r="C12" s="135">
        <v>1.1458333333333333E-3</v>
      </c>
      <c r="D12" s="138">
        <f t="shared" si="1"/>
        <v>0.12941176470588237</v>
      </c>
      <c r="E12" s="135">
        <v>7.9537037037037017E-2</v>
      </c>
      <c r="F12" s="140">
        <f t="shared" si="0"/>
        <v>0.12226235166438343</v>
      </c>
    </row>
    <row r="13" spans="2:6" x14ac:dyDescent="0.25">
      <c r="B13" s="8" t="s">
        <v>7</v>
      </c>
      <c r="C13" s="135"/>
      <c r="D13" s="138"/>
      <c r="E13" s="135">
        <v>1.3715277777777778E-2</v>
      </c>
      <c r="F13" s="140">
        <f t="shared" si="0"/>
        <v>2.1082783283220954E-2</v>
      </c>
    </row>
    <row r="14" spans="2:6" x14ac:dyDescent="0.25">
      <c r="B14" s="8" t="s">
        <v>2</v>
      </c>
      <c r="C14" s="135"/>
      <c r="D14" s="138"/>
      <c r="E14" s="135">
        <v>1.3043981481481481E-2</v>
      </c>
      <c r="F14" s="140">
        <f t="shared" si="0"/>
        <v>2.0050883341932502E-2</v>
      </c>
    </row>
    <row r="15" spans="2:6" x14ac:dyDescent="0.25">
      <c r="B15" s="8" t="s">
        <v>9</v>
      </c>
      <c r="C15" s="135"/>
      <c r="D15" s="138"/>
      <c r="E15" s="135">
        <v>2.9976851851851848E-3</v>
      </c>
      <c r="F15" s="140">
        <f t="shared" si="0"/>
        <v>4.6079669792018791E-3</v>
      </c>
    </row>
    <row r="16" spans="2:6" x14ac:dyDescent="0.25">
      <c r="B16" s="8" t="s">
        <v>1</v>
      </c>
      <c r="C16" s="135"/>
      <c r="D16" s="138"/>
      <c r="E16" s="135">
        <v>4.8495370370370368E-3</v>
      </c>
      <c r="F16" s="140">
        <f t="shared" si="0"/>
        <v>7.4545875068941598E-3</v>
      </c>
    </row>
    <row r="17" spans="2:6" x14ac:dyDescent="0.25">
      <c r="B17" s="8" t="s">
        <v>27</v>
      </c>
      <c r="C17" s="135"/>
      <c r="D17" s="138"/>
      <c r="E17" s="135">
        <v>6.1261574074074079E-2</v>
      </c>
      <c r="F17" s="140">
        <f t="shared" si="0"/>
        <v>9.4169765331720265E-2</v>
      </c>
    </row>
    <row r="18" spans="2:6" x14ac:dyDescent="0.25">
      <c r="B18" s="8" t="s">
        <v>16</v>
      </c>
      <c r="C18" s="135"/>
      <c r="D18" s="138"/>
      <c r="E18" s="135"/>
      <c r="F18" s="140"/>
    </row>
    <row r="19" spans="2:6" x14ac:dyDescent="0.25">
      <c r="B19" s="8" t="s">
        <v>4</v>
      </c>
      <c r="C19" s="135">
        <v>3.5879629629629629E-3</v>
      </c>
      <c r="D19" s="138">
        <f t="shared" ref="D19" si="2">C19/$C$30</f>
        <v>0.40522875816993464</v>
      </c>
      <c r="E19" s="135">
        <v>7.6504629629629622E-3</v>
      </c>
      <c r="F19" s="140">
        <f t="shared" si="0"/>
        <v>1.1760101055028734E-2</v>
      </c>
    </row>
    <row r="20" spans="2:6" x14ac:dyDescent="0.25">
      <c r="B20" s="8" t="s">
        <v>14</v>
      </c>
      <c r="C20" s="135"/>
      <c r="D20" s="138"/>
      <c r="E20" s="135">
        <v>1.3356481481481481E-2</v>
      </c>
      <c r="F20" s="140">
        <f t="shared" si="0"/>
        <v>2.0531250555980575E-2</v>
      </c>
    </row>
    <row r="21" spans="2:6" x14ac:dyDescent="0.25">
      <c r="B21" s="8" t="s">
        <v>11</v>
      </c>
      <c r="C21" s="135">
        <v>1.8171296296296295E-3</v>
      </c>
      <c r="D21" s="138">
        <f t="shared" ref="D21" si="3">C21/$C$30</f>
        <v>0.20522875816993463</v>
      </c>
      <c r="E21" s="135">
        <v>0.18884259259259265</v>
      </c>
      <c r="F21" s="140">
        <f t="shared" si="0"/>
        <v>0.29028412831142042</v>
      </c>
    </row>
    <row r="22" spans="2:6" x14ac:dyDescent="0.25">
      <c r="B22" s="8" t="s">
        <v>15</v>
      </c>
      <c r="C22" s="135"/>
      <c r="D22" s="138"/>
      <c r="E22" s="135">
        <v>2.3414351851851849E-2</v>
      </c>
      <c r="F22" s="140">
        <f t="shared" si="0"/>
        <v>3.5991958297009269E-2</v>
      </c>
    </row>
    <row r="23" spans="2:6" s="49" customFormat="1" x14ac:dyDescent="0.25">
      <c r="B23" s="8" t="s">
        <v>92</v>
      </c>
      <c r="C23" s="86"/>
      <c r="D23" s="138"/>
      <c r="E23" s="86">
        <v>3.111111111111111E-2</v>
      </c>
      <c r="F23" s="140">
        <f t="shared" si="0"/>
        <v>4.7823224865230315E-2</v>
      </c>
    </row>
    <row r="24" spans="2:6" x14ac:dyDescent="0.25">
      <c r="B24" s="8" t="s">
        <v>12</v>
      </c>
      <c r="C24" s="86"/>
      <c r="D24" s="138"/>
      <c r="E24" s="86">
        <v>4.0219907407407413E-2</v>
      </c>
      <c r="F24" s="140">
        <f t="shared" si="0"/>
        <v>6.1825039585816727E-2</v>
      </c>
    </row>
    <row r="25" spans="2:6" s="50" customFormat="1" x14ac:dyDescent="0.25">
      <c r="B25" s="8" t="s">
        <v>5</v>
      </c>
      <c r="C25" s="86">
        <v>2.0370370370370369E-3</v>
      </c>
      <c r="D25" s="138">
        <f t="shared" ref="D25" si="4">C25/$C$30</f>
        <v>0.23006535947712417</v>
      </c>
      <c r="E25" s="86">
        <v>0.10921296296296294</v>
      </c>
      <c r="F25" s="140">
        <f t="shared" si="0"/>
        <v>0.16787944562065221</v>
      </c>
    </row>
    <row r="26" spans="2:6" x14ac:dyDescent="0.25">
      <c r="B26" s="8" t="s">
        <v>6</v>
      </c>
      <c r="C26" s="106"/>
      <c r="D26" s="138"/>
      <c r="E26" s="86">
        <v>1.6585648148148148E-2</v>
      </c>
      <c r="F26" s="140">
        <f t="shared" si="0"/>
        <v>2.549504510114399E-2</v>
      </c>
    </row>
    <row r="27" spans="2:6" x14ac:dyDescent="0.25">
      <c r="B27" s="8" t="s">
        <v>104</v>
      </c>
      <c r="C27" s="106"/>
      <c r="D27" s="86"/>
      <c r="E27" s="86">
        <v>1.1307870370370369E-2</v>
      </c>
      <c r="F27" s="140">
        <f t="shared" si="0"/>
        <v>1.7382176597220987E-2</v>
      </c>
    </row>
    <row r="28" spans="2:6" x14ac:dyDescent="0.25">
      <c r="B28" s="8" t="s">
        <v>17</v>
      </c>
      <c r="C28" s="106"/>
      <c r="D28" s="86"/>
      <c r="E28" s="86">
        <v>5.0810185185185186E-3</v>
      </c>
      <c r="F28" s="140">
        <f t="shared" si="0"/>
        <v>7.8104150728556948E-3</v>
      </c>
    </row>
    <row r="29" spans="2:6" x14ac:dyDescent="0.25">
      <c r="B29" s="8"/>
      <c r="C29" s="107"/>
      <c r="D29" s="90"/>
      <c r="E29" s="90"/>
      <c r="F29" s="96"/>
    </row>
    <row r="30" spans="2:6" x14ac:dyDescent="0.25">
      <c r="B30" s="53" t="s">
        <v>29</v>
      </c>
      <c r="C30" s="94">
        <f>SUM(C7:C28)</f>
        <v>8.8541666666666664E-3</v>
      </c>
      <c r="D30" s="136">
        <f>SUM(D7:D28)</f>
        <v>0.99999999999999989</v>
      </c>
      <c r="E30" s="94">
        <f>SUM(E7:E28)</f>
        <v>0.6505439814814814</v>
      </c>
      <c r="F30" s="137">
        <f>SUM(F7:F28)</f>
        <v>1</v>
      </c>
    </row>
    <row r="31" spans="2:6" x14ac:dyDescent="0.25">
      <c r="B31" s="60"/>
      <c r="C31" s="77"/>
      <c r="D31" s="78"/>
      <c r="E31" s="78"/>
      <c r="F31" s="79"/>
    </row>
    <row r="32" spans="2:6" ht="66" customHeight="1" thickBot="1" x14ac:dyDescent="0.3">
      <c r="B32" s="190" t="s">
        <v>137</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3" t="s">
        <v>136</v>
      </c>
      <c r="C3" s="194"/>
      <c r="D3" s="194"/>
      <c r="E3" s="194"/>
      <c r="F3" s="195"/>
    </row>
    <row r="4" spans="2:6" x14ac:dyDescent="0.25">
      <c r="B4" s="175" t="s">
        <v>125</v>
      </c>
      <c r="C4" s="176"/>
      <c r="D4" s="176"/>
      <c r="E4" s="176"/>
      <c r="F4" s="177"/>
    </row>
    <row r="5" spans="2:6" x14ac:dyDescent="0.25">
      <c r="B5" s="42"/>
      <c r="C5" s="180" t="s">
        <v>66</v>
      </c>
      <c r="D5" s="176"/>
      <c r="E5" s="196" t="s">
        <v>67</v>
      </c>
      <c r="F5" s="197"/>
    </row>
    <row r="6" spans="2:6" x14ac:dyDescent="0.25">
      <c r="B6" s="3" t="s">
        <v>23</v>
      </c>
      <c r="C6" s="63" t="s">
        <v>24</v>
      </c>
      <c r="D6" s="43" t="s">
        <v>25</v>
      </c>
      <c r="E6" s="63" t="s">
        <v>24</v>
      </c>
      <c r="F6" s="64" t="s">
        <v>25</v>
      </c>
    </row>
    <row r="7" spans="2:6" x14ac:dyDescent="0.25">
      <c r="B7" s="8" t="s">
        <v>10</v>
      </c>
      <c r="C7" s="86"/>
      <c r="D7" s="87"/>
      <c r="E7" s="86">
        <v>1.9675925925925924E-3</v>
      </c>
      <c r="F7" s="96">
        <f>E7/$E$30</f>
        <v>3.9315448658649388E-2</v>
      </c>
    </row>
    <row r="8" spans="2:6" x14ac:dyDescent="0.25">
      <c r="B8" s="8" t="s">
        <v>13</v>
      </c>
      <c r="C8" s="86"/>
      <c r="D8" s="138"/>
      <c r="E8" s="86">
        <v>3.5879629629629635E-4</v>
      </c>
      <c r="F8" s="96">
        <f t="shared" ref="F8:F14" si="0">E8/$E$30</f>
        <v>7.1692876965772428E-3</v>
      </c>
    </row>
    <row r="9" spans="2:6" x14ac:dyDescent="0.25">
      <c r="B9" s="8" t="s">
        <v>0</v>
      </c>
      <c r="C9" s="86"/>
      <c r="D9" s="138"/>
      <c r="E9" s="86">
        <v>4.7685185185185183E-3</v>
      </c>
      <c r="F9" s="96">
        <f t="shared" si="0"/>
        <v>9.5282146160962047E-2</v>
      </c>
    </row>
    <row r="10" spans="2:6" x14ac:dyDescent="0.25">
      <c r="B10" s="8" t="s">
        <v>8</v>
      </c>
      <c r="C10" s="86"/>
      <c r="D10" s="138"/>
      <c r="E10" s="86">
        <v>8.2175925925925927E-4</v>
      </c>
      <c r="F10" s="96">
        <f t="shared" si="0"/>
        <v>1.6419981498612395E-2</v>
      </c>
    </row>
    <row r="11" spans="2:6" x14ac:dyDescent="0.25">
      <c r="B11" s="8" t="s">
        <v>26</v>
      </c>
      <c r="C11" s="86"/>
      <c r="D11" s="138"/>
      <c r="E11" s="86">
        <v>3.6111111111111109E-3</v>
      </c>
      <c r="F11" s="96">
        <f t="shared" si="0"/>
        <v>7.2155411655874177E-2</v>
      </c>
    </row>
    <row r="12" spans="2:6" x14ac:dyDescent="0.25">
      <c r="B12" s="8" t="s">
        <v>3</v>
      </c>
      <c r="C12" s="86"/>
      <c r="D12" s="138"/>
      <c r="E12" s="86">
        <v>2.5231481481481481E-3</v>
      </c>
      <c r="F12" s="96">
        <f t="shared" si="0"/>
        <v>5.0416281221091569E-2</v>
      </c>
    </row>
    <row r="13" spans="2:6" x14ac:dyDescent="0.25">
      <c r="B13" s="8" t="s">
        <v>7</v>
      </c>
      <c r="C13" s="86"/>
      <c r="D13" s="138"/>
      <c r="E13" s="86">
        <v>4.7453703703703703E-3</v>
      </c>
      <c r="F13" s="96">
        <f t="shared" si="0"/>
        <v>9.4819611470860293E-2</v>
      </c>
    </row>
    <row r="14" spans="2:6" x14ac:dyDescent="0.25">
      <c r="B14" s="8" t="s">
        <v>2</v>
      </c>
      <c r="C14" s="86"/>
      <c r="D14" s="138"/>
      <c r="E14" s="86">
        <v>4.4212962962962964E-3</v>
      </c>
      <c r="F14" s="96">
        <f t="shared" si="0"/>
        <v>8.8344125809435695E-2</v>
      </c>
    </row>
    <row r="15" spans="2:6" x14ac:dyDescent="0.25">
      <c r="B15" s="8" t="s">
        <v>9</v>
      </c>
      <c r="C15" s="86"/>
      <c r="D15" s="138"/>
      <c r="E15" s="86"/>
      <c r="F15" s="96"/>
    </row>
    <row r="16" spans="2:6" x14ac:dyDescent="0.25">
      <c r="B16" s="8" t="s">
        <v>1</v>
      </c>
      <c r="C16" s="86"/>
      <c r="D16" s="138"/>
      <c r="E16" s="86">
        <v>2.0833333333333335E-4</v>
      </c>
      <c r="F16" s="96">
        <f>E16/$E$30</f>
        <v>4.1628122109158179E-3</v>
      </c>
    </row>
    <row r="17" spans="2:6" x14ac:dyDescent="0.25">
      <c r="B17" s="8" t="s">
        <v>27</v>
      </c>
      <c r="C17" s="86"/>
      <c r="D17" s="138"/>
      <c r="E17" s="86">
        <v>6.0879629629629626E-3</v>
      </c>
      <c r="F17" s="96">
        <f>E17/$E$30</f>
        <v>0.12164662349676222</v>
      </c>
    </row>
    <row r="18" spans="2:6" x14ac:dyDescent="0.25">
      <c r="B18" s="8" t="s">
        <v>16</v>
      </c>
      <c r="C18" s="86"/>
      <c r="D18" s="138"/>
      <c r="E18" s="86"/>
      <c r="F18" s="96"/>
    </row>
    <row r="19" spans="2:6" x14ac:dyDescent="0.25">
      <c r="B19" s="8" t="s">
        <v>4</v>
      </c>
      <c r="C19" s="86"/>
      <c r="D19" s="138"/>
      <c r="E19" s="86">
        <v>1.9675925925925928E-3</v>
      </c>
      <c r="F19" s="96">
        <f t="shared" ref="F19:F26" si="1">E19/$E$30</f>
        <v>3.9315448658649395E-2</v>
      </c>
    </row>
    <row r="20" spans="2:6" x14ac:dyDescent="0.25">
      <c r="B20" s="8" t="s">
        <v>14</v>
      </c>
      <c r="C20" s="86"/>
      <c r="D20" s="138"/>
      <c r="E20" s="86">
        <v>8.333333333333335E-4</v>
      </c>
      <c r="F20" s="96">
        <f t="shared" si="1"/>
        <v>1.6651248843663275E-2</v>
      </c>
    </row>
    <row r="21" spans="2:6" x14ac:dyDescent="0.25">
      <c r="B21" s="8" t="s">
        <v>11</v>
      </c>
      <c r="C21" s="86"/>
      <c r="D21" s="138"/>
      <c r="E21" s="86">
        <v>1.5277777777777776E-3</v>
      </c>
      <c r="F21" s="96">
        <f t="shared" si="1"/>
        <v>3.0527289546715998E-2</v>
      </c>
    </row>
    <row r="22" spans="2:6" x14ac:dyDescent="0.25">
      <c r="B22" s="8" t="s">
        <v>15</v>
      </c>
      <c r="C22" s="86"/>
      <c r="D22" s="87"/>
      <c r="E22" s="86">
        <v>3.1597222222222222E-3</v>
      </c>
      <c r="F22" s="96">
        <f t="shared" si="1"/>
        <v>6.313598519888991E-2</v>
      </c>
    </row>
    <row r="23" spans="2:6" s="49" customFormat="1" x14ac:dyDescent="0.25">
      <c r="B23" s="8" t="s">
        <v>92</v>
      </c>
      <c r="C23" s="92"/>
      <c r="D23" s="138"/>
      <c r="E23" s="86">
        <v>9.3055555555555565E-3</v>
      </c>
      <c r="F23" s="96">
        <f t="shared" si="1"/>
        <v>0.18593894542090655</v>
      </c>
    </row>
    <row r="24" spans="2:6" x14ac:dyDescent="0.25">
      <c r="B24" s="8" t="s">
        <v>12</v>
      </c>
      <c r="C24" s="86"/>
      <c r="D24" s="138"/>
      <c r="E24" s="86">
        <v>2.1759259259259262E-3</v>
      </c>
      <c r="F24" s="96">
        <f t="shared" si="1"/>
        <v>4.3478260869565216E-2</v>
      </c>
    </row>
    <row r="25" spans="2:6" s="50" customFormat="1" x14ac:dyDescent="0.25">
      <c r="B25" s="8" t="s">
        <v>5</v>
      </c>
      <c r="C25" s="43"/>
      <c r="D25" s="138"/>
      <c r="E25" s="86">
        <v>7.6388888888888893E-4</v>
      </c>
      <c r="F25" s="96">
        <f t="shared" si="1"/>
        <v>1.5263644773358001E-2</v>
      </c>
    </row>
    <row r="26" spans="2:6" x14ac:dyDescent="0.25">
      <c r="B26" s="8" t="s">
        <v>6</v>
      </c>
      <c r="C26" s="106"/>
      <c r="D26" s="138"/>
      <c r="E26" s="86">
        <v>7.9861111111111116E-4</v>
      </c>
      <c r="F26" s="96">
        <f t="shared" si="1"/>
        <v>1.5957446808510637E-2</v>
      </c>
    </row>
    <row r="27" spans="2:6" x14ac:dyDescent="0.25">
      <c r="B27" s="8" t="s">
        <v>104</v>
      </c>
      <c r="C27" s="106"/>
      <c r="D27" s="138"/>
      <c r="E27" s="86"/>
      <c r="F27" s="96"/>
    </row>
    <row r="28" spans="2:6" x14ac:dyDescent="0.25">
      <c r="B28" s="8" t="s">
        <v>17</v>
      </c>
      <c r="C28" s="106"/>
      <c r="D28" s="86"/>
      <c r="E28" s="86"/>
      <c r="F28" s="96"/>
    </row>
    <row r="29" spans="2:6" x14ac:dyDescent="0.25">
      <c r="B29" s="8"/>
      <c r="C29" s="107"/>
      <c r="D29" s="90"/>
      <c r="E29" s="90"/>
      <c r="F29" s="96"/>
    </row>
    <row r="30" spans="2:6" x14ac:dyDescent="0.25">
      <c r="B30" s="53" t="s">
        <v>29</v>
      </c>
      <c r="C30" s="92"/>
      <c r="D30" s="133"/>
      <c r="E30" s="94">
        <f>SUM(E7:E28)</f>
        <v>5.0046296296296304E-2</v>
      </c>
      <c r="F30" s="137">
        <f>SUM(F7:F28)</f>
        <v>0.99999999999999989</v>
      </c>
    </row>
    <row r="31" spans="2:6" x14ac:dyDescent="0.25">
      <c r="B31" s="53"/>
      <c r="C31" s="27"/>
      <c r="D31" s="52"/>
      <c r="E31" s="52"/>
      <c r="F31" s="48"/>
    </row>
    <row r="32" spans="2:6" ht="66" customHeight="1" thickBot="1" x14ac:dyDescent="0.3">
      <c r="B32" s="190" t="s">
        <v>132</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72" t="s">
        <v>95</v>
      </c>
      <c r="C3" s="173"/>
      <c r="D3" s="173"/>
      <c r="E3" s="173"/>
      <c r="F3" s="174"/>
    </row>
    <row r="4" spans="2:6" x14ac:dyDescent="0.25">
      <c r="B4" s="175" t="s">
        <v>125</v>
      </c>
      <c r="C4" s="176"/>
      <c r="D4" s="176"/>
      <c r="E4" s="176"/>
      <c r="F4" s="177"/>
    </row>
    <row r="5" spans="2:6" x14ac:dyDescent="0.25">
      <c r="B5" s="42"/>
      <c r="C5" s="180" t="s">
        <v>52</v>
      </c>
      <c r="D5" s="176"/>
      <c r="E5" s="180" t="s">
        <v>53</v>
      </c>
      <c r="F5" s="177"/>
    </row>
    <row r="6" spans="2:6" x14ac:dyDescent="0.25">
      <c r="B6" s="3" t="s">
        <v>23</v>
      </c>
      <c r="C6" s="63" t="s">
        <v>24</v>
      </c>
      <c r="D6" s="43" t="s">
        <v>25</v>
      </c>
      <c r="E6" s="63" t="s">
        <v>24</v>
      </c>
      <c r="F6" s="64" t="s">
        <v>25</v>
      </c>
    </row>
    <row r="7" spans="2:6" x14ac:dyDescent="0.25">
      <c r="B7" s="8" t="s">
        <v>10</v>
      </c>
      <c r="C7" s="135"/>
      <c r="D7" s="87"/>
      <c r="E7" s="65"/>
      <c r="F7" s="70"/>
    </row>
    <row r="8" spans="2:6" x14ac:dyDescent="0.25">
      <c r="B8" s="8" t="s">
        <v>13</v>
      </c>
      <c r="C8" s="135"/>
      <c r="D8" s="87"/>
      <c r="E8" s="65"/>
      <c r="F8" s="70"/>
    </row>
    <row r="9" spans="2:6" x14ac:dyDescent="0.25">
      <c r="B9" s="8" t="s">
        <v>0</v>
      </c>
      <c r="C9" s="135"/>
      <c r="D9" s="87"/>
      <c r="E9" s="65"/>
      <c r="F9" s="70"/>
    </row>
    <row r="10" spans="2:6" x14ac:dyDescent="0.25">
      <c r="B10" s="8" t="s">
        <v>8</v>
      </c>
      <c r="C10" s="135"/>
      <c r="D10" s="87"/>
      <c r="E10" s="65"/>
      <c r="F10" s="70"/>
    </row>
    <row r="11" spans="2:6" x14ac:dyDescent="0.25">
      <c r="B11" s="8" t="s">
        <v>26</v>
      </c>
      <c r="C11" s="135"/>
      <c r="D11" s="87"/>
      <c r="E11" s="65"/>
      <c r="F11" s="70"/>
    </row>
    <row r="12" spans="2:6" x14ac:dyDescent="0.25">
      <c r="B12" s="8" t="s">
        <v>3</v>
      </c>
      <c r="C12" s="135"/>
      <c r="D12" s="138"/>
      <c r="E12" s="65"/>
      <c r="F12" s="70"/>
    </row>
    <row r="13" spans="2:6" x14ac:dyDescent="0.25">
      <c r="B13" s="8" t="s">
        <v>7</v>
      </c>
      <c r="C13" s="135"/>
      <c r="D13" s="138"/>
      <c r="E13" s="65"/>
      <c r="F13" s="70"/>
    </row>
    <row r="14" spans="2:6" x14ac:dyDescent="0.25">
      <c r="B14" s="8" t="s">
        <v>2</v>
      </c>
      <c r="C14" s="135"/>
      <c r="D14" s="87"/>
      <c r="E14" s="65"/>
      <c r="F14" s="70"/>
    </row>
    <row r="15" spans="2:6" x14ac:dyDescent="0.25">
      <c r="B15" s="8" t="s">
        <v>9</v>
      </c>
      <c r="C15" s="135"/>
      <c r="D15" s="87"/>
      <c r="E15" s="65"/>
      <c r="F15" s="70"/>
    </row>
    <row r="16" spans="2:6" x14ac:dyDescent="0.25">
      <c r="B16" s="8" t="s">
        <v>1</v>
      </c>
      <c r="C16" s="135"/>
      <c r="D16" s="87"/>
      <c r="E16" s="65"/>
      <c r="F16" s="70"/>
    </row>
    <row r="17" spans="2:6" x14ac:dyDescent="0.25">
      <c r="B17" s="8" t="s">
        <v>27</v>
      </c>
      <c r="C17" s="86"/>
      <c r="D17" s="87"/>
      <c r="E17" s="65"/>
      <c r="F17" s="70"/>
    </row>
    <row r="18" spans="2:6" x14ac:dyDescent="0.25">
      <c r="B18" s="8" t="s">
        <v>16</v>
      </c>
      <c r="C18" s="86"/>
      <c r="D18" s="87"/>
      <c r="E18" s="65"/>
      <c r="F18" s="70"/>
    </row>
    <row r="19" spans="2:6" x14ac:dyDescent="0.25">
      <c r="B19" s="8" t="s">
        <v>4</v>
      </c>
      <c r="C19" s="86"/>
      <c r="D19" s="87"/>
      <c r="E19" s="65"/>
      <c r="F19" s="70"/>
    </row>
    <row r="20" spans="2:6" x14ac:dyDescent="0.25">
      <c r="B20" s="8" t="s">
        <v>14</v>
      </c>
      <c r="C20" s="86"/>
      <c r="D20" s="87"/>
      <c r="E20" s="65"/>
      <c r="F20" s="70"/>
    </row>
    <row r="21" spans="2:6" x14ac:dyDescent="0.25">
      <c r="B21" s="8" t="s">
        <v>11</v>
      </c>
      <c r="C21" s="89"/>
      <c r="D21" s="87"/>
      <c r="E21" s="65"/>
      <c r="F21" s="70"/>
    </row>
    <row r="22" spans="2:6" x14ac:dyDescent="0.25">
      <c r="B22" s="8" t="s">
        <v>15</v>
      </c>
      <c r="C22" s="86"/>
      <c r="D22" s="87"/>
      <c r="E22" s="65"/>
      <c r="F22" s="70"/>
    </row>
    <row r="23" spans="2:6" s="49" customFormat="1" x14ac:dyDescent="0.25">
      <c r="B23" s="8" t="s">
        <v>92</v>
      </c>
      <c r="C23" s="92"/>
      <c r="D23" s="87"/>
      <c r="E23" s="65"/>
      <c r="F23" s="71"/>
    </row>
    <row r="24" spans="2:6" x14ac:dyDescent="0.25">
      <c r="B24" s="8" t="s">
        <v>12</v>
      </c>
      <c r="C24" s="89"/>
      <c r="D24" s="138"/>
      <c r="E24" s="47"/>
      <c r="F24" s="72"/>
    </row>
    <row r="25" spans="2:6" s="50" customFormat="1" x14ac:dyDescent="0.25">
      <c r="B25" s="8" t="s">
        <v>5</v>
      </c>
      <c r="C25" s="86"/>
      <c r="D25" s="138"/>
      <c r="E25" s="47"/>
      <c r="F25" s="44"/>
    </row>
    <row r="26" spans="2:6" x14ac:dyDescent="0.25">
      <c r="B26" s="8" t="s">
        <v>6</v>
      </c>
      <c r="C26" s="106"/>
      <c r="D26" s="86"/>
      <c r="E26" s="65"/>
      <c r="F26" s="70"/>
    </row>
    <row r="27" spans="2:6" x14ac:dyDescent="0.25">
      <c r="B27" s="8" t="s">
        <v>104</v>
      </c>
      <c r="C27" s="106"/>
      <c r="D27" s="86"/>
      <c r="E27" s="65"/>
      <c r="F27" s="70"/>
    </row>
    <row r="28" spans="2:6" x14ac:dyDescent="0.25">
      <c r="B28" s="8" t="s">
        <v>17</v>
      </c>
      <c r="C28" s="106"/>
      <c r="D28" s="86"/>
      <c r="E28" s="65"/>
      <c r="F28" s="70"/>
    </row>
    <row r="29" spans="2:6" x14ac:dyDescent="0.25">
      <c r="B29" s="8"/>
      <c r="C29" s="107"/>
      <c r="D29" s="90"/>
      <c r="E29" s="52"/>
      <c r="F29" s="48"/>
    </row>
    <row r="30" spans="2:6" x14ac:dyDescent="0.25">
      <c r="B30" s="53" t="s">
        <v>29</v>
      </c>
      <c r="C30" s="94"/>
      <c r="D30" s="136"/>
      <c r="E30" s="47"/>
      <c r="F30" s="70"/>
    </row>
    <row r="31" spans="2:6" x14ac:dyDescent="0.25">
      <c r="B31" s="53"/>
      <c r="C31" s="27"/>
      <c r="D31" s="52"/>
      <c r="E31" s="52"/>
      <c r="F31" s="48"/>
    </row>
    <row r="32" spans="2:6" ht="66" customHeight="1" thickBot="1" x14ac:dyDescent="0.3">
      <c r="B32" s="203" t="s">
        <v>124</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96</v>
      </c>
      <c r="C3" s="186"/>
      <c r="D3" s="186"/>
      <c r="E3" s="186"/>
      <c r="F3" s="187"/>
    </row>
    <row r="4" spans="2:6" x14ac:dyDescent="0.25">
      <c r="B4" s="175" t="s">
        <v>125</v>
      </c>
      <c r="C4" s="176"/>
      <c r="D4" s="176"/>
      <c r="E4" s="176"/>
      <c r="F4" s="177"/>
    </row>
    <row r="5" spans="2:6" x14ac:dyDescent="0.25">
      <c r="B5" s="42"/>
      <c r="C5" s="180" t="s">
        <v>60</v>
      </c>
      <c r="D5" s="176"/>
      <c r="E5" s="196" t="s">
        <v>61</v>
      </c>
      <c r="F5" s="197"/>
    </row>
    <row r="6" spans="2:6" x14ac:dyDescent="0.25">
      <c r="B6" s="3" t="s">
        <v>23</v>
      </c>
      <c r="C6" s="63" t="s">
        <v>24</v>
      </c>
      <c r="D6" s="43" t="s">
        <v>25</v>
      </c>
      <c r="E6" s="63" t="s">
        <v>24</v>
      </c>
      <c r="F6" s="64" t="s">
        <v>25</v>
      </c>
    </row>
    <row r="7" spans="2:6" x14ac:dyDescent="0.25">
      <c r="B7" s="8" t="s">
        <v>10</v>
      </c>
      <c r="C7" s="135"/>
      <c r="D7" s="87"/>
      <c r="E7" s="65"/>
      <c r="F7" s="70"/>
    </row>
    <row r="8" spans="2:6" x14ac:dyDescent="0.25">
      <c r="B8" s="8" t="s">
        <v>13</v>
      </c>
      <c r="C8" s="135"/>
      <c r="D8" s="87"/>
      <c r="E8" s="65"/>
      <c r="F8" s="70"/>
    </row>
    <row r="9" spans="2:6" x14ac:dyDescent="0.25">
      <c r="B9" s="8" t="s">
        <v>0</v>
      </c>
      <c r="C9" s="135"/>
      <c r="D9" s="87"/>
      <c r="E9" s="65"/>
      <c r="F9" s="70"/>
    </row>
    <row r="10" spans="2:6" x14ac:dyDescent="0.25">
      <c r="B10" s="8" t="s">
        <v>8</v>
      </c>
      <c r="C10" s="135"/>
      <c r="D10" s="87"/>
      <c r="E10" s="65"/>
      <c r="F10" s="70"/>
    </row>
    <row r="11" spans="2:6" x14ac:dyDescent="0.25">
      <c r="B11" s="8" t="s">
        <v>26</v>
      </c>
      <c r="C11" s="135"/>
      <c r="D11" s="87"/>
      <c r="E11" s="65"/>
      <c r="F11" s="70"/>
    </row>
    <row r="12" spans="2:6" x14ac:dyDescent="0.25">
      <c r="B12" s="8" t="s">
        <v>3</v>
      </c>
      <c r="C12" s="135"/>
      <c r="D12" s="87"/>
      <c r="E12" s="65"/>
      <c r="F12" s="70"/>
    </row>
    <row r="13" spans="2:6" x14ac:dyDescent="0.25">
      <c r="B13" s="8" t="s">
        <v>7</v>
      </c>
      <c r="C13" s="135"/>
      <c r="D13" s="87"/>
      <c r="E13" s="65"/>
      <c r="F13" s="70"/>
    </row>
    <row r="14" spans="2:6" x14ac:dyDescent="0.25">
      <c r="B14" s="8" t="s">
        <v>2</v>
      </c>
      <c r="C14" s="135"/>
      <c r="D14" s="87"/>
      <c r="E14" s="65"/>
      <c r="F14" s="70"/>
    </row>
    <row r="15" spans="2:6" x14ac:dyDescent="0.25">
      <c r="B15" s="8" t="s">
        <v>9</v>
      </c>
      <c r="C15" s="135"/>
      <c r="D15" s="87"/>
      <c r="E15" s="65"/>
      <c r="F15" s="70"/>
    </row>
    <row r="16" spans="2:6" x14ac:dyDescent="0.25">
      <c r="B16" s="8" t="s">
        <v>1</v>
      </c>
      <c r="C16" s="135"/>
      <c r="D16" s="87"/>
      <c r="E16" s="65"/>
      <c r="F16" s="70"/>
    </row>
    <row r="17" spans="2:6" x14ac:dyDescent="0.25">
      <c r="B17" s="8" t="s">
        <v>27</v>
      </c>
      <c r="C17" s="135"/>
      <c r="D17" s="87"/>
      <c r="E17" s="65"/>
      <c r="F17" s="70"/>
    </row>
    <row r="18" spans="2:6" x14ac:dyDescent="0.25">
      <c r="B18" s="8" t="s">
        <v>16</v>
      </c>
      <c r="C18" s="135"/>
      <c r="D18" s="87"/>
      <c r="E18" s="65"/>
      <c r="F18" s="70"/>
    </row>
    <row r="19" spans="2:6" x14ac:dyDescent="0.25">
      <c r="B19" s="8" t="s">
        <v>4</v>
      </c>
      <c r="C19" s="135"/>
      <c r="D19" s="87"/>
      <c r="E19" s="65"/>
      <c r="F19" s="70"/>
    </row>
    <row r="20" spans="2:6" x14ac:dyDescent="0.25">
      <c r="B20" s="8" t="s">
        <v>14</v>
      </c>
      <c r="C20" s="135"/>
      <c r="D20" s="87"/>
      <c r="E20" s="65"/>
      <c r="F20" s="70"/>
    </row>
    <row r="21" spans="2:6" x14ac:dyDescent="0.25">
      <c r="B21" s="8" t="s">
        <v>11</v>
      </c>
      <c r="C21" s="135"/>
      <c r="D21" s="87"/>
      <c r="E21" s="65"/>
      <c r="F21" s="70"/>
    </row>
    <row r="22" spans="2:6" x14ac:dyDescent="0.25">
      <c r="B22" s="8" t="s">
        <v>15</v>
      </c>
      <c r="C22" s="135"/>
      <c r="D22" s="87"/>
      <c r="E22" s="65"/>
      <c r="F22" s="70"/>
    </row>
    <row r="23" spans="2:6" s="49" customFormat="1" x14ac:dyDescent="0.25">
      <c r="B23" s="8" t="s">
        <v>92</v>
      </c>
      <c r="C23" s="135"/>
      <c r="D23" s="87"/>
      <c r="E23" s="76"/>
      <c r="F23" s="71"/>
    </row>
    <row r="24" spans="2:6" x14ac:dyDescent="0.25">
      <c r="B24" s="8" t="s">
        <v>12</v>
      </c>
      <c r="C24" s="89"/>
      <c r="D24" s="89"/>
      <c r="E24" s="45"/>
      <c r="F24" s="72"/>
    </row>
    <row r="25" spans="2:6" s="50" customFormat="1" x14ac:dyDescent="0.25">
      <c r="B25" s="8" t="s">
        <v>5</v>
      </c>
      <c r="C25" s="43"/>
      <c r="D25" s="43"/>
      <c r="E25" s="43"/>
      <c r="F25" s="44"/>
    </row>
    <row r="26" spans="2:6" x14ac:dyDescent="0.25">
      <c r="B26" s="8" t="s">
        <v>6</v>
      </c>
      <c r="C26" s="106"/>
      <c r="D26" s="87"/>
      <c r="E26" s="47"/>
      <c r="F26" s="70"/>
    </row>
    <row r="27" spans="2:6" x14ac:dyDescent="0.25">
      <c r="B27" s="8" t="s">
        <v>104</v>
      </c>
      <c r="C27" s="106"/>
      <c r="D27" s="86"/>
      <c r="E27" s="47"/>
      <c r="F27" s="70"/>
    </row>
    <row r="28" spans="2:6" x14ac:dyDescent="0.25">
      <c r="B28" s="8" t="s">
        <v>17</v>
      </c>
      <c r="C28" s="106"/>
      <c r="D28" s="139"/>
      <c r="E28" s="47"/>
      <c r="F28" s="70"/>
    </row>
    <row r="29" spans="2:6" x14ac:dyDescent="0.25">
      <c r="B29" s="8"/>
      <c r="C29" s="107"/>
      <c r="D29" s="90"/>
      <c r="E29" s="52"/>
      <c r="F29" s="48"/>
    </row>
    <row r="30" spans="2:6" x14ac:dyDescent="0.25">
      <c r="B30" s="53" t="s">
        <v>29</v>
      </c>
      <c r="C30" s="94"/>
      <c r="D30" s="136"/>
      <c r="E30" s="47"/>
      <c r="F30" s="70"/>
    </row>
    <row r="31" spans="2:6" x14ac:dyDescent="0.25">
      <c r="B31" s="53"/>
      <c r="C31" s="27"/>
      <c r="D31" s="52"/>
      <c r="E31" s="52"/>
      <c r="F31" s="48"/>
    </row>
    <row r="32" spans="2:6" ht="66" customHeight="1" thickBot="1" x14ac:dyDescent="0.3">
      <c r="B32" s="190" t="s">
        <v>83</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3" t="s">
        <v>97</v>
      </c>
      <c r="C3" s="194"/>
      <c r="D3" s="194"/>
      <c r="E3" s="194"/>
      <c r="F3" s="195"/>
    </row>
    <row r="4" spans="2:6" x14ac:dyDescent="0.25">
      <c r="B4" s="175" t="s">
        <v>125</v>
      </c>
      <c r="C4" s="176"/>
      <c r="D4" s="176"/>
      <c r="E4" s="176"/>
      <c r="F4" s="177"/>
    </row>
    <row r="5" spans="2:6" x14ac:dyDescent="0.25">
      <c r="B5" s="42"/>
      <c r="C5" s="180" t="s">
        <v>68</v>
      </c>
      <c r="D5" s="176"/>
      <c r="E5" s="196" t="s">
        <v>69</v>
      </c>
      <c r="F5" s="197"/>
    </row>
    <row r="6" spans="2:6" x14ac:dyDescent="0.25">
      <c r="B6" s="3" t="s">
        <v>23</v>
      </c>
      <c r="C6" s="141" t="s">
        <v>24</v>
      </c>
      <c r="D6" s="43" t="s">
        <v>25</v>
      </c>
      <c r="E6" s="141" t="s">
        <v>24</v>
      </c>
      <c r="F6" s="64" t="s">
        <v>25</v>
      </c>
    </row>
    <row r="7" spans="2:6" x14ac:dyDescent="0.25">
      <c r="B7" s="8" t="s">
        <v>10</v>
      </c>
      <c r="C7" s="86"/>
      <c r="D7" s="138"/>
      <c r="E7" s="86"/>
      <c r="F7" s="96"/>
    </row>
    <row r="8" spans="2:6" x14ac:dyDescent="0.25">
      <c r="B8" s="8" t="s">
        <v>13</v>
      </c>
      <c r="C8" s="86"/>
      <c r="D8" s="138"/>
      <c r="E8" s="86">
        <v>9.0046296296296298E-3</v>
      </c>
      <c r="F8" s="96">
        <f>E8/$E$30</f>
        <v>3.387468977228196E-2</v>
      </c>
    </row>
    <row r="9" spans="2:6" x14ac:dyDescent="0.25">
      <c r="B9" s="8" t="s">
        <v>0</v>
      </c>
      <c r="C9" s="86">
        <v>2.1296296296296298E-3</v>
      </c>
      <c r="D9" s="138">
        <f>C9/$C$30</f>
        <v>4.2009132420091327E-2</v>
      </c>
      <c r="E9" s="86">
        <v>2.78125E-2</v>
      </c>
      <c r="F9" s="96">
        <f>E9/$E$30</f>
        <v>0.10462837984934904</v>
      </c>
    </row>
    <row r="10" spans="2:6" x14ac:dyDescent="0.25">
      <c r="B10" s="8" t="s">
        <v>8</v>
      </c>
      <c r="C10" s="86"/>
      <c r="D10" s="138"/>
      <c r="E10" s="86"/>
      <c r="F10" s="96"/>
    </row>
    <row r="11" spans="2:6" x14ac:dyDescent="0.25">
      <c r="B11" s="8" t="s">
        <v>26</v>
      </c>
      <c r="C11" s="86"/>
      <c r="D11" s="138"/>
      <c r="E11" s="86">
        <v>2.199074074074074E-4</v>
      </c>
      <c r="F11" s="96">
        <f>E11/$E$30</f>
        <v>8.2727391474724584E-4</v>
      </c>
    </row>
    <row r="12" spans="2:6" x14ac:dyDescent="0.25">
      <c r="B12" s="8" t="s">
        <v>3</v>
      </c>
      <c r="C12" s="86">
        <v>4.3055555555555555E-3</v>
      </c>
      <c r="D12" s="138">
        <f t="shared" ref="D12:D14" si="0">C12/$C$30</f>
        <v>8.4931506849315067E-2</v>
      </c>
      <c r="E12" s="86">
        <v>4.7465277777777773E-2</v>
      </c>
      <c r="F12" s="96">
        <f>E12/$E$30</f>
        <v>0.17856054338833974</v>
      </c>
    </row>
    <row r="13" spans="2:6" x14ac:dyDescent="0.25">
      <c r="B13" s="8" t="s">
        <v>7</v>
      </c>
      <c r="C13" s="86">
        <v>5.798611111111112E-3</v>
      </c>
      <c r="D13" s="138">
        <f t="shared" si="0"/>
        <v>0.11438356164383563</v>
      </c>
      <c r="E13" s="86">
        <v>2.2303240740740738E-2</v>
      </c>
      <c r="F13" s="96">
        <f>E13/$E$30</f>
        <v>8.3902991248312769E-2</v>
      </c>
    </row>
    <row r="14" spans="2:6" x14ac:dyDescent="0.25">
      <c r="B14" s="8" t="s">
        <v>2</v>
      </c>
      <c r="C14" s="86">
        <v>3.2870370370370371E-3</v>
      </c>
      <c r="D14" s="138">
        <f t="shared" si="0"/>
        <v>6.4840182648401828E-2</v>
      </c>
      <c r="E14" s="86">
        <v>7.407407407407407E-4</v>
      </c>
      <c r="F14" s="96">
        <f>E14/$E$30</f>
        <v>2.7866068707275648E-3</v>
      </c>
    </row>
    <row r="15" spans="2:6" ht="15.95" customHeight="1" x14ac:dyDescent="0.25">
      <c r="B15" s="8" t="s">
        <v>9</v>
      </c>
      <c r="C15" s="86"/>
      <c r="D15" s="138"/>
      <c r="E15" s="86"/>
      <c r="F15" s="96"/>
    </row>
    <row r="16" spans="2:6" x14ac:dyDescent="0.25">
      <c r="B16" s="8" t="s">
        <v>1</v>
      </c>
      <c r="C16" s="86"/>
      <c r="D16" s="138"/>
      <c r="E16" s="86">
        <v>5.6712962962962956E-4</v>
      </c>
      <c r="F16" s="96">
        <f>E16/$E$30</f>
        <v>2.1334958854007918E-3</v>
      </c>
    </row>
    <row r="17" spans="2:6" x14ac:dyDescent="0.25">
      <c r="B17" s="8" t="s">
        <v>27</v>
      </c>
      <c r="C17" s="86">
        <v>2.3379629629629627E-3</v>
      </c>
      <c r="D17" s="138">
        <f t="shared" ref="D17:D25" si="1">C17/$C$30</f>
        <v>4.6118721461187208E-2</v>
      </c>
      <c r="E17" s="86"/>
      <c r="F17" s="96"/>
    </row>
    <row r="18" spans="2:6" x14ac:dyDescent="0.25">
      <c r="B18" s="8" t="s">
        <v>16</v>
      </c>
      <c r="C18" s="86"/>
      <c r="D18" s="138"/>
      <c r="E18" s="86"/>
      <c r="F18" s="96"/>
    </row>
    <row r="19" spans="2:6" x14ac:dyDescent="0.25">
      <c r="B19" s="8" t="s">
        <v>4</v>
      </c>
      <c r="C19" s="86"/>
      <c r="D19" s="138"/>
      <c r="E19" s="86"/>
      <c r="F19" s="96"/>
    </row>
    <row r="20" spans="2:6" x14ac:dyDescent="0.25">
      <c r="B20" s="8" t="s">
        <v>14</v>
      </c>
      <c r="C20" s="86">
        <v>3.3449074074074076E-3</v>
      </c>
      <c r="D20" s="138">
        <f t="shared" si="1"/>
        <v>6.5981735159817353E-2</v>
      </c>
      <c r="E20" s="86">
        <v>2.7314814814814814E-3</v>
      </c>
      <c r="F20" s="96">
        <f>E20/$E$30</f>
        <v>1.0275612835807895E-2</v>
      </c>
    </row>
    <row r="21" spans="2:6" x14ac:dyDescent="0.25">
      <c r="B21" s="8" t="s">
        <v>11</v>
      </c>
      <c r="C21" s="86">
        <v>4.0972222222222226E-3</v>
      </c>
      <c r="D21" s="138">
        <f t="shared" si="1"/>
        <v>8.0821917808219179E-2</v>
      </c>
      <c r="E21" s="86">
        <v>9.8715277777777805E-2</v>
      </c>
      <c r="F21" s="96">
        <f>E21/$E$30</f>
        <v>0.37135890625680323</v>
      </c>
    </row>
    <row r="22" spans="2:6" x14ac:dyDescent="0.25">
      <c r="B22" s="8" t="s">
        <v>15</v>
      </c>
      <c r="C22" s="86">
        <v>8.1828703703703699E-3</v>
      </c>
      <c r="D22" s="138">
        <f t="shared" si="1"/>
        <v>0.16141552511415524</v>
      </c>
      <c r="E22" s="86">
        <v>1.4363425925925922E-2</v>
      </c>
      <c r="F22" s="96">
        <f>E22/$E$30</f>
        <v>5.4034048852701674E-2</v>
      </c>
    </row>
    <row r="23" spans="2:6" s="49" customFormat="1" x14ac:dyDescent="0.25">
      <c r="B23" s="8" t="s">
        <v>92</v>
      </c>
      <c r="C23" s="86">
        <v>4.2592592592592595E-3</v>
      </c>
      <c r="D23" s="138">
        <f t="shared" si="1"/>
        <v>8.4018264840182655E-2</v>
      </c>
      <c r="E23" s="86">
        <v>2.1863425925925932E-2</v>
      </c>
      <c r="F23" s="96">
        <f>E23/$E$30</f>
        <v>8.2248443418818304E-2</v>
      </c>
    </row>
    <row r="24" spans="2:6" x14ac:dyDescent="0.25">
      <c r="B24" s="8" t="s">
        <v>12</v>
      </c>
      <c r="C24" s="86">
        <v>5.5787037037037038E-3</v>
      </c>
      <c r="D24" s="138">
        <f t="shared" si="1"/>
        <v>0.11004566210045662</v>
      </c>
      <c r="E24" s="86"/>
      <c r="F24" s="96"/>
    </row>
    <row r="25" spans="2:6" s="50" customFormat="1" x14ac:dyDescent="0.25">
      <c r="B25" s="8" t="s">
        <v>5</v>
      </c>
      <c r="C25" s="86">
        <v>7.3726851851851861E-3</v>
      </c>
      <c r="D25" s="138">
        <f t="shared" si="1"/>
        <v>0.14543378995433792</v>
      </c>
      <c r="E25" s="86">
        <v>6.1342592592592594E-3</v>
      </c>
      <c r="F25" s="96">
        <f>E25/$E$30</f>
        <v>2.3076588148212649E-2</v>
      </c>
    </row>
    <row r="26" spans="2:6" x14ac:dyDescent="0.25">
      <c r="B26" s="8" t="s">
        <v>6</v>
      </c>
      <c r="C26" s="106"/>
      <c r="D26" s="138"/>
      <c r="E26" s="86">
        <v>7.2800925925925923E-3</v>
      </c>
      <c r="F26" s="96">
        <f>E26/$E$30</f>
        <v>2.7387120651369348E-2</v>
      </c>
    </row>
    <row r="27" spans="2:6" x14ac:dyDescent="0.25">
      <c r="B27" s="8" t="s">
        <v>104</v>
      </c>
      <c r="C27" s="106"/>
      <c r="D27" s="138"/>
      <c r="E27" s="86">
        <v>6.2152777777777779E-3</v>
      </c>
      <c r="F27" s="96">
        <f>E27/$E$30</f>
        <v>2.3381373274698476E-2</v>
      </c>
    </row>
    <row r="28" spans="2:6" x14ac:dyDescent="0.25">
      <c r="B28" s="8" t="s">
        <v>17</v>
      </c>
      <c r="C28" s="106"/>
      <c r="D28" s="138"/>
      <c r="E28" s="86">
        <v>4.0509259259259258E-4</v>
      </c>
      <c r="F28" s="96">
        <f>E28/$E$30</f>
        <v>1.523925632429137E-3</v>
      </c>
    </row>
    <row r="29" spans="2:6" x14ac:dyDescent="0.25">
      <c r="B29" s="8"/>
      <c r="C29" s="107"/>
      <c r="D29" s="90"/>
      <c r="E29" s="90"/>
      <c r="F29" s="96"/>
    </row>
    <row r="30" spans="2:6" x14ac:dyDescent="0.25">
      <c r="B30" s="53" t="s">
        <v>29</v>
      </c>
      <c r="C30" s="94">
        <f>SUM(C7:C28)</f>
        <v>5.0694444444444445E-2</v>
      </c>
      <c r="D30" s="136">
        <f>SUM(D7:D28)</f>
        <v>1</v>
      </c>
      <c r="E30" s="94">
        <f>SUM(E7:E28)</f>
        <v>0.26582175925925933</v>
      </c>
      <c r="F30" s="137">
        <f>SUM(F7:F28)</f>
        <v>0.99999999999999989</v>
      </c>
    </row>
    <row r="31" spans="2:6" x14ac:dyDescent="0.25">
      <c r="B31" s="53"/>
      <c r="C31" s="27"/>
      <c r="D31" s="52"/>
      <c r="E31" s="52"/>
      <c r="F31" s="48"/>
    </row>
    <row r="32" spans="2:6" ht="66" customHeight="1" thickBot="1" x14ac:dyDescent="0.3">
      <c r="B32" s="190" t="s">
        <v>138</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72" t="s">
        <v>98</v>
      </c>
      <c r="C3" s="173"/>
      <c r="D3" s="173"/>
      <c r="E3" s="173"/>
      <c r="F3" s="174"/>
    </row>
    <row r="4" spans="2:6" x14ac:dyDescent="0.25">
      <c r="B4" s="175" t="s">
        <v>125</v>
      </c>
      <c r="C4" s="176"/>
      <c r="D4" s="176"/>
      <c r="E4" s="176"/>
      <c r="F4" s="177"/>
    </row>
    <row r="5" spans="2:6" x14ac:dyDescent="0.25">
      <c r="B5" s="42"/>
      <c r="C5" s="180" t="s">
        <v>54</v>
      </c>
      <c r="D5" s="176"/>
      <c r="E5" s="180" t="s">
        <v>55</v>
      </c>
      <c r="F5" s="177"/>
    </row>
    <row r="6" spans="2:6" x14ac:dyDescent="0.25">
      <c r="B6" s="3" t="s">
        <v>23</v>
      </c>
      <c r="C6" s="63" t="s">
        <v>24</v>
      </c>
      <c r="D6" s="43" t="s">
        <v>25</v>
      </c>
      <c r="E6" s="63" t="s">
        <v>24</v>
      </c>
      <c r="F6" s="64" t="s">
        <v>25</v>
      </c>
    </row>
    <row r="7" spans="2:6" x14ac:dyDescent="0.25">
      <c r="B7" s="8" t="s">
        <v>10</v>
      </c>
      <c r="C7" s="65"/>
      <c r="D7" s="46"/>
      <c r="E7" s="65"/>
      <c r="F7" s="70"/>
    </row>
    <row r="8" spans="2:6" x14ac:dyDescent="0.25">
      <c r="B8" s="8" t="s">
        <v>13</v>
      </c>
      <c r="C8" s="65"/>
      <c r="D8" s="46"/>
      <c r="E8" s="65"/>
      <c r="F8" s="70"/>
    </row>
    <row r="9" spans="2:6" x14ac:dyDescent="0.25">
      <c r="B9" s="8" t="s">
        <v>0</v>
      </c>
      <c r="C9" s="65"/>
      <c r="D9" s="46"/>
      <c r="E9" s="65"/>
      <c r="F9" s="70"/>
    </row>
    <row r="10" spans="2:6" x14ac:dyDescent="0.25">
      <c r="B10" s="8" t="s">
        <v>8</v>
      </c>
      <c r="C10" s="65"/>
      <c r="D10" s="46"/>
      <c r="E10" s="65"/>
      <c r="F10" s="70"/>
    </row>
    <row r="11" spans="2:6" x14ac:dyDescent="0.25">
      <c r="B11" s="8" t="s">
        <v>26</v>
      </c>
      <c r="C11" s="65"/>
      <c r="D11" s="46"/>
      <c r="E11" s="65"/>
      <c r="F11" s="70"/>
    </row>
    <row r="12" spans="2:6" x14ac:dyDescent="0.25">
      <c r="B12" s="8" t="s">
        <v>3</v>
      </c>
      <c r="C12" s="65"/>
      <c r="D12" s="46"/>
      <c r="E12" s="65"/>
      <c r="F12" s="70"/>
    </row>
    <row r="13" spans="2:6" x14ac:dyDescent="0.25">
      <c r="B13" s="8" t="s">
        <v>7</v>
      </c>
      <c r="C13" s="65"/>
      <c r="D13" s="46"/>
      <c r="E13" s="65"/>
      <c r="F13" s="70"/>
    </row>
    <row r="14" spans="2:6" x14ac:dyDescent="0.25">
      <c r="B14" s="8" t="s">
        <v>2</v>
      </c>
      <c r="C14" s="65"/>
      <c r="D14" s="46"/>
      <c r="E14" s="65"/>
      <c r="F14" s="70"/>
    </row>
    <row r="15" spans="2:6" x14ac:dyDescent="0.25">
      <c r="B15" s="8" t="s">
        <v>9</v>
      </c>
      <c r="C15" s="65"/>
      <c r="D15" s="46"/>
      <c r="E15" s="65"/>
      <c r="F15" s="70"/>
    </row>
    <row r="16" spans="2:6" x14ac:dyDescent="0.25">
      <c r="B16" s="8" t="s">
        <v>1</v>
      </c>
      <c r="C16" s="65"/>
      <c r="D16" s="46"/>
      <c r="E16" s="65"/>
      <c r="F16" s="70"/>
    </row>
    <row r="17" spans="2:6" x14ac:dyDescent="0.25">
      <c r="B17" s="8" t="s">
        <v>27</v>
      </c>
      <c r="C17" s="47"/>
      <c r="D17" s="46"/>
      <c r="E17" s="65"/>
      <c r="F17" s="70"/>
    </row>
    <row r="18" spans="2:6" x14ac:dyDescent="0.25">
      <c r="B18" s="8" t="s">
        <v>16</v>
      </c>
      <c r="C18" s="47"/>
      <c r="D18" s="46"/>
      <c r="E18" s="65"/>
      <c r="F18" s="70"/>
    </row>
    <row r="19" spans="2:6" x14ac:dyDescent="0.25">
      <c r="B19" s="8" t="s">
        <v>4</v>
      </c>
      <c r="C19" s="47"/>
      <c r="D19" s="46"/>
      <c r="E19" s="65"/>
      <c r="F19" s="70"/>
    </row>
    <row r="20" spans="2:6" x14ac:dyDescent="0.25">
      <c r="B20" s="8" t="s">
        <v>14</v>
      </c>
      <c r="C20" s="47"/>
      <c r="D20" s="46"/>
      <c r="E20" s="65"/>
      <c r="F20" s="70"/>
    </row>
    <row r="21" spans="2:6" x14ac:dyDescent="0.25">
      <c r="B21" s="8" t="s">
        <v>11</v>
      </c>
      <c r="C21" s="45"/>
      <c r="D21" s="46"/>
      <c r="E21" s="65"/>
      <c r="F21" s="70"/>
    </row>
    <row r="22" spans="2:6" x14ac:dyDescent="0.25">
      <c r="B22" s="8" t="s">
        <v>15</v>
      </c>
      <c r="C22" s="47"/>
      <c r="D22" s="46"/>
      <c r="E22" s="65"/>
      <c r="F22" s="70"/>
    </row>
    <row r="23" spans="2:6" s="49" customFormat="1" x14ac:dyDescent="0.25">
      <c r="B23" s="8" t="s">
        <v>92</v>
      </c>
      <c r="C23" s="54"/>
      <c r="D23" s="46"/>
      <c r="E23" s="65"/>
      <c r="F23" s="71"/>
    </row>
    <row r="24" spans="2:6" x14ac:dyDescent="0.25">
      <c r="B24" s="8" t="s">
        <v>12</v>
      </c>
      <c r="C24" s="45"/>
      <c r="D24" s="59"/>
      <c r="E24" s="47"/>
      <c r="F24" s="72"/>
    </row>
    <row r="25" spans="2:6" s="50" customFormat="1" x14ac:dyDescent="0.25">
      <c r="B25" s="8" t="s">
        <v>5</v>
      </c>
      <c r="C25" s="47"/>
      <c r="D25" s="59"/>
      <c r="E25" s="47"/>
      <c r="F25" s="44"/>
    </row>
    <row r="26" spans="2:6" x14ac:dyDescent="0.25">
      <c r="B26" s="8" t="s">
        <v>6</v>
      </c>
      <c r="C26" s="26"/>
      <c r="D26" s="47"/>
      <c r="E26" s="65"/>
      <c r="F26" s="70"/>
    </row>
    <row r="27" spans="2:6" x14ac:dyDescent="0.25">
      <c r="B27" s="8" t="s">
        <v>104</v>
      </c>
      <c r="C27" s="26"/>
      <c r="D27" s="47"/>
      <c r="E27" s="65"/>
      <c r="F27" s="70"/>
    </row>
    <row r="28" spans="2:6" x14ac:dyDescent="0.25">
      <c r="B28" s="8" t="s">
        <v>17</v>
      </c>
      <c r="C28" s="26"/>
      <c r="D28" s="47"/>
      <c r="E28" s="65"/>
      <c r="F28" s="70"/>
    </row>
    <row r="29" spans="2:6" x14ac:dyDescent="0.25">
      <c r="B29" s="8"/>
      <c r="C29" s="27"/>
      <c r="D29" s="52"/>
      <c r="E29" s="52"/>
      <c r="F29" s="48"/>
    </row>
    <row r="30" spans="2:6" x14ac:dyDescent="0.25">
      <c r="B30" s="53" t="s">
        <v>29</v>
      </c>
      <c r="C30" s="66"/>
      <c r="D30" s="55"/>
      <c r="E30" s="47"/>
      <c r="F30" s="70"/>
    </row>
    <row r="31" spans="2:6" x14ac:dyDescent="0.25">
      <c r="B31" s="53"/>
      <c r="C31" s="27"/>
      <c r="D31" s="52"/>
      <c r="E31" s="52"/>
      <c r="F31" s="48"/>
    </row>
    <row r="32" spans="2:6" ht="66" customHeight="1" thickBot="1" x14ac:dyDescent="0.3">
      <c r="B32" s="204" t="s">
        <v>102</v>
      </c>
      <c r="C32" s="205"/>
      <c r="D32" s="205"/>
      <c r="E32" s="205"/>
      <c r="F32" s="206"/>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99</v>
      </c>
      <c r="C3" s="186"/>
      <c r="D3" s="186"/>
      <c r="E3" s="186"/>
      <c r="F3" s="187"/>
    </row>
    <row r="4" spans="2:6" x14ac:dyDescent="0.25">
      <c r="B4" s="175" t="s">
        <v>125</v>
      </c>
      <c r="C4" s="176"/>
      <c r="D4" s="176"/>
      <c r="E4" s="176"/>
      <c r="F4" s="177"/>
    </row>
    <row r="5" spans="2:6" x14ac:dyDescent="0.25">
      <c r="B5" s="42"/>
      <c r="C5" s="180" t="s">
        <v>58</v>
      </c>
      <c r="D5" s="176"/>
      <c r="E5" s="196" t="s">
        <v>59</v>
      </c>
      <c r="F5" s="197"/>
    </row>
    <row r="6" spans="2:6" x14ac:dyDescent="0.25">
      <c r="B6" s="3" t="s">
        <v>23</v>
      </c>
      <c r="C6" s="63" t="s">
        <v>24</v>
      </c>
      <c r="D6" s="43" t="s">
        <v>25</v>
      </c>
      <c r="E6" s="63" t="s">
        <v>24</v>
      </c>
      <c r="F6" s="64" t="s">
        <v>25</v>
      </c>
    </row>
    <row r="7" spans="2:6" x14ac:dyDescent="0.25">
      <c r="B7" s="8" t="s">
        <v>10</v>
      </c>
      <c r="C7" s="86"/>
      <c r="D7" s="138"/>
      <c r="E7" s="86"/>
      <c r="F7" s="96"/>
    </row>
    <row r="8" spans="2:6" x14ac:dyDescent="0.25">
      <c r="B8" s="8" t="s">
        <v>13</v>
      </c>
      <c r="C8" s="86"/>
      <c r="D8" s="138"/>
      <c r="E8" s="86"/>
      <c r="F8" s="96"/>
    </row>
    <row r="9" spans="2:6" x14ac:dyDescent="0.25">
      <c r="B9" s="8" t="s">
        <v>0</v>
      </c>
      <c r="C9" s="86"/>
      <c r="D9" s="138"/>
      <c r="E9" s="86">
        <v>8.8148148148148156E-2</v>
      </c>
      <c r="F9" s="96">
        <f>E9/$E$30</f>
        <v>0.17758709135848533</v>
      </c>
    </row>
    <row r="10" spans="2:6" x14ac:dyDescent="0.25">
      <c r="B10" s="8" t="s">
        <v>8</v>
      </c>
      <c r="C10" s="86"/>
      <c r="D10" s="138"/>
      <c r="E10" s="86"/>
      <c r="F10" s="96"/>
    </row>
    <row r="11" spans="2:6" x14ac:dyDescent="0.25">
      <c r="B11" s="8" t="s">
        <v>26</v>
      </c>
      <c r="C11" s="86"/>
      <c r="D11" s="138"/>
      <c r="E11" s="86"/>
      <c r="F11" s="96"/>
    </row>
    <row r="12" spans="2:6" x14ac:dyDescent="0.25">
      <c r="B12" s="8" t="s">
        <v>3</v>
      </c>
      <c r="C12" s="86"/>
      <c r="D12" s="138"/>
      <c r="E12" s="86">
        <v>4.0509259259259266E-3</v>
      </c>
      <c r="F12" s="96">
        <f t="shared" ref="F12:F26" si="0">E12/$E$30</f>
        <v>8.1611714778715688E-3</v>
      </c>
    </row>
    <row r="13" spans="2:6" x14ac:dyDescent="0.25">
      <c r="B13" s="8" t="s">
        <v>7</v>
      </c>
      <c r="C13" s="86">
        <v>4.2013888888888891E-3</v>
      </c>
      <c r="D13" s="138">
        <f t="shared" ref="D13:D22" si="1">C13/$C$30</f>
        <v>0.14956736711990112</v>
      </c>
      <c r="E13" s="86">
        <v>7.9039351851851847E-2</v>
      </c>
      <c r="F13" s="96">
        <f t="shared" si="0"/>
        <v>0.15923611434967125</v>
      </c>
    </row>
    <row r="14" spans="2:6" x14ac:dyDescent="0.25">
      <c r="B14" s="8" t="s">
        <v>2</v>
      </c>
      <c r="C14" s="86"/>
      <c r="D14" s="138"/>
      <c r="E14" s="86">
        <v>1.0231481481481482E-2</v>
      </c>
      <c r="F14" s="96">
        <f t="shared" si="0"/>
        <v>2.0612787389824191E-2</v>
      </c>
    </row>
    <row r="15" spans="2:6" x14ac:dyDescent="0.25">
      <c r="B15" s="8" t="s">
        <v>9</v>
      </c>
      <c r="C15" s="86"/>
      <c r="D15" s="138"/>
      <c r="E15" s="86">
        <v>5.023148148148149E-3</v>
      </c>
      <c r="F15" s="96">
        <f t="shared" si="0"/>
        <v>1.0119852632560745E-2</v>
      </c>
    </row>
    <row r="16" spans="2:6" x14ac:dyDescent="0.25">
      <c r="B16" s="8" t="s">
        <v>1</v>
      </c>
      <c r="C16" s="86"/>
      <c r="D16" s="138"/>
      <c r="E16" s="86">
        <v>1.091435185185185E-2</v>
      </c>
      <c r="F16" s="96">
        <f t="shared" si="0"/>
        <v>2.1988527724665394E-2</v>
      </c>
    </row>
    <row r="17" spans="2:6" x14ac:dyDescent="0.25">
      <c r="B17" s="8" t="s">
        <v>27</v>
      </c>
      <c r="C17" s="86">
        <v>1.2499999999999998E-3</v>
      </c>
      <c r="D17" s="138">
        <f t="shared" si="1"/>
        <v>4.4499381953028425E-2</v>
      </c>
      <c r="E17" s="86">
        <v>5.5671296296296302E-3</v>
      </c>
      <c r="F17" s="96">
        <f t="shared" si="0"/>
        <v>1.1215781373874929E-2</v>
      </c>
    </row>
    <row r="18" spans="2:6" x14ac:dyDescent="0.25">
      <c r="B18" s="8" t="s">
        <v>16</v>
      </c>
      <c r="C18" s="86"/>
      <c r="D18" s="138"/>
      <c r="E18" s="86"/>
      <c r="F18" s="96"/>
    </row>
    <row r="19" spans="2:6" x14ac:dyDescent="0.25">
      <c r="B19" s="8" t="s">
        <v>4</v>
      </c>
      <c r="C19" s="86"/>
      <c r="D19" s="138"/>
      <c r="E19" s="86">
        <v>5.2314814814814811E-3</v>
      </c>
      <c r="F19" s="96">
        <f t="shared" si="0"/>
        <v>1.0539570022851281E-2</v>
      </c>
    </row>
    <row r="20" spans="2:6" x14ac:dyDescent="0.25">
      <c r="B20" s="8" t="s">
        <v>14</v>
      </c>
      <c r="C20" s="86">
        <v>1.6319444444444445E-3</v>
      </c>
      <c r="D20" s="138">
        <f t="shared" si="1"/>
        <v>5.8096415327564904E-2</v>
      </c>
      <c r="E20" s="86">
        <v>4.1898148148148146E-3</v>
      </c>
      <c r="F20" s="96">
        <f t="shared" si="0"/>
        <v>8.4409830713985928E-3</v>
      </c>
    </row>
    <row r="21" spans="2:6" x14ac:dyDescent="0.25">
      <c r="B21" s="8" t="s">
        <v>11</v>
      </c>
      <c r="C21" s="86"/>
      <c r="D21" s="138"/>
      <c r="E21" s="86">
        <v>0.21462962962962953</v>
      </c>
      <c r="F21" s="96">
        <f t="shared" si="0"/>
        <v>0.43240218253042939</v>
      </c>
    </row>
    <row r="22" spans="2:6" x14ac:dyDescent="0.25">
      <c r="B22" s="8" t="s">
        <v>15</v>
      </c>
      <c r="C22" s="86">
        <v>1.8750000000000001E-3</v>
      </c>
      <c r="D22" s="138">
        <f t="shared" si="1"/>
        <v>6.6749072929542658E-2</v>
      </c>
      <c r="E22" s="86">
        <v>5.6249999999999998E-3</v>
      </c>
      <c r="F22" s="96">
        <f t="shared" si="0"/>
        <v>1.1332369537844521E-2</v>
      </c>
    </row>
    <row r="23" spans="2:6" s="49" customFormat="1" x14ac:dyDescent="0.25">
      <c r="B23" s="8" t="s">
        <v>92</v>
      </c>
      <c r="C23" s="86"/>
      <c r="D23" s="138"/>
      <c r="E23" s="86">
        <v>2.3506944444444445E-2</v>
      </c>
      <c r="F23" s="96">
        <f t="shared" si="0"/>
        <v>4.7358112204449014E-2</v>
      </c>
    </row>
    <row r="24" spans="2:6" x14ac:dyDescent="0.25">
      <c r="B24" s="8" t="s">
        <v>12</v>
      </c>
      <c r="C24" s="86"/>
      <c r="D24" s="138"/>
      <c r="E24" s="86">
        <v>1.6354166666666666E-2</v>
      </c>
      <c r="F24" s="96">
        <f t="shared" si="0"/>
        <v>3.2947815137807215E-2</v>
      </c>
    </row>
    <row r="25" spans="2:6" s="50" customFormat="1" x14ac:dyDescent="0.25">
      <c r="B25" s="8" t="s">
        <v>5</v>
      </c>
      <c r="C25" s="86">
        <v>1.9131944444444444E-2</v>
      </c>
      <c r="D25" s="138">
        <f t="shared" ref="D25" si="2">C25/$C$30</f>
        <v>0.68108776266996296</v>
      </c>
      <c r="E25" s="86">
        <v>1.5324074074074073E-2</v>
      </c>
      <c r="F25" s="96">
        <f t="shared" si="0"/>
        <v>3.0872545819148445E-2</v>
      </c>
    </row>
    <row r="26" spans="2:6" x14ac:dyDescent="0.25">
      <c r="B26" s="8" t="s">
        <v>6</v>
      </c>
      <c r="C26" s="106"/>
      <c r="D26" s="138"/>
      <c r="E26" s="86">
        <v>8.5300925925925926E-3</v>
      </c>
      <c r="F26" s="96">
        <f t="shared" si="0"/>
        <v>1.7185095369118129E-2</v>
      </c>
    </row>
    <row r="27" spans="2:6" x14ac:dyDescent="0.25">
      <c r="B27" s="8" t="s">
        <v>104</v>
      </c>
      <c r="C27" s="106"/>
      <c r="D27" s="86"/>
      <c r="E27" s="86"/>
      <c r="F27" s="96"/>
    </row>
    <row r="28" spans="2:6" x14ac:dyDescent="0.25">
      <c r="B28" s="8" t="s">
        <v>17</v>
      </c>
      <c r="C28" s="106"/>
      <c r="D28" s="86"/>
      <c r="E28" s="86"/>
      <c r="F28" s="96"/>
    </row>
    <row r="29" spans="2:6" x14ac:dyDescent="0.25">
      <c r="B29" s="8"/>
      <c r="C29" s="107"/>
      <c r="D29" s="90"/>
      <c r="E29" s="90"/>
      <c r="F29" s="96"/>
    </row>
    <row r="30" spans="2:6" x14ac:dyDescent="0.25">
      <c r="B30" s="53" t="s">
        <v>29</v>
      </c>
      <c r="C30" s="94">
        <f>SUM(C7:C28)</f>
        <v>2.8090277777777777E-2</v>
      </c>
      <c r="D30" s="136">
        <f>SUM(D7:D28)</f>
        <v>1</v>
      </c>
      <c r="E30" s="94">
        <f>SUM(E7:E28)</f>
        <v>0.49636574074074064</v>
      </c>
      <c r="F30" s="137">
        <f>SUM(F7:F28)</f>
        <v>1</v>
      </c>
    </row>
    <row r="31" spans="2:6" x14ac:dyDescent="0.25">
      <c r="B31" s="53"/>
      <c r="C31" s="27"/>
      <c r="D31" s="52"/>
      <c r="E31" s="52"/>
      <c r="F31" s="48"/>
    </row>
    <row r="32" spans="2:6" ht="66" customHeight="1" thickBot="1" x14ac:dyDescent="0.3">
      <c r="B32" s="182" t="s">
        <v>139</v>
      </c>
      <c r="C32" s="183"/>
      <c r="D32" s="183"/>
      <c r="E32" s="183"/>
      <c r="F32" s="184"/>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100</v>
      </c>
      <c r="C3" s="186"/>
      <c r="D3" s="186"/>
      <c r="E3" s="186"/>
      <c r="F3" s="187"/>
    </row>
    <row r="4" spans="2:6" x14ac:dyDescent="0.25">
      <c r="B4" s="175" t="s">
        <v>125</v>
      </c>
      <c r="C4" s="176"/>
      <c r="D4" s="176"/>
      <c r="E4" s="176"/>
      <c r="F4" s="177"/>
    </row>
    <row r="5" spans="2:6" x14ac:dyDescent="0.25">
      <c r="B5" s="42"/>
      <c r="C5" s="180" t="s">
        <v>62</v>
      </c>
      <c r="D5" s="176"/>
      <c r="E5" s="196" t="s">
        <v>63</v>
      </c>
      <c r="F5" s="197"/>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47"/>
      <c r="D19" s="46"/>
      <c r="E19" s="47"/>
      <c r="F19" s="48"/>
    </row>
    <row r="20" spans="2:6" x14ac:dyDescent="0.25">
      <c r="B20" s="8" t="s">
        <v>14</v>
      </c>
      <c r="C20" s="47"/>
      <c r="D20" s="46"/>
      <c r="E20" s="47"/>
      <c r="F20" s="48"/>
    </row>
    <row r="21" spans="2:6" x14ac:dyDescent="0.25">
      <c r="B21" s="8" t="s">
        <v>11</v>
      </c>
      <c r="C21" s="47"/>
      <c r="D21" s="46"/>
      <c r="E21" s="47"/>
      <c r="F21" s="48"/>
    </row>
    <row r="22" spans="2:6" x14ac:dyDescent="0.25">
      <c r="B22" s="8" t="s">
        <v>15</v>
      </c>
      <c r="C22" s="47"/>
      <c r="D22" s="46"/>
      <c r="E22" s="47"/>
      <c r="F22" s="48"/>
    </row>
    <row r="23" spans="2:6" s="49" customFormat="1" x14ac:dyDescent="0.25">
      <c r="B23" s="8" t="s">
        <v>92</v>
      </c>
      <c r="C23" s="54"/>
      <c r="D23" s="46"/>
      <c r="E23" s="54"/>
      <c r="F23" s="48"/>
    </row>
    <row r="24" spans="2:6" x14ac:dyDescent="0.25">
      <c r="B24" s="8" t="s">
        <v>12</v>
      </c>
      <c r="C24" s="45"/>
      <c r="D24" s="59"/>
      <c r="E24" s="45"/>
      <c r="F24" s="48"/>
    </row>
    <row r="25" spans="2:6" s="50" customFormat="1" x14ac:dyDescent="0.25">
      <c r="B25" s="8" t="s">
        <v>5</v>
      </c>
      <c r="C25" s="26"/>
      <c r="D25" s="59"/>
      <c r="E25" s="43"/>
      <c r="F25" s="48"/>
    </row>
    <row r="26" spans="2:6" x14ac:dyDescent="0.25">
      <c r="B26" s="8" t="s">
        <v>6</v>
      </c>
      <c r="C26" s="26"/>
      <c r="D26" s="59"/>
      <c r="E26" s="47"/>
      <c r="F26" s="48"/>
    </row>
    <row r="27" spans="2:6" x14ac:dyDescent="0.25">
      <c r="B27" s="8" t="s">
        <v>104</v>
      </c>
      <c r="C27" s="26"/>
      <c r="D27" s="47"/>
      <c r="E27" s="47"/>
      <c r="F27" s="48"/>
    </row>
    <row r="28" spans="2:6" x14ac:dyDescent="0.25">
      <c r="B28" s="8" t="s">
        <v>17</v>
      </c>
      <c r="C28" s="26"/>
      <c r="D28" s="47"/>
      <c r="E28" s="47"/>
      <c r="F28" s="48"/>
    </row>
    <row r="29" spans="2:6" x14ac:dyDescent="0.25">
      <c r="B29" s="8"/>
      <c r="C29" s="27"/>
      <c r="D29" s="52"/>
      <c r="E29" s="52"/>
      <c r="F29" s="48"/>
    </row>
    <row r="30" spans="2:6" x14ac:dyDescent="0.25">
      <c r="B30" s="53" t="s">
        <v>29</v>
      </c>
      <c r="C30" s="66"/>
      <c r="D30" s="67"/>
      <c r="E30" s="66"/>
      <c r="F30" s="68"/>
    </row>
    <row r="31" spans="2:6" x14ac:dyDescent="0.25">
      <c r="B31" s="53"/>
      <c r="C31" s="27"/>
      <c r="D31" s="52"/>
      <c r="E31" s="52"/>
      <c r="F31" s="48"/>
    </row>
    <row r="32" spans="2:6" ht="66" customHeight="1" thickBot="1" x14ac:dyDescent="0.3">
      <c r="B32" s="204" t="s">
        <v>103</v>
      </c>
      <c r="C32" s="205"/>
      <c r="D32" s="205"/>
      <c r="E32" s="205"/>
      <c r="F32" s="206"/>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3" t="s">
        <v>72</v>
      </c>
      <c r="C3" s="194"/>
      <c r="D3" s="194"/>
      <c r="E3" s="194"/>
      <c r="F3" s="195"/>
    </row>
    <row r="4" spans="2:6" x14ac:dyDescent="0.25">
      <c r="B4" s="175" t="s">
        <v>125</v>
      </c>
      <c r="C4" s="176"/>
      <c r="D4" s="176"/>
      <c r="E4" s="176"/>
      <c r="F4" s="177"/>
    </row>
    <row r="5" spans="2:6" x14ac:dyDescent="0.25">
      <c r="B5" s="42"/>
      <c r="C5" s="180" t="s">
        <v>73</v>
      </c>
      <c r="D5" s="176"/>
      <c r="E5" s="196" t="s">
        <v>74</v>
      </c>
      <c r="F5" s="197"/>
    </row>
    <row r="6" spans="2:6" x14ac:dyDescent="0.25">
      <c r="B6" s="3" t="s">
        <v>23</v>
      </c>
      <c r="C6" s="63" t="s">
        <v>24</v>
      </c>
      <c r="D6" s="43" t="s">
        <v>25</v>
      </c>
      <c r="E6" s="63" t="s">
        <v>24</v>
      </c>
      <c r="F6" s="64" t="s">
        <v>25</v>
      </c>
    </row>
    <row r="7" spans="2:6" x14ac:dyDescent="0.25">
      <c r="B7" s="8" t="s">
        <v>10</v>
      </c>
      <c r="C7" s="135"/>
      <c r="D7" s="87"/>
      <c r="E7" s="65"/>
      <c r="F7" s="70"/>
    </row>
    <row r="8" spans="2:6" x14ac:dyDescent="0.25">
      <c r="B8" s="8" t="s">
        <v>13</v>
      </c>
      <c r="C8" s="135"/>
      <c r="D8" s="87"/>
      <c r="E8" s="65"/>
      <c r="F8" s="70"/>
    </row>
    <row r="9" spans="2:6" x14ac:dyDescent="0.25">
      <c r="B9" s="8" t="s">
        <v>0</v>
      </c>
      <c r="C9" s="135"/>
      <c r="D9" s="87"/>
      <c r="E9" s="65"/>
      <c r="F9" s="70"/>
    </row>
    <row r="10" spans="2:6" x14ac:dyDescent="0.25">
      <c r="B10" s="8" t="s">
        <v>8</v>
      </c>
      <c r="C10" s="135"/>
      <c r="D10" s="87"/>
      <c r="E10" s="65"/>
      <c r="F10" s="70"/>
    </row>
    <row r="11" spans="2:6" x14ac:dyDescent="0.25">
      <c r="B11" s="8" t="s">
        <v>26</v>
      </c>
      <c r="C11" s="135"/>
      <c r="D11" s="87"/>
      <c r="E11" s="65"/>
      <c r="F11" s="70"/>
    </row>
    <row r="12" spans="2:6" x14ac:dyDescent="0.25">
      <c r="B12" s="8" t="s">
        <v>3</v>
      </c>
      <c r="C12" s="135"/>
      <c r="D12" s="87"/>
      <c r="E12" s="65"/>
      <c r="F12" s="70"/>
    </row>
    <row r="13" spans="2:6" x14ac:dyDescent="0.25">
      <c r="B13" s="8" t="s">
        <v>7</v>
      </c>
      <c r="C13" s="135"/>
      <c r="D13" s="87"/>
      <c r="E13" s="65"/>
      <c r="F13" s="70"/>
    </row>
    <row r="14" spans="2:6" x14ac:dyDescent="0.25">
      <c r="B14" s="8" t="s">
        <v>2</v>
      </c>
      <c r="C14" s="135"/>
      <c r="D14" s="87"/>
      <c r="E14" s="65"/>
      <c r="F14" s="70"/>
    </row>
    <row r="15" spans="2:6" x14ac:dyDescent="0.25">
      <c r="B15" s="8" t="s">
        <v>9</v>
      </c>
      <c r="C15" s="135"/>
      <c r="D15" s="87"/>
      <c r="E15" s="65"/>
      <c r="F15" s="70"/>
    </row>
    <row r="16" spans="2:6" x14ac:dyDescent="0.25">
      <c r="B16" s="8" t="s">
        <v>1</v>
      </c>
      <c r="C16" s="135"/>
      <c r="D16" s="87"/>
      <c r="E16" s="65"/>
      <c r="F16" s="70"/>
    </row>
    <row r="17" spans="2:6" x14ac:dyDescent="0.25">
      <c r="B17" s="8" t="s">
        <v>27</v>
      </c>
      <c r="C17" s="135"/>
      <c r="D17" s="87"/>
      <c r="E17" s="65"/>
      <c r="F17" s="70"/>
    </row>
    <row r="18" spans="2:6" x14ac:dyDescent="0.25">
      <c r="B18" s="8" t="s">
        <v>16</v>
      </c>
      <c r="C18" s="135"/>
      <c r="D18" s="87"/>
      <c r="E18" s="65"/>
      <c r="F18" s="70"/>
    </row>
    <row r="19" spans="2:6" x14ac:dyDescent="0.25">
      <c r="B19" s="8" t="s">
        <v>4</v>
      </c>
      <c r="C19" s="135"/>
      <c r="D19" s="87"/>
      <c r="E19" s="65"/>
      <c r="F19" s="70"/>
    </row>
    <row r="20" spans="2:6" x14ac:dyDescent="0.25">
      <c r="B20" s="8" t="s">
        <v>14</v>
      </c>
      <c r="C20" s="135"/>
      <c r="D20" s="87"/>
      <c r="E20" s="65"/>
      <c r="F20" s="70"/>
    </row>
    <row r="21" spans="2:6" x14ac:dyDescent="0.25">
      <c r="B21" s="8" t="s">
        <v>11</v>
      </c>
      <c r="C21" s="86">
        <v>4.4444444444444444E-3</v>
      </c>
      <c r="D21" s="87">
        <f t="shared" ref="D21:D22" si="0">C21/$C$30</f>
        <v>0.10607734806629836</v>
      </c>
      <c r="E21" s="65"/>
      <c r="F21" s="70"/>
    </row>
    <row r="22" spans="2:6" x14ac:dyDescent="0.25">
      <c r="B22" s="8" t="s">
        <v>15</v>
      </c>
      <c r="C22" s="135">
        <v>2.5115740740740741E-3</v>
      </c>
      <c r="D22" s="87">
        <f t="shared" si="0"/>
        <v>5.994475138121548E-2</v>
      </c>
      <c r="E22" s="65"/>
      <c r="F22" s="70"/>
    </row>
    <row r="23" spans="2:6" s="49" customFormat="1" x14ac:dyDescent="0.25">
      <c r="B23" s="8" t="s">
        <v>92</v>
      </c>
      <c r="C23" s="135"/>
      <c r="D23" s="87"/>
      <c r="E23" s="76"/>
      <c r="F23" s="71"/>
    </row>
    <row r="24" spans="2:6" x14ac:dyDescent="0.25">
      <c r="B24" s="80" t="s">
        <v>12</v>
      </c>
      <c r="C24" s="89"/>
      <c r="D24" s="89"/>
      <c r="E24" s="45"/>
      <c r="F24" s="72"/>
    </row>
    <row r="25" spans="2:6" s="50" customFormat="1" x14ac:dyDescent="0.25">
      <c r="B25" s="80" t="s">
        <v>5</v>
      </c>
      <c r="C25" s="86">
        <v>3.0717592592592591E-2</v>
      </c>
      <c r="D25" s="87">
        <f t="shared" ref="D25:D26" si="1">C25/$C$30</f>
        <v>0.73314917127071833</v>
      </c>
      <c r="E25" s="43"/>
      <c r="F25" s="44"/>
    </row>
    <row r="26" spans="2:6" x14ac:dyDescent="0.25">
      <c r="B26" s="8" t="s">
        <v>6</v>
      </c>
      <c r="C26" s="106">
        <v>4.2245370370370362E-3</v>
      </c>
      <c r="D26" s="87">
        <f t="shared" si="1"/>
        <v>0.10082872928176795</v>
      </c>
      <c r="E26" s="47"/>
      <c r="F26" s="70"/>
    </row>
    <row r="27" spans="2:6" x14ac:dyDescent="0.25">
      <c r="B27" s="8" t="s">
        <v>104</v>
      </c>
      <c r="C27" s="106"/>
      <c r="D27" s="87"/>
      <c r="E27" s="47"/>
      <c r="F27" s="70"/>
    </row>
    <row r="28" spans="2:6" x14ac:dyDescent="0.25">
      <c r="B28" s="8" t="s">
        <v>17</v>
      </c>
      <c r="C28" s="106"/>
      <c r="D28" s="87"/>
      <c r="E28" s="47"/>
      <c r="F28" s="70"/>
    </row>
    <row r="29" spans="2:6" x14ac:dyDescent="0.25">
      <c r="B29" s="8"/>
      <c r="C29" s="107"/>
      <c r="D29" s="90"/>
      <c r="E29" s="52"/>
      <c r="F29" s="48"/>
    </row>
    <row r="30" spans="2:6" x14ac:dyDescent="0.25">
      <c r="B30" s="53" t="s">
        <v>29</v>
      </c>
      <c r="C30" s="94">
        <f>SUM(C7:C28)</f>
        <v>4.1898148148148143E-2</v>
      </c>
      <c r="D30" s="129">
        <f>SUM(D7:D28)</f>
        <v>1.0000000000000002</v>
      </c>
      <c r="E30" s="47"/>
      <c r="F30" s="70"/>
    </row>
    <row r="31" spans="2:6" x14ac:dyDescent="0.25">
      <c r="B31" s="53"/>
      <c r="C31" s="27"/>
      <c r="D31" s="52"/>
      <c r="E31" s="52"/>
      <c r="F31" s="48"/>
    </row>
    <row r="32" spans="2:6" ht="66" customHeight="1" thickBot="1" x14ac:dyDescent="0.3">
      <c r="B32" s="190" t="s">
        <v>127</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B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105</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s="83" customFormat="1" x14ac:dyDescent="0.25">
      <c r="B5" s="81"/>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v>6.3888888888888884E-3</v>
      </c>
      <c r="D7" s="86">
        <v>8.4606481481481477E-3</v>
      </c>
      <c r="E7" s="86"/>
      <c r="F7" s="86"/>
      <c r="G7" s="86">
        <v>6.145833333333333E-3</v>
      </c>
      <c r="H7" s="86"/>
      <c r="I7" s="86"/>
      <c r="J7" s="86"/>
      <c r="K7" s="88">
        <f>C7+D7+E7+F7+G7+H7+I7+J7</f>
        <v>2.0995370370370369E-2</v>
      </c>
    </row>
    <row r="8" spans="2:11" x14ac:dyDescent="0.25">
      <c r="B8" s="8" t="s">
        <v>13</v>
      </c>
      <c r="C8" s="86">
        <v>2.3622685185185188E-2</v>
      </c>
      <c r="D8" s="86">
        <v>1.4421296296296297E-2</v>
      </c>
      <c r="E8" s="86"/>
      <c r="F8" s="86"/>
      <c r="G8" s="86"/>
      <c r="H8" s="86"/>
      <c r="I8" s="86"/>
      <c r="J8" s="86"/>
      <c r="K8" s="88">
        <f t="shared" ref="K8:K28" si="0">C8+D8+E8+F8+G8+H8+I8+J8</f>
        <v>3.8043981481481484E-2</v>
      </c>
    </row>
    <row r="9" spans="2:11" x14ac:dyDescent="0.25">
      <c r="B9" s="8" t="s">
        <v>0</v>
      </c>
      <c r="C9" s="86">
        <v>1.6793981481481479E-2</v>
      </c>
      <c r="D9" s="86">
        <v>6.400462962962962E-2</v>
      </c>
      <c r="E9" s="86">
        <v>1.2442129629629631E-2</v>
      </c>
      <c r="F9" s="86">
        <v>1.2083333333333333E-2</v>
      </c>
      <c r="G9" s="86">
        <v>2.9456018518518517E-2</v>
      </c>
      <c r="H9" s="86"/>
      <c r="I9" s="86">
        <v>9.1666666666666684E-3</v>
      </c>
      <c r="J9" s="86"/>
      <c r="K9" s="88">
        <f t="shared" si="0"/>
        <v>0.14394675925925923</v>
      </c>
    </row>
    <row r="10" spans="2:11" x14ac:dyDescent="0.25">
      <c r="B10" s="8" t="s">
        <v>8</v>
      </c>
      <c r="C10" s="86">
        <v>1.2847222222222223E-2</v>
      </c>
      <c r="D10" s="86">
        <v>1.650462962962963E-2</v>
      </c>
      <c r="E10" s="86"/>
      <c r="F10" s="86">
        <v>3.9583333333333337E-3</v>
      </c>
      <c r="G10" s="86">
        <v>7.2685185185185196E-3</v>
      </c>
      <c r="H10" s="86"/>
      <c r="I10" s="86"/>
      <c r="J10" s="86"/>
      <c r="K10" s="88">
        <f t="shared" si="0"/>
        <v>4.0578703703703707E-2</v>
      </c>
    </row>
    <row r="11" spans="2:11" x14ac:dyDescent="0.25">
      <c r="B11" s="8" t="s">
        <v>26</v>
      </c>
      <c r="C11" s="86">
        <v>2.9861111111111113E-3</v>
      </c>
      <c r="D11" s="86">
        <v>3.4953703703703705E-3</v>
      </c>
      <c r="E11" s="86"/>
      <c r="F11" s="86"/>
      <c r="G11" s="86"/>
      <c r="H11" s="86"/>
      <c r="I11" s="86"/>
      <c r="J11" s="86"/>
      <c r="K11" s="88">
        <f t="shared" si="0"/>
        <v>6.4814814814814822E-3</v>
      </c>
    </row>
    <row r="12" spans="2:11" x14ac:dyDescent="0.25">
      <c r="B12" s="8" t="s">
        <v>3</v>
      </c>
      <c r="C12" s="86">
        <v>3.6851851851851851E-2</v>
      </c>
      <c r="D12" s="86">
        <v>0.10041666666666661</v>
      </c>
      <c r="E12" s="86">
        <v>0.1176041666666667</v>
      </c>
      <c r="F12" s="86">
        <v>5.6365740740740742E-3</v>
      </c>
      <c r="G12" s="86">
        <v>6.7951388888888867E-2</v>
      </c>
      <c r="H12" s="86"/>
      <c r="I12" s="86">
        <v>2.0162037037037037E-2</v>
      </c>
      <c r="J12" s="86"/>
      <c r="K12" s="88">
        <f t="shared" si="0"/>
        <v>0.34862268518518513</v>
      </c>
    </row>
    <row r="13" spans="2:11" x14ac:dyDescent="0.25">
      <c r="B13" s="8" t="s">
        <v>7</v>
      </c>
      <c r="C13" s="86">
        <v>2.899305555555556E-2</v>
      </c>
      <c r="D13" s="86">
        <v>6.3472222222222235E-2</v>
      </c>
      <c r="E13" s="86">
        <v>5.8564814814814807E-3</v>
      </c>
      <c r="F13" s="86">
        <v>6.7384259259259269E-2</v>
      </c>
      <c r="G13" s="86">
        <v>2.3506944444444445E-2</v>
      </c>
      <c r="H13" s="86">
        <v>1.5046296296296297E-4</v>
      </c>
      <c r="I13" s="86">
        <v>2.0590277777777777E-2</v>
      </c>
      <c r="J13" s="86">
        <v>6.9444444444444444E-5</v>
      </c>
      <c r="K13" s="88">
        <f t="shared" si="0"/>
        <v>0.21002314814814818</v>
      </c>
    </row>
    <row r="14" spans="2:11" x14ac:dyDescent="0.25">
      <c r="B14" s="8" t="s">
        <v>2</v>
      </c>
      <c r="C14" s="86">
        <v>1.759259259259259E-2</v>
      </c>
      <c r="D14" s="86">
        <v>6.7939814814814824E-3</v>
      </c>
      <c r="E14" s="86"/>
      <c r="F14" s="86">
        <v>1.9907407407407415E-2</v>
      </c>
      <c r="G14" s="86">
        <v>5.8657407407407408E-2</v>
      </c>
      <c r="H14" s="86"/>
      <c r="I14" s="86">
        <v>6.5277777777777782E-3</v>
      </c>
      <c r="J14" s="86"/>
      <c r="K14" s="88">
        <f t="shared" si="0"/>
        <v>0.10947916666666668</v>
      </c>
    </row>
    <row r="15" spans="2:11" x14ac:dyDescent="0.25">
      <c r="B15" s="8" t="s">
        <v>9</v>
      </c>
      <c r="C15" s="86">
        <v>1.5289351851851853E-2</v>
      </c>
      <c r="D15" s="86">
        <v>2.809027777777778E-2</v>
      </c>
      <c r="E15" s="86"/>
      <c r="F15" s="86">
        <v>5.1967592592592586E-3</v>
      </c>
      <c r="G15" s="86">
        <v>1.457175925925926E-2</v>
      </c>
      <c r="H15" s="86"/>
      <c r="I15" s="86">
        <v>6.1342592592592603E-3</v>
      </c>
      <c r="J15" s="86"/>
      <c r="K15" s="88">
        <f t="shared" si="0"/>
        <v>6.9282407407407404E-2</v>
      </c>
    </row>
    <row r="16" spans="2:11" x14ac:dyDescent="0.25">
      <c r="B16" s="8" t="s">
        <v>1</v>
      </c>
      <c r="C16" s="86">
        <v>1.4699074074074073E-2</v>
      </c>
      <c r="D16" s="86">
        <v>3.0671296296296297E-2</v>
      </c>
      <c r="E16" s="86">
        <v>4.2476851851851859E-3</v>
      </c>
      <c r="F16" s="86">
        <v>7.0601851851851847E-4</v>
      </c>
      <c r="G16" s="86"/>
      <c r="H16" s="86"/>
      <c r="I16" s="86">
        <v>2.8819444444444444E-3</v>
      </c>
      <c r="J16" s="86"/>
      <c r="K16" s="88">
        <f t="shared" si="0"/>
        <v>5.3206018518518514E-2</v>
      </c>
    </row>
    <row r="17" spans="2:11" x14ac:dyDescent="0.25">
      <c r="B17" s="8" t="s">
        <v>27</v>
      </c>
      <c r="C17" s="86">
        <v>3.861111111111111E-2</v>
      </c>
      <c r="D17" s="86">
        <v>6.7118055555555556E-2</v>
      </c>
      <c r="E17" s="86"/>
      <c r="F17" s="86">
        <v>4.310185185185185E-2</v>
      </c>
      <c r="G17" s="86">
        <v>5.4074074074074066E-2</v>
      </c>
      <c r="H17" s="86"/>
      <c r="I17" s="86">
        <v>2.6678240740740745E-2</v>
      </c>
      <c r="J17" s="86"/>
      <c r="K17" s="88">
        <f t="shared" si="0"/>
        <v>0.22958333333333333</v>
      </c>
    </row>
    <row r="18" spans="2:11" x14ac:dyDescent="0.25">
      <c r="B18" s="8" t="s">
        <v>16</v>
      </c>
      <c r="C18" s="86">
        <v>4.2939814814814811E-3</v>
      </c>
      <c r="D18" s="86"/>
      <c r="E18" s="86"/>
      <c r="F18" s="86"/>
      <c r="G18" s="86"/>
      <c r="H18" s="86"/>
      <c r="I18" s="86"/>
      <c r="J18" s="86"/>
      <c r="K18" s="88">
        <f t="shared" si="0"/>
        <v>4.2939814814814811E-3</v>
      </c>
    </row>
    <row r="19" spans="2:11" x14ac:dyDescent="0.25">
      <c r="B19" s="8" t="s">
        <v>4</v>
      </c>
      <c r="C19" s="86">
        <v>6.8865740740740745E-3</v>
      </c>
      <c r="D19" s="86">
        <v>6.3472222222222235E-2</v>
      </c>
      <c r="E19" s="86">
        <v>3.2523148148148147E-3</v>
      </c>
      <c r="F19" s="86">
        <v>1.0208333333333333E-2</v>
      </c>
      <c r="G19" s="86">
        <v>2.6689814814814812E-2</v>
      </c>
      <c r="H19" s="86"/>
      <c r="I19" s="86">
        <v>1.6898148148148152E-2</v>
      </c>
      <c r="J19" s="86"/>
      <c r="K19" s="88">
        <f t="shared" si="0"/>
        <v>0.12740740740740744</v>
      </c>
    </row>
    <row r="20" spans="2:11" x14ac:dyDescent="0.25">
      <c r="B20" s="8" t="s">
        <v>14</v>
      </c>
      <c r="C20" s="86">
        <v>1.0833333333333332E-2</v>
      </c>
      <c r="D20" s="86">
        <v>5.3414351851851845E-2</v>
      </c>
      <c r="E20" s="86"/>
      <c r="F20" s="86">
        <v>2.1770833333333333E-2</v>
      </c>
      <c r="G20" s="86">
        <v>2.0347222222222221E-2</v>
      </c>
      <c r="H20" s="86"/>
      <c r="I20" s="86">
        <v>1.2060185185185184E-2</v>
      </c>
      <c r="J20" s="86"/>
      <c r="K20" s="88">
        <f t="shared" si="0"/>
        <v>0.11842592592592592</v>
      </c>
    </row>
    <row r="21" spans="2:11" x14ac:dyDescent="0.25">
      <c r="B21" s="8" t="s">
        <v>11</v>
      </c>
      <c r="C21" s="86">
        <v>9.1284722222222225E-2</v>
      </c>
      <c r="D21" s="86">
        <v>7.2627314814814811E-2</v>
      </c>
      <c r="E21" s="86">
        <v>1.5914351851851853E-2</v>
      </c>
      <c r="F21" s="86">
        <v>3.6620370370370386E-2</v>
      </c>
      <c r="G21" s="86">
        <v>6.3900462962962978E-2</v>
      </c>
      <c r="H21" s="86">
        <v>4.6643518518518527E-3</v>
      </c>
      <c r="I21" s="86">
        <v>6.1956018518518521E-2</v>
      </c>
      <c r="J21" s="86"/>
      <c r="K21" s="88">
        <f t="shared" si="0"/>
        <v>0.34696759259259269</v>
      </c>
    </row>
    <row r="22" spans="2:11" x14ac:dyDescent="0.25">
      <c r="B22" s="8" t="s">
        <v>15</v>
      </c>
      <c r="C22" s="86">
        <v>1.5972222222222221E-2</v>
      </c>
      <c r="D22" s="86">
        <v>5.8101851851851849E-2</v>
      </c>
      <c r="E22" s="86">
        <v>3.2569444444444456E-2</v>
      </c>
      <c r="F22" s="86">
        <v>3.1898148148148155E-2</v>
      </c>
      <c r="G22" s="86">
        <v>9.4212962962962957E-3</v>
      </c>
      <c r="H22" s="86"/>
      <c r="I22" s="86">
        <v>3.8877314814814809E-2</v>
      </c>
      <c r="J22" s="86"/>
      <c r="K22" s="88">
        <f t="shared" si="0"/>
        <v>0.18684027777777779</v>
      </c>
    </row>
    <row r="23" spans="2:11" x14ac:dyDescent="0.25">
      <c r="B23" s="8" t="s">
        <v>92</v>
      </c>
      <c r="C23" s="86">
        <v>0.15061342592592594</v>
      </c>
      <c r="D23" s="86">
        <v>0.12962962962962959</v>
      </c>
      <c r="E23" s="86">
        <v>3.3333333333333331E-3</v>
      </c>
      <c r="F23" s="86">
        <v>1.5925925925925923E-2</v>
      </c>
      <c r="G23" s="86">
        <v>6.1898148148148147E-2</v>
      </c>
      <c r="H23" s="86"/>
      <c r="I23" s="86">
        <v>0.1391782407407407</v>
      </c>
      <c r="J23" s="86"/>
      <c r="K23" s="88">
        <f t="shared" si="0"/>
        <v>0.50057870370370361</v>
      </c>
    </row>
    <row r="24" spans="2:11" x14ac:dyDescent="0.25">
      <c r="B24" s="8" t="s">
        <v>12</v>
      </c>
      <c r="C24" s="86">
        <v>1.2222222222222221E-2</v>
      </c>
      <c r="D24" s="86">
        <v>1.3182870370370369E-2</v>
      </c>
      <c r="E24" s="86">
        <v>2.0474537037037034E-2</v>
      </c>
      <c r="F24" s="86">
        <v>1.8553240740740742E-2</v>
      </c>
      <c r="G24" s="86">
        <v>2.3796296296296295E-2</v>
      </c>
      <c r="H24" s="86"/>
      <c r="I24" s="86">
        <v>4.6296296296296302E-3</v>
      </c>
      <c r="J24" s="86"/>
      <c r="K24" s="88">
        <f t="shared" si="0"/>
        <v>9.28587962962963E-2</v>
      </c>
    </row>
    <row r="25" spans="2:11" x14ac:dyDescent="0.25">
      <c r="B25" s="8" t="s">
        <v>5</v>
      </c>
      <c r="C25" s="86"/>
      <c r="D25" s="86">
        <v>3.5763888888888889E-3</v>
      </c>
      <c r="E25" s="86">
        <v>5.8425925925925937E-2</v>
      </c>
      <c r="F25" s="86">
        <v>1.3657407407407409E-3</v>
      </c>
      <c r="G25" s="86">
        <v>9.5949074074074096E-3</v>
      </c>
      <c r="H25" s="86"/>
      <c r="I25" s="86"/>
      <c r="J25" s="86"/>
      <c r="K25" s="88">
        <f t="shared" si="0"/>
        <v>7.2962962962962979E-2</v>
      </c>
    </row>
    <row r="26" spans="2:11" x14ac:dyDescent="0.25">
      <c r="B26" s="8" t="s">
        <v>6</v>
      </c>
      <c r="C26" s="86">
        <v>6.1111111111111114E-3</v>
      </c>
      <c r="D26" s="86">
        <v>1.6770833333333332E-2</v>
      </c>
      <c r="E26" s="86">
        <v>2.3113425925925926E-2</v>
      </c>
      <c r="F26" s="86">
        <v>1.579861111111111E-2</v>
      </c>
      <c r="G26" s="86">
        <v>1.185185185185185E-2</v>
      </c>
      <c r="H26" s="86">
        <v>4.8148148148148152E-3</v>
      </c>
      <c r="I26" s="86">
        <v>9.432870370370371E-3</v>
      </c>
      <c r="J26" s="86"/>
      <c r="K26" s="88">
        <f t="shared" si="0"/>
        <v>8.789351851851851E-2</v>
      </c>
    </row>
    <row r="27" spans="2:11" x14ac:dyDescent="0.25">
      <c r="B27" s="8" t="s">
        <v>104</v>
      </c>
      <c r="C27" s="86"/>
      <c r="D27" s="86">
        <v>2.0486111111111109E-3</v>
      </c>
      <c r="E27" s="86"/>
      <c r="F27" s="86">
        <v>5.48611111111111E-3</v>
      </c>
      <c r="G27" s="86"/>
      <c r="H27" s="86"/>
      <c r="I27" s="86"/>
      <c r="J27" s="86"/>
      <c r="K27" s="88">
        <f t="shared" si="0"/>
        <v>7.5347222222222204E-3</v>
      </c>
    </row>
    <row r="28" spans="2:11" x14ac:dyDescent="0.25">
      <c r="B28" s="8" t="s">
        <v>17</v>
      </c>
      <c r="C28" s="86"/>
      <c r="D28" s="86">
        <v>4.5949074074074078E-3</v>
      </c>
      <c r="E28" s="86">
        <v>1.736111111111111E-3</v>
      </c>
      <c r="F28" s="86">
        <v>5.3240740740740744E-4</v>
      </c>
      <c r="G28" s="86">
        <v>9.1435185185185185E-4</v>
      </c>
      <c r="H28" s="86"/>
      <c r="I28" s="86"/>
      <c r="J28" s="86"/>
      <c r="K28" s="88">
        <f t="shared" si="0"/>
        <v>7.7777777777777784E-3</v>
      </c>
    </row>
    <row r="29" spans="2:11" x14ac:dyDescent="0.25">
      <c r="B29" s="53"/>
      <c r="C29" s="90"/>
      <c r="D29" s="90"/>
      <c r="E29" s="91"/>
      <c r="F29" s="91"/>
      <c r="G29" s="90"/>
      <c r="H29" s="90"/>
      <c r="I29" s="90"/>
      <c r="J29" s="90"/>
      <c r="K29" s="88"/>
    </row>
    <row r="30" spans="2:11" x14ac:dyDescent="0.25">
      <c r="B30" s="53" t="s">
        <v>29</v>
      </c>
      <c r="C30" s="92">
        <f>SUM(C7:C28)</f>
        <v>0.5128935185185185</v>
      </c>
      <c r="D30" s="92">
        <f t="shared" ref="D30:G30" si="1">SUM(D7:D28)</f>
        <v>0.82086805555555542</v>
      </c>
      <c r="E30" s="92">
        <f t="shared" si="1"/>
        <v>0.29896990740740742</v>
      </c>
      <c r="F30" s="92">
        <f t="shared" si="1"/>
        <v>0.31613425925925931</v>
      </c>
      <c r="G30" s="92">
        <f t="shared" si="1"/>
        <v>0.49004629629629631</v>
      </c>
      <c r="H30" s="92">
        <f>SUM(H7:H28)</f>
        <v>9.6296296296296303E-3</v>
      </c>
      <c r="I30" s="92">
        <f>SUM(I7:I28)</f>
        <v>0.37517361111111114</v>
      </c>
      <c r="J30" s="92">
        <f>SUM(J7:J28)</f>
        <v>6.9444444444444444E-5</v>
      </c>
      <c r="K30" s="93">
        <f>SUM(K7:K28)</f>
        <v>2.8237847222222223</v>
      </c>
    </row>
    <row r="31" spans="2:11" x14ac:dyDescent="0.25">
      <c r="B31" s="53"/>
      <c r="C31" s="56"/>
      <c r="D31" s="56"/>
      <c r="E31" s="56"/>
      <c r="F31" s="56"/>
      <c r="G31" s="56"/>
      <c r="H31" s="56"/>
      <c r="I31" s="56"/>
      <c r="J31" s="52"/>
      <c r="K31" s="84"/>
    </row>
    <row r="32" spans="2:11" ht="66" customHeight="1" thickBot="1" x14ac:dyDescent="0.3">
      <c r="B32" s="207" t="s">
        <v>83</v>
      </c>
      <c r="C32" s="208"/>
      <c r="D32" s="208"/>
      <c r="E32" s="208"/>
      <c r="F32" s="208"/>
      <c r="G32" s="208"/>
      <c r="H32" s="208"/>
      <c r="I32" s="208"/>
      <c r="J32" s="208"/>
      <c r="K32" s="209"/>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35</v>
      </c>
      <c r="C3" s="146"/>
      <c r="D3" s="146"/>
      <c r="E3" s="146"/>
      <c r="F3" s="146"/>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49"/>
      <c r="G5" s="149" t="s">
        <v>38</v>
      </c>
      <c r="H5" s="150"/>
    </row>
    <row r="6" spans="2:8" s="1" customFormat="1" x14ac:dyDescent="0.25">
      <c r="B6" s="3" t="s">
        <v>23</v>
      </c>
      <c r="C6" s="5" t="s">
        <v>24</v>
      </c>
      <c r="D6" s="5" t="s">
        <v>25</v>
      </c>
      <c r="E6" s="5" t="s">
        <v>24</v>
      </c>
      <c r="F6" s="5" t="s">
        <v>25</v>
      </c>
      <c r="G6" s="5" t="s">
        <v>24</v>
      </c>
      <c r="H6" s="7" t="s">
        <v>25</v>
      </c>
    </row>
    <row r="7" spans="2:8" s="1" customFormat="1" x14ac:dyDescent="0.25">
      <c r="B7" s="8" t="s">
        <v>10</v>
      </c>
      <c r="C7" s="100">
        <v>3.5844907407407429E-2</v>
      </c>
      <c r="D7" s="98">
        <f>C7/$C$30</f>
        <v>1.6634350443922849E-2</v>
      </c>
      <c r="E7" s="100"/>
      <c r="F7" s="98"/>
      <c r="G7" s="100">
        <f>C7+E7</f>
        <v>3.5844907407407429E-2</v>
      </c>
      <c r="H7" s="99">
        <f>G7/$G$30</f>
        <v>1.4111975357583881E-2</v>
      </c>
    </row>
    <row r="8" spans="2:8" s="1" customFormat="1" x14ac:dyDescent="0.25">
      <c r="B8" s="8" t="s">
        <v>13</v>
      </c>
      <c r="C8" s="100">
        <v>0.1097916666666667</v>
      </c>
      <c r="D8" s="98">
        <f t="shared" ref="D8:D27" si="0">C8/$C$30</f>
        <v>5.0950419215709433E-2</v>
      </c>
      <c r="E8" s="100">
        <v>2.4074074074074076E-3</v>
      </c>
      <c r="F8" s="98">
        <f t="shared" ref="F8:F28" si="1">E8/$E$30</f>
        <v>6.2503756235350724E-3</v>
      </c>
      <c r="G8" s="100">
        <f t="shared" ref="G8:G28" si="2">C8+E8</f>
        <v>0.11219907407407412</v>
      </c>
      <c r="H8" s="99">
        <f t="shared" ref="H8:H28" si="3">G8/$G$30</f>
        <v>4.4172259966554127E-2</v>
      </c>
    </row>
    <row r="9" spans="2:8" s="1" customFormat="1" x14ac:dyDescent="0.25">
      <c r="B9" s="8" t="s">
        <v>0</v>
      </c>
      <c r="C9" s="100">
        <v>0.33133101851851843</v>
      </c>
      <c r="D9" s="98">
        <f t="shared" si="0"/>
        <v>0.15375897647987696</v>
      </c>
      <c r="E9" s="100">
        <v>0.13049768518518501</v>
      </c>
      <c r="F9" s="98">
        <f t="shared" si="1"/>
        <v>0.33881242863152805</v>
      </c>
      <c r="G9" s="100">
        <f t="shared" si="2"/>
        <v>0.46182870370370344</v>
      </c>
      <c r="H9" s="99">
        <f t="shared" si="3"/>
        <v>0.18181983878537661</v>
      </c>
    </row>
    <row r="10" spans="2:8" s="1" customFormat="1" x14ac:dyDescent="0.25">
      <c r="B10" s="8" t="s">
        <v>8</v>
      </c>
      <c r="C10" s="100">
        <v>7.7245370370370395E-2</v>
      </c>
      <c r="D10" s="98">
        <f t="shared" si="0"/>
        <v>3.5846837217546355E-2</v>
      </c>
      <c r="E10" s="100">
        <v>2.7685185185185174E-2</v>
      </c>
      <c r="F10" s="98">
        <f t="shared" si="1"/>
        <v>7.1879319670653294E-2</v>
      </c>
      <c r="G10" s="100">
        <f t="shared" si="2"/>
        <v>0.10493055555555557</v>
      </c>
      <c r="H10" s="99">
        <f t="shared" si="3"/>
        <v>4.1310677620876785E-2</v>
      </c>
    </row>
    <row r="11" spans="2:8" s="1" customFormat="1" x14ac:dyDescent="0.25">
      <c r="B11" s="8" t="s">
        <v>26</v>
      </c>
      <c r="C11" s="100">
        <v>1.366898148148148E-2</v>
      </c>
      <c r="D11" s="98">
        <f t="shared" si="0"/>
        <v>6.3432895945343465E-3</v>
      </c>
      <c r="E11" s="100">
        <v>3.3564814814814812E-4</v>
      </c>
      <c r="F11" s="98">
        <f t="shared" si="1"/>
        <v>8.7144660135825508E-4</v>
      </c>
      <c r="G11" s="100">
        <f t="shared" si="2"/>
        <v>1.4004629629629627E-2</v>
      </c>
      <c r="H11" s="99">
        <f t="shared" si="3"/>
        <v>5.5135583411935691E-3</v>
      </c>
    </row>
    <row r="12" spans="2:8" s="1" customFormat="1" x14ac:dyDescent="0.25">
      <c r="B12" s="8" t="s">
        <v>3</v>
      </c>
      <c r="C12" s="100">
        <v>0.17962962962962953</v>
      </c>
      <c r="D12" s="98">
        <f t="shared" si="0"/>
        <v>8.335974132698816E-2</v>
      </c>
      <c r="E12" s="100">
        <v>4.4166666666666743E-2</v>
      </c>
      <c r="F12" s="98">
        <f t="shared" si="1"/>
        <v>0.1146703527856244</v>
      </c>
      <c r="G12" s="100">
        <f t="shared" si="2"/>
        <v>0.22379629629629627</v>
      </c>
      <c r="H12" s="99">
        <f t="shared" si="3"/>
        <v>8.8107573624230467E-2</v>
      </c>
    </row>
    <row r="13" spans="2:8" s="1" customFormat="1" x14ac:dyDescent="0.25">
      <c r="B13" s="8" t="s">
        <v>7</v>
      </c>
      <c r="C13" s="100">
        <v>0.18547453703703726</v>
      </c>
      <c r="D13" s="98">
        <f t="shared" si="0"/>
        <v>8.6072155590527541E-2</v>
      </c>
      <c r="E13" s="100">
        <v>4.6192129629629611E-2</v>
      </c>
      <c r="F13" s="98">
        <f t="shared" si="1"/>
        <v>0.11992908227657914</v>
      </c>
      <c r="G13" s="100">
        <f t="shared" si="2"/>
        <v>0.23166666666666685</v>
      </c>
      <c r="H13" s="99">
        <f t="shared" si="3"/>
        <v>9.1206102278785617E-2</v>
      </c>
    </row>
    <row r="14" spans="2:8" s="1" customFormat="1" x14ac:dyDescent="0.25">
      <c r="B14" s="8" t="s">
        <v>2</v>
      </c>
      <c r="C14" s="100">
        <v>2.4756944444444436E-2</v>
      </c>
      <c r="D14" s="98">
        <f t="shared" si="0"/>
        <v>1.1488820019228589E-2</v>
      </c>
      <c r="E14" s="100">
        <v>6.5740740740740751E-3</v>
      </c>
      <c r="F14" s="98">
        <f t="shared" si="1"/>
        <v>1.706833343349962E-2</v>
      </c>
      <c r="G14" s="100">
        <f t="shared" si="2"/>
        <v>3.1331018518518508E-2</v>
      </c>
      <c r="H14" s="99">
        <f t="shared" si="3"/>
        <v>1.2334878041000818E-2</v>
      </c>
    </row>
    <row r="15" spans="2:8" s="1" customFormat="1" x14ac:dyDescent="0.25">
      <c r="B15" s="8" t="s">
        <v>9</v>
      </c>
      <c r="C15" s="100">
        <v>5.1423611111111114E-2</v>
      </c>
      <c r="D15" s="98">
        <f t="shared" si="0"/>
        <v>2.3863874401791791E-2</v>
      </c>
      <c r="E15" s="100">
        <v>1.9942129629629619E-2</v>
      </c>
      <c r="F15" s="98">
        <f t="shared" si="1"/>
        <v>5.1775948073802515E-2</v>
      </c>
      <c r="G15" s="100">
        <f t="shared" si="2"/>
        <v>7.136574074074073E-2</v>
      </c>
      <c r="H15" s="99">
        <f t="shared" si="3"/>
        <v>2.8096364241156652E-2</v>
      </c>
    </row>
    <row r="16" spans="2:8" s="1" customFormat="1" x14ac:dyDescent="0.25">
      <c r="B16" s="8" t="s">
        <v>1</v>
      </c>
      <c r="C16" s="100">
        <v>3.7210648148148132E-2</v>
      </c>
      <c r="D16" s="98">
        <f t="shared" si="0"/>
        <v>1.7268142291640913E-2</v>
      </c>
      <c r="E16" s="100">
        <v>1.0844907407407411E-2</v>
      </c>
      <c r="F16" s="98">
        <f t="shared" si="1"/>
        <v>2.8156740188713288E-2</v>
      </c>
      <c r="G16" s="100">
        <f t="shared" si="2"/>
        <v>4.8055555555555546E-2</v>
      </c>
      <c r="H16" s="99">
        <f t="shared" si="3"/>
        <v>1.891925143193033E-2</v>
      </c>
    </row>
    <row r="17" spans="2:8" s="1" customFormat="1" x14ac:dyDescent="0.25">
      <c r="B17" s="8" t="s">
        <v>27</v>
      </c>
      <c r="C17" s="100">
        <v>8.5995370370370392E-3</v>
      </c>
      <c r="D17" s="98">
        <f t="shared" si="0"/>
        <v>3.9907401936824906E-3</v>
      </c>
      <c r="E17" s="100">
        <v>1.6817129629629626E-2</v>
      </c>
      <c r="F17" s="98">
        <f t="shared" si="1"/>
        <v>4.3662479716329118E-2</v>
      </c>
      <c r="G17" s="100">
        <f t="shared" si="2"/>
        <v>2.5416666666666664E-2</v>
      </c>
      <c r="H17" s="99">
        <f t="shared" si="3"/>
        <v>1.0006424890298413E-2</v>
      </c>
    </row>
    <row r="18" spans="2:8" s="1" customFormat="1" x14ac:dyDescent="0.25">
      <c r="B18" s="8" t="s">
        <v>16</v>
      </c>
      <c r="C18" s="100">
        <v>4.589120370370374E-2</v>
      </c>
      <c r="D18" s="98">
        <f t="shared" si="0"/>
        <v>2.1296480306798225E-2</v>
      </c>
      <c r="E18" s="100"/>
      <c r="F18" s="98"/>
      <c r="G18" s="100">
        <f t="shared" si="2"/>
        <v>4.589120370370374E-2</v>
      </c>
      <c r="H18" s="99">
        <f t="shared" si="3"/>
        <v>1.8067156051927706E-2</v>
      </c>
    </row>
    <row r="19" spans="2:8" s="1" customFormat="1" x14ac:dyDescent="0.25">
      <c r="B19" s="8" t="s">
        <v>4</v>
      </c>
      <c r="C19" s="100">
        <v>0.16923611111111109</v>
      </c>
      <c r="D19" s="98">
        <f t="shared" si="0"/>
        <v>7.853647794350653E-2</v>
      </c>
      <c r="E19" s="100">
        <v>4.5949074074074078E-3</v>
      </c>
      <c r="F19" s="98">
        <f t="shared" si="1"/>
        <v>1.1929803473766459E-2</v>
      </c>
      <c r="G19" s="100">
        <f t="shared" si="2"/>
        <v>0.17383101851851848</v>
      </c>
      <c r="H19" s="99">
        <f t="shared" si="3"/>
        <v>6.843647332759191E-2</v>
      </c>
    </row>
    <row r="20" spans="2:8" s="1" customFormat="1" x14ac:dyDescent="0.25">
      <c r="B20" s="8" t="s">
        <v>14</v>
      </c>
      <c r="C20" s="100">
        <v>2.8738425925925914E-2</v>
      </c>
      <c r="D20" s="98">
        <f t="shared" si="0"/>
        <v>1.3336484388847398E-2</v>
      </c>
      <c r="E20" s="100">
        <v>2.7662037037037016E-2</v>
      </c>
      <c r="F20" s="98">
        <f t="shared" si="1"/>
        <v>7.181921990504235E-2</v>
      </c>
      <c r="G20" s="100">
        <f t="shared" si="2"/>
        <v>5.640046296296293E-2</v>
      </c>
      <c r="H20" s="99">
        <f t="shared" si="3"/>
        <v>2.2204603137715911E-2</v>
      </c>
    </row>
    <row r="21" spans="2:8" s="1" customFormat="1" x14ac:dyDescent="0.25">
      <c r="B21" s="8" t="s">
        <v>11</v>
      </c>
      <c r="C21" s="100">
        <v>3.36574074074074E-2</v>
      </c>
      <c r="D21" s="98">
        <f t="shared" si="0"/>
        <v>1.5619209264103198E-2</v>
      </c>
      <c r="E21" s="100">
        <v>1.5925925925925923E-2</v>
      </c>
      <c r="F21" s="98">
        <f t="shared" si="1"/>
        <v>4.1348638740308925E-2</v>
      </c>
      <c r="G21" s="100">
        <f t="shared" si="2"/>
        <v>4.9583333333333326E-2</v>
      </c>
      <c r="H21" s="99">
        <f t="shared" si="3"/>
        <v>1.9520730523696902E-2</v>
      </c>
    </row>
    <row r="22" spans="2:8" s="1" customFormat="1" x14ac:dyDescent="0.25">
      <c r="B22" s="8" t="s">
        <v>15</v>
      </c>
      <c r="C22" s="100">
        <v>3.4062500000000002E-2</v>
      </c>
      <c r="D22" s="98">
        <f t="shared" si="0"/>
        <v>1.5807198371477212E-2</v>
      </c>
      <c r="E22" s="100">
        <v>9.4675925925925934E-3</v>
      </c>
      <c r="F22" s="98">
        <f t="shared" si="1"/>
        <v>2.4580804134863889E-2</v>
      </c>
      <c r="G22" s="100">
        <f t="shared" si="2"/>
        <v>4.3530092592592592E-2</v>
      </c>
      <c r="H22" s="99">
        <f t="shared" si="3"/>
        <v>1.7137597455561173E-2</v>
      </c>
    </row>
    <row r="23" spans="2:8" s="1" customFormat="1" x14ac:dyDescent="0.25">
      <c r="B23" s="8" t="s">
        <v>92</v>
      </c>
      <c r="C23" s="100">
        <v>1.3240740740740744E-2</v>
      </c>
      <c r="D23" s="98">
        <f t="shared" si="0"/>
        <v>6.1445582524532558E-3</v>
      </c>
      <c r="E23" s="100">
        <v>6.0185185185185185E-3</v>
      </c>
      <c r="F23" s="98">
        <f t="shared" si="1"/>
        <v>1.562593905883768E-2</v>
      </c>
      <c r="G23" s="100">
        <f t="shared" si="2"/>
        <v>1.9259259259259261E-2</v>
      </c>
      <c r="H23" s="99">
        <f t="shared" si="3"/>
        <v>7.5822818840876874E-3</v>
      </c>
    </row>
    <row r="24" spans="2:8" s="1" customFormat="1" x14ac:dyDescent="0.25">
      <c r="B24" s="8" t="s">
        <v>12</v>
      </c>
      <c r="C24" s="100">
        <v>4.6250000000000027E-2</v>
      </c>
      <c r="D24" s="98">
        <f t="shared" si="0"/>
        <v>2.1462984944758057E-2</v>
      </c>
      <c r="E24" s="100">
        <v>1.9907407407407408E-3</v>
      </c>
      <c r="F24" s="98">
        <f t="shared" si="1"/>
        <v>5.1685798425386174E-3</v>
      </c>
      <c r="G24" s="100">
        <f t="shared" si="2"/>
        <v>4.8240740740740765E-2</v>
      </c>
      <c r="H24" s="99">
        <f t="shared" si="3"/>
        <v>1.8992157988508108E-2</v>
      </c>
    </row>
    <row r="25" spans="2:8" s="1" customFormat="1" x14ac:dyDescent="0.25">
      <c r="B25" s="8" t="s">
        <v>5</v>
      </c>
      <c r="C25" s="100">
        <v>9.0196759259259185E-2</v>
      </c>
      <c r="D25" s="98">
        <f t="shared" si="0"/>
        <v>4.185711753616099E-2</v>
      </c>
      <c r="E25" s="100">
        <v>1.4120370370370369E-3</v>
      </c>
      <c r="F25" s="98">
        <f t="shared" si="1"/>
        <v>3.6660857022657628E-3</v>
      </c>
      <c r="G25" s="100">
        <f t="shared" si="2"/>
        <v>9.1608796296296216E-2</v>
      </c>
      <c r="H25" s="99">
        <f t="shared" si="3"/>
        <v>3.6065962207063693E-2</v>
      </c>
    </row>
    <row r="26" spans="2:8" s="1" customFormat="1" x14ac:dyDescent="0.25">
      <c r="B26" s="8" t="s">
        <v>6</v>
      </c>
      <c r="C26" s="100">
        <v>0.38510416666666741</v>
      </c>
      <c r="D26" s="98">
        <f t="shared" si="0"/>
        <v>0.17871318770443839</v>
      </c>
      <c r="E26" s="100">
        <v>7.3842592592592588E-3</v>
      </c>
      <c r="F26" s="98">
        <f t="shared" si="1"/>
        <v>1.9171825229881614E-2</v>
      </c>
      <c r="G26" s="100">
        <f t="shared" si="2"/>
        <v>0.3924884259259267</v>
      </c>
      <c r="H26" s="99">
        <f t="shared" si="3"/>
        <v>0.1545208900067897</v>
      </c>
    </row>
    <row r="27" spans="2:8" s="1" customFormat="1" x14ac:dyDescent="0.25">
      <c r="B27" s="8" t="s">
        <v>104</v>
      </c>
      <c r="C27" s="100">
        <v>0.25351851851851864</v>
      </c>
      <c r="D27" s="98">
        <f t="shared" si="0"/>
        <v>0.11764895451200712</v>
      </c>
      <c r="E27" s="100">
        <v>3.3449074074074076E-3</v>
      </c>
      <c r="F27" s="98">
        <f t="shared" si="1"/>
        <v>8.6844161307770944E-3</v>
      </c>
      <c r="G27" s="100">
        <f t="shared" si="2"/>
        <v>0.25686342592592604</v>
      </c>
      <c r="H27" s="99">
        <f t="shared" si="3"/>
        <v>0.1011259506331479</v>
      </c>
    </row>
    <row r="28" spans="2:8" s="1" customFormat="1" x14ac:dyDescent="0.25">
      <c r="B28" s="36" t="s">
        <v>17</v>
      </c>
      <c r="C28" s="110"/>
      <c r="D28" s="98"/>
      <c r="E28" s="110">
        <v>1.8981481481481482E-3</v>
      </c>
      <c r="F28" s="98">
        <f t="shared" si="1"/>
        <v>4.9281807800949599E-3</v>
      </c>
      <c r="G28" s="100">
        <f t="shared" si="2"/>
        <v>1.8981481481481482E-3</v>
      </c>
      <c r="H28" s="111">
        <f t="shared" si="3"/>
        <v>7.4729220492210369E-4</v>
      </c>
    </row>
    <row r="29" spans="2:8" s="1" customFormat="1" x14ac:dyDescent="0.25">
      <c r="B29" s="8"/>
      <c r="C29" s="101"/>
      <c r="D29" s="112"/>
      <c r="E29" s="101"/>
      <c r="F29" s="101"/>
      <c r="G29" s="101"/>
      <c r="H29" s="102"/>
    </row>
    <row r="30" spans="2:8" s="1" customFormat="1" x14ac:dyDescent="0.25">
      <c r="B30" s="37" t="s">
        <v>29</v>
      </c>
      <c r="C30" s="113">
        <f>SUM(C7:C28)</f>
        <v>2.1548726851851865</v>
      </c>
      <c r="D30" s="114">
        <f t="shared" ref="D30:H30" si="4">SUM(D7:D28)</f>
        <v>0.99999999999999967</v>
      </c>
      <c r="E30" s="113">
        <f>SUM(E7:E28)</f>
        <v>0.38516203703703683</v>
      </c>
      <c r="F30" s="114">
        <f>SUM(F7:F28)</f>
        <v>1.0000000000000002</v>
      </c>
      <c r="G30" s="113">
        <f t="shared" si="4"/>
        <v>2.5400347222222228</v>
      </c>
      <c r="H30" s="115">
        <f t="shared" si="4"/>
        <v>1</v>
      </c>
    </row>
    <row r="31" spans="2:8" s="1" customFormat="1" ht="66" customHeight="1" thickBot="1" x14ac:dyDescent="0.3">
      <c r="B31" s="142" t="s">
        <v>39</v>
      </c>
      <c r="C31" s="143"/>
      <c r="D31" s="143"/>
      <c r="E31" s="143"/>
      <c r="F31" s="143"/>
      <c r="G31" s="143"/>
      <c r="H31" s="144"/>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6"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106</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v>2.8124999999999999E-3</v>
      </c>
      <c r="I7" s="86"/>
      <c r="J7" s="86"/>
      <c r="K7" s="88">
        <f>C7+D7+E7+F7+G7+H7+I7+J7</f>
        <v>2.8124999999999999E-3</v>
      </c>
    </row>
    <row r="8" spans="2:11" x14ac:dyDescent="0.25">
      <c r="B8" s="8" t="s">
        <v>13</v>
      </c>
      <c r="C8" s="86"/>
      <c r="D8" s="86"/>
      <c r="E8" s="86"/>
      <c r="F8" s="86"/>
      <c r="G8" s="86"/>
      <c r="H8" s="86"/>
      <c r="I8" s="86"/>
      <c r="J8" s="86"/>
      <c r="K8" s="88"/>
    </row>
    <row r="9" spans="2:11" x14ac:dyDescent="0.25">
      <c r="B9" s="8" t="s">
        <v>0</v>
      </c>
      <c r="C9" s="86"/>
      <c r="D9" s="86"/>
      <c r="E9" s="86">
        <v>8.0439814814814836E-3</v>
      </c>
      <c r="F9" s="86"/>
      <c r="G9" s="86">
        <v>5.5555555555555549E-3</v>
      </c>
      <c r="H9" s="86"/>
      <c r="I9" s="86"/>
      <c r="J9" s="86"/>
      <c r="K9" s="88">
        <f t="shared" ref="K8:K28" si="0">C9+D9+E9+F9+G9+H9+I9+J9</f>
        <v>1.3599537037037038E-2</v>
      </c>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v>1.517361111111111E-2</v>
      </c>
      <c r="D13" s="86">
        <v>2.4305555555555556E-3</v>
      </c>
      <c r="E13" s="86"/>
      <c r="F13" s="86">
        <v>1.1921296296296296E-3</v>
      </c>
      <c r="G13" s="86">
        <v>8.4953703703703701E-3</v>
      </c>
      <c r="H13" s="86"/>
      <c r="I13" s="86"/>
      <c r="J13" s="86"/>
      <c r="K13" s="88">
        <f t="shared" si="0"/>
        <v>2.7291666666666665E-2</v>
      </c>
    </row>
    <row r="14" spans="2:11" x14ac:dyDescent="0.25">
      <c r="B14" s="8" t="s">
        <v>2</v>
      </c>
      <c r="C14" s="86">
        <v>5.0231481481481481E-3</v>
      </c>
      <c r="D14" s="86"/>
      <c r="E14" s="86">
        <v>2.6585648148148143E-2</v>
      </c>
      <c r="F14" s="86"/>
      <c r="G14" s="86"/>
      <c r="H14" s="86"/>
      <c r="I14" s="86"/>
      <c r="J14" s="86"/>
      <c r="K14" s="88">
        <f t="shared" si="0"/>
        <v>3.1608796296296288E-2</v>
      </c>
    </row>
    <row r="15" spans="2:11" x14ac:dyDescent="0.25">
      <c r="B15" s="8" t="s">
        <v>9</v>
      </c>
      <c r="C15" s="86">
        <v>2.3032407407407407E-3</v>
      </c>
      <c r="D15" s="86"/>
      <c r="E15" s="86"/>
      <c r="F15" s="86"/>
      <c r="G15" s="86">
        <v>2.465277777777778E-3</v>
      </c>
      <c r="H15" s="86"/>
      <c r="I15" s="86"/>
      <c r="J15" s="86"/>
      <c r="K15" s="88">
        <f t="shared" si="0"/>
        <v>4.7685185185185192E-3</v>
      </c>
    </row>
    <row r="16" spans="2:11" x14ac:dyDescent="0.25">
      <c r="B16" s="8" t="s">
        <v>1</v>
      </c>
      <c r="C16" s="86"/>
      <c r="D16" s="86"/>
      <c r="E16" s="86"/>
      <c r="F16" s="86"/>
      <c r="G16" s="86"/>
      <c r="H16" s="86"/>
      <c r="I16" s="86"/>
      <c r="J16" s="86"/>
      <c r="K16" s="88"/>
    </row>
    <row r="17" spans="2:11" x14ac:dyDescent="0.25">
      <c r="B17" s="8" t="s">
        <v>27</v>
      </c>
      <c r="C17" s="86">
        <v>4.6527777777777782E-3</v>
      </c>
      <c r="D17" s="86"/>
      <c r="E17" s="86">
        <v>7.1296296296296299E-3</v>
      </c>
      <c r="F17" s="86">
        <v>2.8240740740740739E-3</v>
      </c>
      <c r="G17" s="86">
        <v>1.3773148148148149E-2</v>
      </c>
      <c r="H17" s="86"/>
      <c r="I17" s="86"/>
      <c r="J17" s="86"/>
      <c r="K17" s="88">
        <f t="shared" si="0"/>
        <v>2.837962962962963E-2</v>
      </c>
    </row>
    <row r="18" spans="2:11" x14ac:dyDescent="0.25">
      <c r="B18" s="8" t="s">
        <v>16</v>
      </c>
      <c r="C18" s="86">
        <v>2.1875000000000002E-3</v>
      </c>
      <c r="D18" s="86"/>
      <c r="E18" s="86"/>
      <c r="F18" s="86"/>
      <c r="G18" s="86">
        <v>2.8240740740740739E-3</v>
      </c>
      <c r="H18" s="86"/>
      <c r="I18" s="86"/>
      <c r="J18" s="86"/>
      <c r="K18" s="88">
        <f t="shared" si="0"/>
        <v>5.0115740740740745E-3</v>
      </c>
    </row>
    <row r="19" spans="2:11" x14ac:dyDescent="0.25">
      <c r="B19" s="8" t="s">
        <v>4</v>
      </c>
      <c r="C19" s="86">
        <v>2.2106481481481478E-3</v>
      </c>
      <c r="D19" s="86">
        <v>4.9537037037037032E-3</v>
      </c>
      <c r="E19" s="86"/>
      <c r="F19" s="86"/>
      <c r="G19" s="86">
        <v>4.363425925925926E-3</v>
      </c>
      <c r="H19" s="86"/>
      <c r="I19" s="86"/>
      <c r="J19" s="86"/>
      <c r="K19" s="88">
        <f t="shared" si="0"/>
        <v>1.1527777777777776E-2</v>
      </c>
    </row>
    <row r="20" spans="2:11" x14ac:dyDescent="0.25">
      <c r="B20" s="8" t="s">
        <v>14</v>
      </c>
      <c r="C20" s="86"/>
      <c r="D20" s="86"/>
      <c r="E20" s="86"/>
      <c r="F20" s="86"/>
      <c r="G20" s="86"/>
      <c r="H20" s="86"/>
      <c r="I20" s="86"/>
      <c r="J20" s="86"/>
      <c r="K20" s="88"/>
    </row>
    <row r="21" spans="2:11" x14ac:dyDescent="0.25">
      <c r="B21" s="8" t="s">
        <v>11</v>
      </c>
      <c r="C21" s="86">
        <v>5.302083333333333E-2</v>
      </c>
      <c r="D21" s="86">
        <v>3.9456018518518522E-2</v>
      </c>
      <c r="E21" s="86">
        <v>2.6331018518518517E-2</v>
      </c>
      <c r="F21" s="86">
        <v>1.0358796296296297E-2</v>
      </c>
      <c r="G21" s="86">
        <v>2.6666666666666665E-2</v>
      </c>
      <c r="H21" s="86">
        <v>1.273148148148148E-4</v>
      </c>
      <c r="I21" s="86"/>
      <c r="J21" s="86"/>
      <c r="K21" s="88">
        <f t="shared" si="0"/>
        <v>0.15596064814814814</v>
      </c>
    </row>
    <row r="22" spans="2:11" x14ac:dyDescent="0.25">
      <c r="B22" s="8" t="s">
        <v>15</v>
      </c>
      <c r="C22" s="86">
        <v>2.7881944444444438E-2</v>
      </c>
      <c r="D22" s="86">
        <v>1.3101851851851852E-2</v>
      </c>
      <c r="E22" s="86">
        <v>2.7581018518518522E-2</v>
      </c>
      <c r="F22" s="86">
        <v>6.9675925925925921E-3</v>
      </c>
      <c r="G22" s="86">
        <v>1.4305555555555554E-2</v>
      </c>
      <c r="H22" s="86"/>
      <c r="I22" s="86"/>
      <c r="J22" s="86"/>
      <c r="K22" s="88">
        <f t="shared" si="0"/>
        <v>8.9837962962962967E-2</v>
      </c>
    </row>
    <row r="23" spans="2:11" x14ac:dyDescent="0.25">
      <c r="B23" s="8" t="s">
        <v>92</v>
      </c>
      <c r="C23" s="86">
        <v>3.6226851851851854E-3</v>
      </c>
      <c r="D23" s="86">
        <v>1.5798611111111114E-2</v>
      </c>
      <c r="E23" s="86">
        <v>7.3611111111111117E-3</v>
      </c>
      <c r="F23" s="86">
        <v>5.0810185185185186E-3</v>
      </c>
      <c r="G23" s="86">
        <v>9.9884259259259266E-3</v>
      </c>
      <c r="H23" s="86"/>
      <c r="I23" s="86"/>
      <c r="J23" s="86"/>
      <c r="K23" s="88">
        <f t="shared" si="0"/>
        <v>4.1851851851851855E-2</v>
      </c>
    </row>
    <row r="24" spans="2:11" x14ac:dyDescent="0.25">
      <c r="B24" s="8" t="s">
        <v>12</v>
      </c>
      <c r="C24" s="86">
        <v>2.0555555555555556E-2</v>
      </c>
      <c r="D24" s="86">
        <v>3.2627314814814817E-2</v>
      </c>
      <c r="E24" s="86">
        <v>2.4907407407407406E-2</v>
      </c>
      <c r="F24" s="86">
        <v>1.4155092592592591E-2</v>
      </c>
      <c r="G24" s="86">
        <v>1.1261574074074073E-2</v>
      </c>
      <c r="H24" s="86"/>
      <c r="I24" s="86">
        <v>4.0625000000000001E-3</v>
      </c>
      <c r="J24" s="86"/>
      <c r="K24" s="88">
        <f t="shared" si="0"/>
        <v>0.10756944444444444</v>
      </c>
    </row>
    <row r="25" spans="2:11" x14ac:dyDescent="0.25">
      <c r="B25" s="8" t="s">
        <v>5</v>
      </c>
      <c r="C25" s="86"/>
      <c r="D25" s="86">
        <v>4.3078703703703689E-2</v>
      </c>
      <c r="E25" s="86">
        <v>6.322916666666667E-2</v>
      </c>
      <c r="F25" s="86">
        <v>2.0509259259259262E-2</v>
      </c>
      <c r="G25" s="86">
        <v>1.5509259259259261E-2</v>
      </c>
      <c r="H25" s="86">
        <v>3.414351851851852E-3</v>
      </c>
      <c r="I25" s="86">
        <v>2.9745370370370373E-3</v>
      </c>
      <c r="J25" s="86"/>
      <c r="K25" s="88">
        <f t="shared" si="0"/>
        <v>0.14871527777777777</v>
      </c>
    </row>
    <row r="26" spans="2:11" x14ac:dyDescent="0.25">
      <c r="B26" s="8" t="s">
        <v>6</v>
      </c>
      <c r="C26" s="86">
        <v>7.1412037037037034E-3</v>
      </c>
      <c r="D26" s="86">
        <v>1.3680555555555555E-2</v>
      </c>
      <c r="E26" s="86">
        <v>1.2476851851851852E-2</v>
      </c>
      <c r="F26" s="86">
        <v>7.2337962962962963E-3</v>
      </c>
      <c r="G26" s="86">
        <v>4.0625000000000001E-3</v>
      </c>
      <c r="H26" s="86"/>
      <c r="I26" s="86"/>
      <c r="J26" s="86"/>
      <c r="K26" s="88">
        <f t="shared" si="0"/>
        <v>4.4594907407407403E-2</v>
      </c>
    </row>
    <row r="27" spans="2:11" x14ac:dyDescent="0.25">
      <c r="B27" s="8" t="s">
        <v>104</v>
      </c>
      <c r="C27" s="86"/>
      <c r="D27" s="86"/>
      <c r="E27" s="86"/>
      <c r="F27" s="86"/>
      <c r="G27" s="86"/>
      <c r="H27" s="86"/>
      <c r="I27" s="86"/>
      <c r="J27" s="86"/>
      <c r="K27" s="88"/>
    </row>
    <row r="28" spans="2:11" x14ac:dyDescent="0.25">
      <c r="B28" s="8" t="s">
        <v>17</v>
      </c>
      <c r="C28" s="86"/>
      <c r="D28" s="86">
        <v>2.4074074074074076E-3</v>
      </c>
      <c r="E28" s="86"/>
      <c r="F28" s="86">
        <v>1.423611111111111E-3</v>
      </c>
      <c r="G28" s="86">
        <v>1.2268518518518518E-3</v>
      </c>
      <c r="H28" s="86"/>
      <c r="I28" s="86"/>
      <c r="J28" s="86"/>
      <c r="K28" s="88">
        <f t="shared" si="0"/>
        <v>5.0578703703703706E-3</v>
      </c>
    </row>
    <row r="29" spans="2:11" x14ac:dyDescent="0.25">
      <c r="B29" s="53"/>
      <c r="C29" s="90"/>
      <c r="D29" s="90"/>
      <c r="E29" s="91"/>
      <c r="F29" s="91"/>
      <c r="G29" s="90"/>
      <c r="H29" s="90"/>
      <c r="I29" s="90"/>
      <c r="J29" s="90"/>
      <c r="K29" s="88"/>
    </row>
    <row r="30" spans="2:11" x14ac:dyDescent="0.25">
      <c r="B30" s="53" t="s">
        <v>29</v>
      </c>
      <c r="C30" s="92">
        <f>SUM(C7:C28)</f>
        <v>0.14377314814814812</v>
      </c>
      <c r="D30" s="92">
        <f t="shared" ref="D30:I30" si="1">SUM(D7:D28)</f>
        <v>0.16753472222222224</v>
      </c>
      <c r="E30" s="92">
        <f t="shared" si="1"/>
        <v>0.20364583333333333</v>
      </c>
      <c r="F30" s="92">
        <f t="shared" si="1"/>
        <v>6.9745370370370374E-2</v>
      </c>
      <c r="G30" s="92">
        <f t="shared" si="1"/>
        <v>0.12049768518518519</v>
      </c>
      <c r="H30" s="92">
        <f t="shared" si="1"/>
        <v>6.3541666666666668E-3</v>
      </c>
      <c r="I30" s="92">
        <f t="shared" si="1"/>
        <v>7.0370370370370378E-3</v>
      </c>
      <c r="J30" s="92"/>
      <c r="K30" s="93">
        <f>SUM(K7:K28)</f>
        <v>0.71858796296296312</v>
      </c>
    </row>
    <row r="31" spans="2:11" x14ac:dyDescent="0.25">
      <c r="B31" s="60"/>
      <c r="C31" s="65"/>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6"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107</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v>6.2731481481481484E-3</v>
      </c>
      <c r="E7" s="86"/>
      <c r="F7" s="86"/>
      <c r="G7" s="86"/>
      <c r="H7" s="86"/>
      <c r="I7" s="86"/>
      <c r="J7" s="86"/>
      <c r="K7" s="88">
        <f>C7+D7+E7+F7+G7+H7+I7+J7</f>
        <v>6.2731481481481484E-3</v>
      </c>
    </row>
    <row r="8" spans="2:11" x14ac:dyDescent="0.25">
      <c r="B8" s="8" t="s">
        <v>13</v>
      </c>
      <c r="C8" s="86"/>
      <c r="D8" s="86">
        <v>1.2476851851851852E-2</v>
      </c>
      <c r="E8" s="86"/>
      <c r="F8" s="86"/>
      <c r="G8" s="86"/>
      <c r="H8" s="86"/>
      <c r="I8" s="86"/>
      <c r="J8" s="86"/>
      <c r="K8" s="88">
        <f t="shared" ref="K8:K26" si="0">C8+D8+E8+F8+G8+H8+I8+J8</f>
        <v>1.2476851851851852E-2</v>
      </c>
    </row>
    <row r="9" spans="2:11" x14ac:dyDescent="0.25">
      <c r="B9" s="8" t="s">
        <v>0</v>
      </c>
      <c r="C9" s="86"/>
      <c r="D9" s="86">
        <v>3.2569444444444443E-2</v>
      </c>
      <c r="E9" s="86">
        <v>3.9236111111111112E-3</v>
      </c>
      <c r="F9" s="86">
        <v>4.6296296296296294E-5</v>
      </c>
      <c r="G9" s="86"/>
      <c r="H9" s="86"/>
      <c r="I9" s="86"/>
      <c r="J9" s="86"/>
      <c r="K9" s="88">
        <f t="shared" si="0"/>
        <v>3.6539351851851851E-2</v>
      </c>
    </row>
    <row r="10" spans="2:11" x14ac:dyDescent="0.25">
      <c r="B10" s="8" t="s">
        <v>8</v>
      </c>
      <c r="C10" s="86"/>
      <c r="D10" s="86">
        <v>4.9108796296296296E-2</v>
      </c>
      <c r="E10" s="86"/>
      <c r="F10" s="86">
        <v>1.5625E-2</v>
      </c>
      <c r="G10" s="86"/>
      <c r="H10" s="86">
        <v>6.192129629629629E-3</v>
      </c>
      <c r="I10" s="86"/>
      <c r="J10" s="86"/>
      <c r="K10" s="88">
        <f t="shared" si="0"/>
        <v>7.0925925925925934E-2</v>
      </c>
    </row>
    <row r="11" spans="2:11" x14ac:dyDescent="0.25">
      <c r="B11" s="8" t="s">
        <v>26</v>
      </c>
      <c r="C11" s="86"/>
      <c r="D11" s="86"/>
      <c r="E11" s="86"/>
      <c r="F11" s="86"/>
      <c r="G11" s="86"/>
      <c r="H11" s="86"/>
      <c r="I11" s="86"/>
      <c r="J11" s="86"/>
      <c r="K11" s="88"/>
    </row>
    <row r="12" spans="2:11" x14ac:dyDescent="0.25">
      <c r="B12" s="8" t="s">
        <v>3</v>
      </c>
      <c r="C12" s="86">
        <v>1.6203703703703703E-3</v>
      </c>
      <c r="D12" s="86">
        <v>1.8055555555555557E-3</v>
      </c>
      <c r="E12" s="86"/>
      <c r="F12" s="86"/>
      <c r="G12" s="86"/>
      <c r="H12" s="86"/>
      <c r="I12" s="86"/>
      <c r="J12" s="86"/>
      <c r="K12" s="88">
        <f t="shared" si="0"/>
        <v>3.425925925925926E-3</v>
      </c>
    </row>
    <row r="13" spans="2:11" x14ac:dyDescent="0.25">
      <c r="B13" s="8" t="s">
        <v>7</v>
      </c>
      <c r="C13" s="86"/>
      <c r="D13" s="86">
        <v>1.8402777777777777E-3</v>
      </c>
      <c r="E13" s="86">
        <v>4.0509259259259258E-4</v>
      </c>
      <c r="F13" s="86">
        <v>1.3946759259259259E-2</v>
      </c>
      <c r="G13" s="86"/>
      <c r="H13" s="86"/>
      <c r="I13" s="86"/>
      <c r="J13" s="86"/>
      <c r="K13" s="88">
        <f t="shared" si="0"/>
        <v>1.6192129629629629E-2</v>
      </c>
    </row>
    <row r="14" spans="2:11" x14ac:dyDescent="0.25">
      <c r="B14" s="8" t="s">
        <v>2</v>
      </c>
      <c r="C14" s="86"/>
      <c r="D14" s="86">
        <v>3.1712962962962966E-3</v>
      </c>
      <c r="E14" s="86"/>
      <c r="F14" s="86"/>
      <c r="G14" s="86"/>
      <c r="H14" s="86"/>
      <c r="I14" s="86"/>
      <c r="J14" s="86"/>
      <c r="K14" s="88">
        <f t="shared" si="0"/>
        <v>3.1712962962962966E-3</v>
      </c>
    </row>
    <row r="15" spans="2:11" x14ac:dyDescent="0.25">
      <c r="B15" s="8" t="s">
        <v>9</v>
      </c>
      <c r="C15" s="86"/>
      <c r="D15" s="86">
        <v>7.5925925925925918E-3</v>
      </c>
      <c r="E15" s="86"/>
      <c r="F15" s="86"/>
      <c r="G15" s="86"/>
      <c r="H15" s="86"/>
      <c r="I15" s="86"/>
      <c r="J15" s="86"/>
      <c r="K15" s="88">
        <f t="shared" si="0"/>
        <v>7.5925925925925918E-3</v>
      </c>
    </row>
    <row r="16" spans="2:11" x14ac:dyDescent="0.25">
      <c r="B16" s="8" t="s">
        <v>1</v>
      </c>
      <c r="C16" s="86"/>
      <c r="D16" s="86">
        <v>2.1481481481481483E-2</v>
      </c>
      <c r="E16" s="86"/>
      <c r="F16" s="86">
        <v>1.3680555555555555E-2</v>
      </c>
      <c r="G16" s="86"/>
      <c r="H16" s="86"/>
      <c r="I16" s="86"/>
      <c r="J16" s="86"/>
      <c r="K16" s="88">
        <f t="shared" si="0"/>
        <v>3.516203703703704E-2</v>
      </c>
    </row>
    <row r="17" spans="2:11" x14ac:dyDescent="0.25">
      <c r="B17" s="8" t="s">
        <v>27</v>
      </c>
      <c r="C17" s="86"/>
      <c r="D17" s="86">
        <v>0.10326388888888891</v>
      </c>
      <c r="E17" s="86"/>
      <c r="F17" s="86">
        <v>2.6122685185185186E-2</v>
      </c>
      <c r="G17" s="86">
        <v>2.673611111111111E-3</v>
      </c>
      <c r="H17" s="86">
        <v>3.9583333333333337E-3</v>
      </c>
      <c r="I17" s="86"/>
      <c r="J17" s="86"/>
      <c r="K17" s="88">
        <f t="shared" si="0"/>
        <v>0.13601851851851854</v>
      </c>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v>2.465277777777778E-2</v>
      </c>
      <c r="E20" s="86"/>
      <c r="F20" s="86"/>
      <c r="G20" s="86"/>
      <c r="H20" s="86"/>
      <c r="I20" s="86"/>
      <c r="J20" s="86"/>
      <c r="K20" s="88">
        <f t="shared" si="0"/>
        <v>2.465277777777778E-2</v>
      </c>
    </row>
    <row r="21" spans="2:11" x14ac:dyDescent="0.25">
      <c r="B21" s="8" t="s">
        <v>11</v>
      </c>
      <c r="C21" s="86"/>
      <c r="D21" s="86">
        <v>9.0567129629629636E-2</v>
      </c>
      <c r="E21" s="86"/>
      <c r="F21" s="86">
        <v>4.310185185185185E-2</v>
      </c>
      <c r="G21" s="86">
        <v>4.9884259259259265E-3</v>
      </c>
      <c r="H21" s="86"/>
      <c r="I21" s="86"/>
      <c r="J21" s="86"/>
      <c r="K21" s="88">
        <f t="shared" si="0"/>
        <v>0.13865740740740742</v>
      </c>
    </row>
    <row r="22" spans="2:11" x14ac:dyDescent="0.25">
      <c r="B22" s="8" t="s">
        <v>15</v>
      </c>
      <c r="C22" s="86"/>
      <c r="D22" s="86">
        <v>3.363425925925926E-2</v>
      </c>
      <c r="E22" s="86"/>
      <c r="F22" s="86">
        <v>1.21875E-2</v>
      </c>
      <c r="G22" s="86"/>
      <c r="H22" s="86"/>
      <c r="I22" s="86"/>
      <c r="J22" s="86"/>
      <c r="K22" s="88">
        <f t="shared" si="0"/>
        <v>4.5821759259259257E-2</v>
      </c>
    </row>
    <row r="23" spans="2:11" x14ac:dyDescent="0.25">
      <c r="B23" s="8" t="s">
        <v>92</v>
      </c>
      <c r="C23" s="86"/>
      <c r="D23" s="86">
        <v>0.1996527777777779</v>
      </c>
      <c r="E23" s="86"/>
      <c r="F23" s="86">
        <v>0.18810185185185185</v>
      </c>
      <c r="G23" s="86"/>
      <c r="H23" s="86"/>
      <c r="I23" s="86"/>
      <c r="J23" s="86"/>
      <c r="K23" s="88">
        <f t="shared" si="0"/>
        <v>0.38775462962962975</v>
      </c>
    </row>
    <row r="24" spans="2:11" x14ac:dyDescent="0.25">
      <c r="B24" s="8" t="s">
        <v>12</v>
      </c>
      <c r="C24" s="89"/>
      <c r="D24" s="86">
        <v>6.5092592592592605E-2</v>
      </c>
      <c r="E24" s="86"/>
      <c r="F24" s="86">
        <v>0.37048611111111113</v>
      </c>
      <c r="G24" s="86">
        <v>3.9629629629629626E-2</v>
      </c>
      <c r="H24" s="86">
        <v>3.402777777777778E-3</v>
      </c>
      <c r="I24" s="86"/>
      <c r="J24" s="86"/>
      <c r="K24" s="88">
        <f t="shared" si="0"/>
        <v>0.4786111111111111</v>
      </c>
    </row>
    <row r="25" spans="2:11" x14ac:dyDescent="0.25">
      <c r="B25" s="8" t="s">
        <v>5</v>
      </c>
      <c r="C25" s="43"/>
      <c r="D25" s="86">
        <v>4.8483796296296303E-2</v>
      </c>
      <c r="E25" s="86">
        <v>5.4745370370370364E-3</v>
      </c>
      <c r="F25" s="86">
        <v>1.0937499999999999E-2</v>
      </c>
      <c r="G25" s="86">
        <v>6.671296296296296E-2</v>
      </c>
      <c r="H25" s="86">
        <v>1.800925925925926E-2</v>
      </c>
      <c r="I25" s="86"/>
      <c r="J25" s="86"/>
      <c r="K25" s="88">
        <f t="shared" si="0"/>
        <v>0.14961805555555555</v>
      </c>
    </row>
    <row r="26" spans="2:11" x14ac:dyDescent="0.25">
      <c r="B26" s="8" t="s">
        <v>6</v>
      </c>
      <c r="C26" s="86"/>
      <c r="D26" s="86">
        <v>4.1898148148148155E-3</v>
      </c>
      <c r="E26" s="86"/>
      <c r="F26" s="86"/>
      <c r="G26" s="86"/>
      <c r="H26" s="86"/>
      <c r="I26" s="86"/>
      <c r="J26" s="86"/>
      <c r="K26" s="88">
        <f t="shared" si="0"/>
        <v>4.1898148148148155E-3</v>
      </c>
    </row>
    <row r="27" spans="2:11" x14ac:dyDescent="0.25">
      <c r="B27" s="8" t="s">
        <v>104</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0"/>
      <c r="G29" s="91"/>
      <c r="H29" s="91"/>
      <c r="I29" s="90"/>
      <c r="J29" s="90"/>
      <c r="K29" s="88"/>
    </row>
    <row r="30" spans="2:11" x14ac:dyDescent="0.25">
      <c r="B30" s="53" t="s">
        <v>29</v>
      </c>
      <c r="C30" s="92">
        <f t="shared" ref="C30:H30" si="1">SUM(C7:C28)</f>
        <v>1.6203703703703703E-3</v>
      </c>
      <c r="D30" s="92">
        <f t="shared" si="1"/>
        <v>0.70585648148148172</v>
      </c>
      <c r="E30" s="92">
        <f t="shared" si="1"/>
        <v>9.8032407407407408E-3</v>
      </c>
      <c r="F30" s="92">
        <f t="shared" si="1"/>
        <v>0.69423611111111116</v>
      </c>
      <c r="G30" s="92">
        <f t="shared" si="1"/>
        <v>0.11400462962962962</v>
      </c>
      <c r="H30" s="92">
        <f t="shared" si="1"/>
        <v>3.15625E-2</v>
      </c>
      <c r="I30" s="92"/>
      <c r="J30" s="86"/>
      <c r="K30" s="93">
        <f>SUM(K7:K28)</f>
        <v>1.5570833333333334</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6"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108</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v>4.5717592592592589E-3</v>
      </c>
      <c r="D7" s="86">
        <v>1.8287037037037037E-3</v>
      </c>
      <c r="E7" s="86">
        <v>3.5648148148148149E-3</v>
      </c>
      <c r="F7" s="86"/>
      <c r="G7" s="86"/>
      <c r="H7" s="86"/>
      <c r="I7" s="86"/>
      <c r="J7" s="86"/>
      <c r="K7" s="88">
        <f>C7+D7+E7+F7+G7+H7+I7+J7</f>
        <v>9.9652777777777778E-3</v>
      </c>
    </row>
    <row r="8" spans="2:11" x14ac:dyDescent="0.25">
      <c r="B8" s="8" t="s">
        <v>13</v>
      </c>
      <c r="C8" s="86">
        <v>1.5046296296296294E-3</v>
      </c>
      <c r="D8" s="86">
        <v>4.6874999999999998E-3</v>
      </c>
      <c r="E8" s="86">
        <v>1.0300925925925926E-3</v>
      </c>
      <c r="F8" s="86"/>
      <c r="G8" s="86">
        <v>2.4305555555555552E-4</v>
      </c>
      <c r="H8" s="86">
        <v>1.074074074074074E-2</v>
      </c>
      <c r="I8" s="86"/>
      <c r="J8" s="86"/>
      <c r="K8" s="88">
        <f t="shared" ref="K8:K28" si="0">C8+D8+E8+F8+G8+H8+I8+J8</f>
        <v>1.8206018518518517E-2</v>
      </c>
    </row>
    <row r="9" spans="2:11" x14ac:dyDescent="0.25">
      <c r="B9" s="8" t="s">
        <v>0</v>
      </c>
      <c r="C9" s="86">
        <v>3.0694444444444444E-2</v>
      </c>
      <c r="D9" s="86">
        <v>4.293981481481482E-3</v>
      </c>
      <c r="E9" s="86">
        <v>4.8032407407407407E-3</v>
      </c>
      <c r="F9" s="86">
        <v>9.9537037037037042E-4</v>
      </c>
      <c r="G9" s="86">
        <v>1.0972222222222222E-2</v>
      </c>
      <c r="H9" s="86">
        <v>1.3541666666666664E-2</v>
      </c>
      <c r="I9" s="86"/>
      <c r="J9" s="86"/>
      <c r="K9" s="88">
        <f t="shared" si="0"/>
        <v>6.5300925925925915E-2</v>
      </c>
    </row>
    <row r="10" spans="2:11" x14ac:dyDescent="0.25">
      <c r="B10" s="8" t="s">
        <v>8</v>
      </c>
      <c r="C10" s="86"/>
      <c r="D10" s="86">
        <v>1.6099537037037037E-2</v>
      </c>
      <c r="E10" s="86">
        <v>6.6898148148148142E-3</v>
      </c>
      <c r="F10" s="86"/>
      <c r="G10" s="86">
        <v>1.6203703703703703E-4</v>
      </c>
      <c r="H10" s="86">
        <v>2.7430555555555554E-3</v>
      </c>
      <c r="I10" s="86"/>
      <c r="J10" s="86"/>
      <c r="K10" s="88">
        <f t="shared" si="0"/>
        <v>2.5694444444444443E-2</v>
      </c>
    </row>
    <row r="11" spans="2:11" x14ac:dyDescent="0.25">
      <c r="B11" s="8" t="s">
        <v>26</v>
      </c>
      <c r="C11" s="86">
        <v>1.9675925925925926E-4</v>
      </c>
      <c r="D11" s="86"/>
      <c r="E11" s="86">
        <v>3.8078703703703703E-3</v>
      </c>
      <c r="F11" s="86"/>
      <c r="G11" s="86"/>
      <c r="H11" s="86">
        <v>8.1018518518518516E-5</v>
      </c>
      <c r="I11" s="86"/>
      <c r="J11" s="86"/>
      <c r="K11" s="88">
        <f t="shared" si="0"/>
        <v>4.0856481481481481E-3</v>
      </c>
    </row>
    <row r="12" spans="2:11" x14ac:dyDescent="0.25">
      <c r="B12" s="8" t="s">
        <v>3</v>
      </c>
      <c r="C12" s="86">
        <v>2.5972222222222219E-2</v>
      </c>
      <c r="D12" s="86">
        <v>3.1875000000000001E-2</v>
      </c>
      <c r="E12" s="86">
        <v>1.4861111111111111E-2</v>
      </c>
      <c r="F12" s="86">
        <v>6.4236111111111108E-3</v>
      </c>
      <c r="G12" s="86">
        <v>6.1886574074074073E-2</v>
      </c>
      <c r="H12" s="86">
        <v>1.1689814814814814E-2</v>
      </c>
      <c r="I12" s="86"/>
      <c r="J12" s="86"/>
      <c r="K12" s="88">
        <f t="shared" si="0"/>
        <v>0.15270833333333333</v>
      </c>
    </row>
    <row r="13" spans="2:11" x14ac:dyDescent="0.25">
      <c r="B13" s="8" t="s">
        <v>7</v>
      </c>
      <c r="C13" s="86">
        <v>6.7673611111111115E-2</v>
      </c>
      <c r="D13" s="86">
        <v>1.3506944444444446E-2</v>
      </c>
      <c r="E13" s="86">
        <v>5.7546296296296297E-2</v>
      </c>
      <c r="F13" s="86">
        <v>1.2048611111111111E-2</v>
      </c>
      <c r="G13" s="86">
        <v>1.9826388888888886E-2</v>
      </c>
      <c r="H13" s="86">
        <v>5.4861111111111117E-3</v>
      </c>
      <c r="I13" s="86"/>
      <c r="J13" s="86"/>
      <c r="K13" s="88">
        <f t="shared" si="0"/>
        <v>0.17608796296296295</v>
      </c>
    </row>
    <row r="14" spans="2:11" x14ac:dyDescent="0.25">
      <c r="B14" s="8" t="s">
        <v>2</v>
      </c>
      <c r="C14" s="86">
        <v>2.2905092592592591E-2</v>
      </c>
      <c r="D14" s="86">
        <v>6.7013888888888895E-3</v>
      </c>
      <c r="E14" s="86">
        <v>5.8564814814814816E-3</v>
      </c>
      <c r="F14" s="86">
        <v>1.0543981481481481E-2</v>
      </c>
      <c r="G14" s="86">
        <v>2.673611111111111E-3</v>
      </c>
      <c r="H14" s="86">
        <v>5.532407407407406E-3</v>
      </c>
      <c r="I14" s="86"/>
      <c r="J14" s="86"/>
      <c r="K14" s="88">
        <f t="shared" si="0"/>
        <v>5.4212962962962963E-2</v>
      </c>
    </row>
    <row r="15" spans="2:11" x14ac:dyDescent="0.25">
      <c r="B15" s="8" t="s">
        <v>9</v>
      </c>
      <c r="C15" s="86"/>
      <c r="D15" s="86">
        <v>2.3379629629629631E-3</v>
      </c>
      <c r="E15" s="86">
        <v>4.2592592592592595E-3</v>
      </c>
      <c r="F15" s="86"/>
      <c r="G15" s="86"/>
      <c r="H15" s="86">
        <v>7.2337962962962972E-3</v>
      </c>
      <c r="I15" s="86"/>
      <c r="J15" s="86"/>
      <c r="K15" s="88">
        <f t="shared" si="0"/>
        <v>1.383101851851852E-2</v>
      </c>
    </row>
    <row r="16" spans="2:11" x14ac:dyDescent="0.25">
      <c r="B16" s="8" t="s">
        <v>1</v>
      </c>
      <c r="C16" s="86">
        <v>7.3379629629629628E-3</v>
      </c>
      <c r="D16" s="86"/>
      <c r="E16" s="86">
        <v>6.0416666666666657E-3</v>
      </c>
      <c r="F16" s="86"/>
      <c r="G16" s="86">
        <v>3.7152777777777774E-3</v>
      </c>
      <c r="H16" s="86">
        <v>9.0277777777777774E-4</v>
      </c>
      <c r="I16" s="86"/>
      <c r="J16" s="86"/>
      <c r="K16" s="88">
        <f t="shared" si="0"/>
        <v>1.7997685185185183E-2</v>
      </c>
    </row>
    <row r="17" spans="2:11" x14ac:dyDescent="0.25">
      <c r="B17" s="8" t="s">
        <v>27</v>
      </c>
      <c r="C17" s="86">
        <v>6.9907407407407418E-3</v>
      </c>
      <c r="D17" s="86">
        <v>1.5648148148148147E-2</v>
      </c>
      <c r="E17" s="86">
        <v>2.1527777777777778E-2</v>
      </c>
      <c r="F17" s="86"/>
      <c r="G17" s="86">
        <v>1.5277777777777779E-3</v>
      </c>
      <c r="H17" s="86">
        <v>2.5462962962962961E-4</v>
      </c>
      <c r="I17" s="86"/>
      <c r="J17" s="86"/>
      <c r="K17" s="88">
        <f t="shared" si="0"/>
        <v>4.594907407407408E-2</v>
      </c>
    </row>
    <row r="18" spans="2:11" x14ac:dyDescent="0.25">
      <c r="B18" s="8" t="s">
        <v>16</v>
      </c>
      <c r="C18" s="86"/>
      <c r="D18" s="86"/>
      <c r="E18" s="86"/>
      <c r="F18" s="86"/>
      <c r="G18" s="86"/>
      <c r="H18" s="86"/>
      <c r="I18" s="86"/>
      <c r="J18" s="86"/>
      <c r="K18" s="88"/>
    </row>
    <row r="19" spans="2:11" x14ac:dyDescent="0.25">
      <c r="B19" s="8" t="s">
        <v>4</v>
      </c>
      <c r="C19" s="86">
        <v>2.5462962962962961E-4</v>
      </c>
      <c r="D19" s="86">
        <v>4.0162037037037041E-3</v>
      </c>
      <c r="E19" s="86">
        <v>6.7129629629629625E-4</v>
      </c>
      <c r="F19" s="86">
        <v>2.4687499999999998E-2</v>
      </c>
      <c r="G19" s="86">
        <v>7.5462962962962957E-3</v>
      </c>
      <c r="H19" s="86">
        <v>7.8703703703703705E-4</v>
      </c>
      <c r="I19" s="86"/>
      <c r="J19" s="86"/>
      <c r="K19" s="88">
        <f t="shared" si="0"/>
        <v>3.7962962962962962E-2</v>
      </c>
    </row>
    <row r="20" spans="2:11" x14ac:dyDescent="0.25">
      <c r="B20" s="8" t="s">
        <v>14</v>
      </c>
      <c r="C20" s="86">
        <v>1.7013888888888888E-3</v>
      </c>
      <c r="D20" s="86">
        <v>5.0578703703703706E-3</v>
      </c>
      <c r="E20" s="86">
        <v>9.7800925925925937E-3</v>
      </c>
      <c r="F20" s="86">
        <v>1.7245370370370373E-2</v>
      </c>
      <c r="G20" s="86">
        <v>1.045138888888889E-2</v>
      </c>
      <c r="H20" s="86">
        <v>1.7592592592592592E-3</v>
      </c>
      <c r="I20" s="86"/>
      <c r="J20" s="86"/>
      <c r="K20" s="88">
        <f t="shared" si="0"/>
        <v>4.5995370370370381E-2</v>
      </c>
    </row>
    <row r="21" spans="2:11" x14ac:dyDescent="0.25">
      <c r="B21" s="8" t="s">
        <v>11</v>
      </c>
      <c r="C21" s="86">
        <v>5.3078703703703697E-2</v>
      </c>
      <c r="D21" s="86">
        <v>2.3819444444444445E-2</v>
      </c>
      <c r="E21" s="86">
        <v>1.0069444444444443E-2</v>
      </c>
      <c r="F21" s="86">
        <v>2.8460648148148148E-2</v>
      </c>
      <c r="G21" s="86">
        <v>3.709490740740741E-2</v>
      </c>
      <c r="H21" s="86">
        <v>1.4004629629629629E-2</v>
      </c>
      <c r="I21" s="86"/>
      <c r="J21" s="86"/>
      <c r="K21" s="88">
        <f t="shared" si="0"/>
        <v>0.16652777777777777</v>
      </c>
    </row>
    <row r="22" spans="2:11" x14ac:dyDescent="0.25">
      <c r="B22" s="8" t="s">
        <v>15</v>
      </c>
      <c r="C22" s="86">
        <v>2.1180555555555553E-2</v>
      </c>
      <c r="D22" s="86">
        <v>4.4444444444444436E-3</v>
      </c>
      <c r="E22" s="86">
        <v>1.7789351851851851E-2</v>
      </c>
      <c r="F22" s="86"/>
      <c r="G22" s="86">
        <v>1.1550925925925928E-2</v>
      </c>
      <c r="H22" s="86">
        <v>1.9675925925925926E-4</v>
      </c>
      <c r="I22" s="86"/>
      <c r="J22" s="86"/>
      <c r="K22" s="88">
        <f t="shared" si="0"/>
        <v>5.516203703703703E-2</v>
      </c>
    </row>
    <row r="23" spans="2:11" x14ac:dyDescent="0.25">
      <c r="B23" s="8" t="s">
        <v>92</v>
      </c>
      <c r="C23" s="86">
        <v>4.8495370370370376E-3</v>
      </c>
      <c r="D23" s="86">
        <v>1.3101851851851851E-2</v>
      </c>
      <c r="E23" s="86">
        <v>2.4421296296296296E-3</v>
      </c>
      <c r="F23" s="86">
        <v>2.8136574074074074E-2</v>
      </c>
      <c r="G23" s="86">
        <v>1.6342592592592596E-2</v>
      </c>
      <c r="H23" s="86">
        <v>1.1840277777777778E-2</v>
      </c>
      <c r="I23" s="86"/>
      <c r="J23" s="86"/>
      <c r="K23" s="88">
        <f t="shared" si="0"/>
        <v>7.6712962962962969E-2</v>
      </c>
    </row>
    <row r="24" spans="2:11" x14ac:dyDescent="0.25">
      <c r="B24" s="8" t="s">
        <v>12</v>
      </c>
      <c r="C24" s="86">
        <v>5.2893518518518524E-3</v>
      </c>
      <c r="D24" s="86">
        <v>1.5729166666666666E-2</v>
      </c>
      <c r="E24" s="86">
        <v>2.9513888888888888E-3</v>
      </c>
      <c r="F24" s="86"/>
      <c r="G24" s="86">
        <v>1.6319444444444445E-2</v>
      </c>
      <c r="H24" s="86"/>
      <c r="I24" s="86"/>
      <c r="J24" s="86"/>
      <c r="K24" s="88">
        <f t="shared" si="0"/>
        <v>4.0289351851851854E-2</v>
      </c>
    </row>
    <row r="25" spans="2:11" x14ac:dyDescent="0.25">
      <c r="B25" s="8" t="s">
        <v>5</v>
      </c>
      <c r="C25" s="86">
        <v>3.645833333333333E-3</v>
      </c>
      <c r="D25" s="86">
        <v>4.4212962962962964E-3</v>
      </c>
      <c r="E25" s="86">
        <v>4.2824074074074075E-4</v>
      </c>
      <c r="F25" s="86"/>
      <c r="G25" s="86">
        <v>3.8217592592592602E-2</v>
      </c>
      <c r="H25" s="86">
        <v>2.6620370370370372E-4</v>
      </c>
      <c r="I25" s="86"/>
      <c r="J25" s="86"/>
      <c r="K25" s="88">
        <f t="shared" si="0"/>
        <v>4.6979166666666676E-2</v>
      </c>
    </row>
    <row r="26" spans="2:11" x14ac:dyDescent="0.25">
      <c r="B26" s="8" t="s">
        <v>6</v>
      </c>
      <c r="C26" s="86">
        <v>8.6805555555555551E-4</v>
      </c>
      <c r="D26" s="86">
        <v>4.0162037037037041E-3</v>
      </c>
      <c r="E26" s="86"/>
      <c r="F26" s="86"/>
      <c r="G26" s="86">
        <v>1.0277777777777776E-2</v>
      </c>
      <c r="H26" s="86">
        <v>2.7199074074074074E-3</v>
      </c>
      <c r="I26" s="86"/>
      <c r="J26" s="86"/>
      <c r="K26" s="88">
        <f t="shared" si="0"/>
        <v>1.7881944444444443E-2</v>
      </c>
    </row>
    <row r="27" spans="2:11" x14ac:dyDescent="0.25">
      <c r="B27" s="8" t="s">
        <v>104</v>
      </c>
      <c r="C27" s="86"/>
      <c r="D27" s="86"/>
      <c r="E27" s="86"/>
      <c r="F27" s="86"/>
      <c r="G27" s="86">
        <v>2.9861111111111113E-3</v>
      </c>
      <c r="H27" s="86">
        <v>2.199074074074074E-4</v>
      </c>
      <c r="I27" s="86"/>
      <c r="J27" s="86"/>
      <c r="K27" s="88">
        <f t="shared" si="0"/>
        <v>3.2060185185185186E-3</v>
      </c>
    </row>
    <row r="28" spans="2:11" x14ac:dyDescent="0.25">
      <c r="B28" s="8" t="s">
        <v>17</v>
      </c>
      <c r="C28" s="86">
        <v>7.013888888888889E-3</v>
      </c>
      <c r="D28" s="86">
        <v>2.0254629629629629E-3</v>
      </c>
      <c r="E28" s="86">
        <v>1.3425925925925925E-3</v>
      </c>
      <c r="F28" s="86"/>
      <c r="G28" s="86">
        <v>1.1759259259259259E-2</v>
      </c>
      <c r="H28" s="86"/>
      <c r="I28" s="86"/>
      <c r="J28" s="86"/>
      <c r="K28" s="88">
        <f t="shared" si="0"/>
        <v>2.2141203703703705E-2</v>
      </c>
    </row>
    <row r="29" spans="2:11" x14ac:dyDescent="0.25">
      <c r="B29" s="8"/>
      <c r="C29" s="90"/>
      <c r="D29" s="90"/>
      <c r="E29" s="91"/>
      <c r="F29" s="91"/>
      <c r="G29" s="91"/>
      <c r="H29" s="91"/>
      <c r="I29" s="90"/>
      <c r="J29" s="90"/>
      <c r="K29" s="96"/>
    </row>
    <row r="30" spans="2:11" x14ac:dyDescent="0.25">
      <c r="B30" s="53" t="s">
        <v>29</v>
      </c>
      <c r="C30" s="92">
        <f>SUM(C7:C28)</f>
        <v>0.26572916666666668</v>
      </c>
      <c r="D30" s="92">
        <f t="shared" ref="D30:H30" si="1">SUM(D7:D28)</f>
        <v>0.17361111111111108</v>
      </c>
      <c r="E30" s="92">
        <f t="shared" si="1"/>
        <v>0.17546296296296296</v>
      </c>
      <c r="F30" s="92">
        <f t="shared" si="1"/>
        <v>0.12854166666666667</v>
      </c>
      <c r="G30" s="92">
        <f t="shared" si="1"/>
        <v>0.26355324074074077</v>
      </c>
      <c r="H30" s="92">
        <f t="shared" si="1"/>
        <v>0.09</v>
      </c>
      <c r="I30" s="92"/>
      <c r="J30" s="86"/>
      <c r="K30" s="93">
        <f>SUM(K7:K28)</f>
        <v>1.0968981481481481</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109</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v>6.9444444444444441E-3</v>
      </c>
      <c r="H25" s="86"/>
      <c r="I25" s="86"/>
      <c r="J25" s="86"/>
      <c r="K25" s="88">
        <f>G25</f>
        <v>6.9444444444444441E-3</v>
      </c>
    </row>
    <row r="26" spans="2:11" x14ac:dyDescent="0.25">
      <c r="B26" s="8" t="s">
        <v>6</v>
      </c>
      <c r="C26" s="86"/>
      <c r="D26" s="86"/>
      <c r="E26" s="86"/>
      <c r="F26" s="86"/>
      <c r="G26" s="86"/>
      <c r="H26" s="86"/>
      <c r="I26" s="86"/>
      <c r="J26" s="86"/>
      <c r="K26" s="88"/>
    </row>
    <row r="27" spans="2:11" x14ac:dyDescent="0.25">
      <c r="B27" s="8" t="s">
        <v>104</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f>G25</f>
        <v>6.9444444444444441E-3</v>
      </c>
      <c r="H30" s="92"/>
      <c r="I30" s="92"/>
      <c r="J30" s="86"/>
      <c r="K30" s="93">
        <f>G30</f>
        <v>6.9444444444444441E-3</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110</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104</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0"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140</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v>4.5138888888888893E-3</v>
      </c>
      <c r="H8" s="86"/>
      <c r="I8" s="86"/>
      <c r="J8" s="86"/>
      <c r="K8" s="88">
        <f t="shared" ref="K8:K28" si="0">C8+D8+E8+F8+G8+H8+I8+J8</f>
        <v>4.5138888888888893E-3</v>
      </c>
    </row>
    <row r="9" spans="2:11" x14ac:dyDescent="0.25">
      <c r="B9" s="8" t="s">
        <v>0</v>
      </c>
      <c r="C9" s="86"/>
      <c r="D9" s="86"/>
      <c r="E9" s="86"/>
      <c r="F9" s="86"/>
      <c r="G9" s="86">
        <v>2.3842592592592592E-2</v>
      </c>
      <c r="H9" s="86">
        <v>2.6620370370370372E-4</v>
      </c>
      <c r="I9" s="86"/>
      <c r="J9" s="86"/>
      <c r="K9" s="88">
        <f t="shared" si="0"/>
        <v>2.4108796296296295E-2</v>
      </c>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v>7.9537037037037017E-2</v>
      </c>
      <c r="H12" s="86">
        <v>1.1458333333333333E-3</v>
      </c>
      <c r="I12" s="86"/>
      <c r="J12" s="86"/>
      <c r="K12" s="88">
        <f t="shared" si="0"/>
        <v>8.0682870370370349E-2</v>
      </c>
    </row>
    <row r="13" spans="2:11" x14ac:dyDescent="0.25">
      <c r="B13" s="8" t="s">
        <v>7</v>
      </c>
      <c r="C13" s="86"/>
      <c r="D13" s="86"/>
      <c r="E13" s="86"/>
      <c r="F13" s="86"/>
      <c r="G13" s="86">
        <v>1.3715277777777778E-2</v>
      </c>
      <c r="H13" s="86"/>
      <c r="I13" s="86"/>
      <c r="J13" s="86"/>
      <c r="K13" s="88">
        <f t="shared" si="0"/>
        <v>1.3715277777777778E-2</v>
      </c>
    </row>
    <row r="14" spans="2:11" x14ac:dyDescent="0.25">
      <c r="B14" s="8" t="s">
        <v>2</v>
      </c>
      <c r="C14" s="86"/>
      <c r="D14" s="86"/>
      <c r="E14" s="86"/>
      <c r="F14" s="86"/>
      <c r="G14" s="86">
        <v>1.3043981481481481E-2</v>
      </c>
      <c r="H14" s="86"/>
      <c r="I14" s="86"/>
      <c r="J14" s="86"/>
      <c r="K14" s="88">
        <f t="shared" si="0"/>
        <v>1.3043981481481481E-2</v>
      </c>
    </row>
    <row r="15" spans="2:11" x14ac:dyDescent="0.25">
      <c r="B15" s="8" t="s">
        <v>9</v>
      </c>
      <c r="C15" s="86"/>
      <c r="D15" s="86"/>
      <c r="E15" s="86"/>
      <c r="F15" s="86"/>
      <c r="G15" s="86">
        <v>2.9976851851851848E-3</v>
      </c>
      <c r="H15" s="86"/>
      <c r="I15" s="86"/>
      <c r="J15" s="86"/>
      <c r="K15" s="88">
        <f t="shared" si="0"/>
        <v>2.9976851851851848E-3</v>
      </c>
    </row>
    <row r="16" spans="2:11" x14ac:dyDescent="0.25">
      <c r="B16" s="8" t="s">
        <v>1</v>
      </c>
      <c r="C16" s="86"/>
      <c r="D16" s="86"/>
      <c r="E16" s="86"/>
      <c r="F16" s="86"/>
      <c r="G16" s="86">
        <v>4.8495370370370368E-3</v>
      </c>
      <c r="H16" s="86"/>
      <c r="I16" s="86"/>
      <c r="J16" s="86"/>
      <c r="K16" s="88">
        <f t="shared" si="0"/>
        <v>4.8495370370370368E-3</v>
      </c>
    </row>
    <row r="17" spans="2:11" x14ac:dyDescent="0.25">
      <c r="B17" s="8" t="s">
        <v>27</v>
      </c>
      <c r="C17" s="86"/>
      <c r="D17" s="86"/>
      <c r="E17" s="86"/>
      <c r="F17" s="86"/>
      <c r="G17" s="86">
        <v>6.1261574074074079E-2</v>
      </c>
      <c r="H17" s="86"/>
      <c r="I17" s="86"/>
      <c r="J17" s="86"/>
      <c r="K17" s="88">
        <f t="shared" si="0"/>
        <v>6.1261574074074079E-2</v>
      </c>
    </row>
    <row r="18" spans="2:11" x14ac:dyDescent="0.25">
      <c r="B18" s="8" t="s">
        <v>16</v>
      </c>
      <c r="C18" s="86"/>
      <c r="D18" s="86"/>
      <c r="E18" s="86"/>
      <c r="F18" s="86"/>
      <c r="G18" s="86"/>
      <c r="H18" s="86"/>
      <c r="I18" s="86"/>
      <c r="J18" s="86"/>
      <c r="K18" s="88"/>
    </row>
    <row r="19" spans="2:11" x14ac:dyDescent="0.25">
      <c r="B19" s="8" t="s">
        <v>4</v>
      </c>
      <c r="C19" s="86"/>
      <c r="D19" s="86">
        <v>3.5879629629629629E-3</v>
      </c>
      <c r="E19" s="86"/>
      <c r="F19" s="86"/>
      <c r="G19" s="86">
        <v>7.6504629629629622E-3</v>
      </c>
      <c r="H19" s="86"/>
      <c r="I19" s="86"/>
      <c r="J19" s="86"/>
      <c r="K19" s="88">
        <f t="shared" si="0"/>
        <v>1.1238425925925926E-2</v>
      </c>
    </row>
    <row r="20" spans="2:11" x14ac:dyDescent="0.25">
      <c r="B20" s="8" t="s">
        <v>14</v>
      </c>
      <c r="C20" s="86"/>
      <c r="D20" s="86"/>
      <c r="E20" s="86"/>
      <c r="F20" s="86"/>
      <c r="G20" s="86">
        <v>1.3356481481481481E-2</v>
      </c>
      <c r="H20" s="86"/>
      <c r="I20" s="86"/>
      <c r="J20" s="86"/>
      <c r="K20" s="88">
        <f t="shared" si="0"/>
        <v>1.3356481481481481E-2</v>
      </c>
    </row>
    <row r="21" spans="2:11" x14ac:dyDescent="0.25">
      <c r="B21" s="8" t="s">
        <v>11</v>
      </c>
      <c r="C21" s="86"/>
      <c r="D21" s="86">
        <v>6.5509259259259253E-3</v>
      </c>
      <c r="E21" s="86"/>
      <c r="F21" s="86"/>
      <c r="G21" s="86">
        <v>0.18410879629629634</v>
      </c>
      <c r="H21" s="86"/>
      <c r="I21" s="86"/>
      <c r="J21" s="86"/>
      <c r="K21" s="88">
        <f t="shared" si="0"/>
        <v>0.19065972222222227</v>
      </c>
    </row>
    <row r="22" spans="2:11" x14ac:dyDescent="0.25">
      <c r="B22" s="8" t="s">
        <v>15</v>
      </c>
      <c r="C22" s="86"/>
      <c r="D22" s="86"/>
      <c r="E22" s="86"/>
      <c r="F22" s="86"/>
      <c r="G22" s="86">
        <v>2.3414351851851849E-2</v>
      </c>
      <c r="H22" s="86"/>
      <c r="I22" s="86"/>
      <c r="J22" s="86"/>
      <c r="K22" s="88">
        <f t="shared" si="0"/>
        <v>2.3414351851851849E-2</v>
      </c>
    </row>
    <row r="23" spans="2:11" x14ac:dyDescent="0.25">
      <c r="B23" s="8" t="s">
        <v>92</v>
      </c>
      <c r="C23" s="86"/>
      <c r="D23" s="86"/>
      <c r="E23" s="86"/>
      <c r="F23" s="86"/>
      <c r="G23" s="86">
        <v>3.111111111111111E-2</v>
      </c>
      <c r="H23" s="86"/>
      <c r="I23" s="86"/>
      <c r="J23" s="86"/>
      <c r="K23" s="88">
        <f t="shared" si="0"/>
        <v>3.111111111111111E-2</v>
      </c>
    </row>
    <row r="24" spans="2:11" x14ac:dyDescent="0.25">
      <c r="B24" s="8" t="s">
        <v>12</v>
      </c>
      <c r="C24" s="86"/>
      <c r="D24" s="86">
        <v>1.1620370370370369E-2</v>
      </c>
      <c r="E24" s="86"/>
      <c r="F24" s="86"/>
      <c r="G24" s="86">
        <v>2.8599537037037034E-2</v>
      </c>
      <c r="H24" s="86"/>
      <c r="I24" s="86"/>
      <c r="J24" s="86"/>
      <c r="K24" s="88">
        <f t="shared" si="0"/>
        <v>4.0219907407407406E-2</v>
      </c>
    </row>
    <row r="25" spans="2:11" x14ac:dyDescent="0.25">
      <c r="B25" s="8" t="s">
        <v>5</v>
      </c>
      <c r="C25" s="86"/>
      <c r="D25" s="86">
        <v>1.2581018518518519E-2</v>
      </c>
      <c r="E25" s="86"/>
      <c r="F25" s="86"/>
      <c r="G25" s="86">
        <v>9.6631944444444423E-2</v>
      </c>
      <c r="H25" s="86"/>
      <c r="I25" s="86"/>
      <c r="J25" s="86">
        <v>2.0370370370370369E-3</v>
      </c>
      <c r="K25" s="88">
        <f t="shared" si="0"/>
        <v>0.11124999999999997</v>
      </c>
    </row>
    <row r="26" spans="2:11" x14ac:dyDescent="0.25">
      <c r="B26" s="8" t="s">
        <v>6</v>
      </c>
      <c r="C26" s="86"/>
      <c r="D26" s="86"/>
      <c r="E26" s="86"/>
      <c r="F26" s="86"/>
      <c r="G26" s="86">
        <v>1.6585648148148148E-2</v>
      </c>
      <c r="H26" s="86"/>
      <c r="I26" s="86"/>
      <c r="J26" s="86"/>
      <c r="K26" s="88">
        <f t="shared" si="0"/>
        <v>1.6585648148148148E-2</v>
      </c>
    </row>
    <row r="27" spans="2:11" x14ac:dyDescent="0.25">
      <c r="B27" s="8" t="s">
        <v>104</v>
      </c>
      <c r="C27" s="86"/>
      <c r="D27" s="86"/>
      <c r="E27" s="86"/>
      <c r="F27" s="86"/>
      <c r="G27" s="86">
        <v>1.1307870370370369E-2</v>
      </c>
      <c r="H27" s="86"/>
      <c r="I27" s="86"/>
      <c r="J27" s="86"/>
      <c r="K27" s="88">
        <f t="shared" si="0"/>
        <v>1.1307870370370369E-2</v>
      </c>
    </row>
    <row r="28" spans="2:11" x14ac:dyDescent="0.25">
      <c r="B28" s="8" t="s">
        <v>17</v>
      </c>
      <c r="C28" s="86"/>
      <c r="D28" s="86"/>
      <c r="E28" s="86"/>
      <c r="F28" s="86"/>
      <c r="G28" s="86">
        <v>5.0810185185185186E-3</v>
      </c>
      <c r="H28" s="86"/>
      <c r="I28" s="86"/>
      <c r="J28" s="86"/>
      <c r="K28" s="88">
        <f t="shared" si="0"/>
        <v>5.0810185185185186E-3</v>
      </c>
    </row>
    <row r="29" spans="2:11" x14ac:dyDescent="0.25">
      <c r="B29" s="53"/>
      <c r="C29" s="90"/>
      <c r="D29" s="90"/>
      <c r="E29" s="91"/>
      <c r="F29" s="91"/>
      <c r="G29" s="90"/>
      <c r="H29" s="90"/>
      <c r="I29" s="90"/>
      <c r="J29" s="90"/>
      <c r="K29" s="88"/>
    </row>
    <row r="30" spans="2:11" x14ac:dyDescent="0.25">
      <c r="B30" s="53" t="s">
        <v>29</v>
      </c>
      <c r="C30" s="94"/>
      <c r="D30" s="94">
        <f t="shared" ref="D30" si="1">SUM(D7:D28)</f>
        <v>3.4340277777777775E-2</v>
      </c>
      <c r="E30" s="92"/>
      <c r="F30" s="92"/>
      <c r="G30" s="92">
        <f>SUM(G7:G28)</f>
        <v>0.62160879629629628</v>
      </c>
      <c r="H30" s="92">
        <f>SUM(H7:H28)</f>
        <v>1.4120370370370372E-3</v>
      </c>
      <c r="I30" s="92"/>
      <c r="J30" s="92">
        <f>SUM(J7:J28)</f>
        <v>2.0370370370370369E-3</v>
      </c>
      <c r="K30" s="93">
        <f>SUM(K7:K28)</f>
        <v>0.65939814814814801</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25"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141</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v>1.9675925925925924E-3</v>
      </c>
      <c r="D7" s="86"/>
      <c r="E7" s="87"/>
      <c r="F7" s="86"/>
      <c r="G7" s="86"/>
      <c r="H7" s="86"/>
      <c r="I7" s="86"/>
      <c r="J7" s="86"/>
      <c r="K7" s="95">
        <v>1.9675925925925924E-3</v>
      </c>
    </row>
    <row r="8" spans="2:11" x14ac:dyDescent="0.25">
      <c r="B8" s="8" t="s">
        <v>13</v>
      </c>
      <c r="C8" s="86">
        <v>3.5879629629629635E-4</v>
      </c>
      <c r="D8" s="86"/>
      <c r="E8" s="86"/>
      <c r="F8" s="86"/>
      <c r="G8" s="86"/>
      <c r="H8" s="86"/>
      <c r="I8" s="86"/>
      <c r="J8" s="86"/>
      <c r="K8" s="95">
        <v>3.5879629629629635E-4</v>
      </c>
    </row>
    <row r="9" spans="2:11" x14ac:dyDescent="0.25">
      <c r="B9" s="8" t="s">
        <v>0</v>
      </c>
      <c r="C9" s="86">
        <v>4.7685185185185183E-3</v>
      </c>
      <c r="D9" s="86"/>
      <c r="E9" s="86"/>
      <c r="F9" s="86"/>
      <c r="G9" s="86"/>
      <c r="H9" s="86"/>
      <c r="I9" s="86"/>
      <c r="J9" s="86"/>
      <c r="K9" s="95">
        <v>4.7685185185185183E-3</v>
      </c>
    </row>
    <row r="10" spans="2:11" x14ac:dyDescent="0.25">
      <c r="B10" s="8" t="s">
        <v>8</v>
      </c>
      <c r="C10" s="86">
        <v>8.2175925925925927E-4</v>
      </c>
      <c r="D10" s="86"/>
      <c r="E10" s="86"/>
      <c r="F10" s="86"/>
      <c r="G10" s="86"/>
      <c r="H10" s="86"/>
      <c r="I10" s="86"/>
      <c r="J10" s="86"/>
      <c r="K10" s="95">
        <v>8.2175925925925927E-4</v>
      </c>
    </row>
    <row r="11" spans="2:11" x14ac:dyDescent="0.25">
      <c r="B11" s="8" t="s">
        <v>26</v>
      </c>
      <c r="C11" s="86">
        <v>3.6111111111111109E-3</v>
      </c>
      <c r="D11" s="86"/>
      <c r="E11" s="86"/>
      <c r="F11" s="86"/>
      <c r="G11" s="86"/>
      <c r="H11" s="86"/>
      <c r="I11" s="86"/>
      <c r="J11" s="86"/>
      <c r="K11" s="95">
        <v>3.6111111111111109E-3</v>
      </c>
    </row>
    <row r="12" spans="2:11" x14ac:dyDescent="0.25">
      <c r="B12" s="8" t="s">
        <v>3</v>
      </c>
      <c r="C12" s="86">
        <v>2.5231481481481481E-3</v>
      </c>
      <c r="D12" s="86"/>
      <c r="E12" s="86"/>
      <c r="F12" s="86"/>
      <c r="G12" s="86"/>
      <c r="H12" s="86"/>
      <c r="I12" s="86"/>
      <c r="J12" s="86"/>
      <c r="K12" s="95">
        <v>2.5231481481481481E-3</v>
      </c>
    </row>
    <row r="13" spans="2:11" x14ac:dyDescent="0.25">
      <c r="B13" s="8" t="s">
        <v>7</v>
      </c>
      <c r="C13" s="86">
        <v>4.7453703703703703E-3</v>
      </c>
      <c r="D13" s="86"/>
      <c r="E13" s="86"/>
      <c r="F13" s="86"/>
      <c r="G13" s="86"/>
      <c r="H13" s="86"/>
      <c r="I13" s="86"/>
      <c r="J13" s="86"/>
      <c r="K13" s="95">
        <v>4.7453703703703703E-3</v>
      </c>
    </row>
    <row r="14" spans="2:11" x14ac:dyDescent="0.25">
      <c r="B14" s="8" t="s">
        <v>2</v>
      </c>
      <c r="C14" s="86">
        <v>4.4212962962962964E-3</v>
      </c>
      <c r="D14" s="86"/>
      <c r="E14" s="86"/>
      <c r="F14" s="86"/>
      <c r="G14" s="86"/>
      <c r="H14" s="86"/>
      <c r="I14" s="86"/>
      <c r="J14" s="86"/>
      <c r="K14" s="95">
        <v>4.4212962962962964E-3</v>
      </c>
    </row>
    <row r="15" spans="2:11" x14ac:dyDescent="0.25">
      <c r="B15" s="8" t="s">
        <v>9</v>
      </c>
      <c r="C15" s="86"/>
      <c r="D15" s="86"/>
      <c r="E15" s="86"/>
      <c r="F15" s="86"/>
      <c r="G15" s="86"/>
      <c r="H15" s="86"/>
      <c r="I15" s="86"/>
      <c r="J15" s="86"/>
      <c r="K15" s="95"/>
    </row>
    <row r="16" spans="2:11" x14ac:dyDescent="0.25">
      <c r="B16" s="8" t="s">
        <v>1</v>
      </c>
      <c r="C16" s="86">
        <v>2.0833333333333335E-4</v>
      </c>
      <c r="D16" s="86"/>
      <c r="E16" s="86"/>
      <c r="F16" s="86"/>
      <c r="G16" s="86"/>
      <c r="H16" s="86"/>
      <c r="I16" s="86"/>
      <c r="J16" s="86"/>
      <c r="K16" s="95">
        <v>2.0833333333333335E-4</v>
      </c>
    </row>
    <row r="17" spans="2:11" x14ac:dyDescent="0.25">
      <c r="B17" s="8" t="s">
        <v>27</v>
      </c>
      <c r="C17" s="86">
        <v>6.0879629629629626E-3</v>
      </c>
      <c r="D17" s="86"/>
      <c r="E17" s="86"/>
      <c r="F17" s="86"/>
      <c r="G17" s="86"/>
      <c r="H17" s="86"/>
      <c r="I17" s="86"/>
      <c r="J17" s="86"/>
      <c r="K17" s="95">
        <v>6.0879629629629626E-3</v>
      </c>
    </row>
    <row r="18" spans="2:11" x14ac:dyDescent="0.25">
      <c r="B18" s="8" t="s">
        <v>16</v>
      </c>
      <c r="C18" s="86"/>
      <c r="D18" s="86"/>
      <c r="E18" s="86"/>
      <c r="F18" s="86"/>
      <c r="G18" s="86"/>
      <c r="H18" s="86"/>
      <c r="I18" s="86"/>
      <c r="J18" s="86"/>
      <c r="K18" s="95"/>
    </row>
    <row r="19" spans="2:11" x14ac:dyDescent="0.25">
      <c r="B19" s="8" t="s">
        <v>4</v>
      </c>
      <c r="C19" s="86">
        <v>1.9675925925925928E-3</v>
      </c>
      <c r="D19" s="86"/>
      <c r="E19" s="86"/>
      <c r="F19" s="86"/>
      <c r="G19" s="86"/>
      <c r="H19" s="86"/>
      <c r="I19" s="86"/>
      <c r="J19" s="86"/>
      <c r="K19" s="95">
        <v>1.9675925925925928E-3</v>
      </c>
    </row>
    <row r="20" spans="2:11" x14ac:dyDescent="0.25">
      <c r="B20" s="8" t="s">
        <v>14</v>
      </c>
      <c r="C20" s="86">
        <v>8.333333333333335E-4</v>
      </c>
      <c r="D20" s="86"/>
      <c r="E20" s="86"/>
      <c r="F20" s="86"/>
      <c r="G20" s="86"/>
      <c r="H20" s="86"/>
      <c r="I20" s="86"/>
      <c r="J20" s="86"/>
      <c r="K20" s="95">
        <v>8.333333333333335E-4</v>
      </c>
    </row>
    <row r="21" spans="2:11" x14ac:dyDescent="0.25">
      <c r="B21" s="8" t="s">
        <v>11</v>
      </c>
      <c r="C21" s="86">
        <v>1.5277777777777776E-3</v>
      </c>
      <c r="D21" s="86"/>
      <c r="E21" s="86"/>
      <c r="F21" s="86"/>
      <c r="G21" s="86"/>
      <c r="H21" s="86"/>
      <c r="I21" s="86"/>
      <c r="J21" s="86"/>
      <c r="K21" s="95">
        <v>1.5277777777777776E-3</v>
      </c>
    </row>
    <row r="22" spans="2:11" x14ac:dyDescent="0.25">
      <c r="B22" s="8" t="s">
        <v>15</v>
      </c>
      <c r="C22" s="86">
        <v>3.1597222222222222E-3</v>
      </c>
      <c r="D22" s="86"/>
      <c r="E22" s="86"/>
      <c r="F22" s="86"/>
      <c r="G22" s="86"/>
      <c r="H22" s="86"/>
      <c r="I22" s="86"/>
      <c r="J22" s="86"/>
      <c r="K22" s="95">
        <v>3.1597222222222222E-3</v>
      </c>
    </row>
    <row r="23" spans="2:11" x14ac:dyDescent="0.25">
      <c r="B23" s="8" t="s">
        <v>92</v>
      </c>
      <c r="C23" s="86">
        <v>9.3055555555555565E-3</v>
      </c>
      <c r="D23" s="86"/>
      <c r="E23" s="86"/>
      <c r="F23" s="86"/>
      <c r="G23" s="86"/>
      <c r="H23" s="86"/>
      <c r="I23" s="86"/>
      <c r="J23" s="86"/>
      <c r="K23" s="95">
        <v>9.3055555555555565E-3</v>
      </c>
    </row>
    <row r="24" spans="2:11" x14ac:dyDescent="0.25">
      <c r="B24" s="8" t="s">
        <v>12</v>
      </c>
      <c r="C24" s="86">
        <v>2.1759259259259262E-3</v>
      </c>
      <c r="D24" s="86"/>
      <c r="E24" s="86"/>
      <c r="F24" s="86"/>
      <c r="G24" s="86"/>
      <c r="H24" s="86"/>
      <c r="I24" s="86"/>
      <c r="J24" s="86"/>
      <c r="K24" s="95">
        <v>2.1759259259259262E-3</v>
      </c>
    </row>
    <row r="25" spans="2:11" x14ac:dyDescent="0.25">
      <c r="B25" s="8" t="s">
        <v>5</v>
      </c>
      <c r="C25" s="86">
        <v>7.6388888888888893E-4</v>
      </c>
      <c r="D25" s="86"/>
      <c r="E25" s="86"/>
      <c r="F25" s="86"/>
      <c r="G25" s="86"/>
      <c r="H25" s="86"/>
      <c r="I25" s="86"/>
      <c r="J25" s="86"/>
      <c r="K25" s="95">
        <v>7.6388888888888893E-4</v>
      </c>
    </row>
    <row r="26" spans="2:11" x14ac:dyDescent="0.25">
      <c r="B26" s="8" t="s">
        <v>6</v>
      </c>
      <c r="C26" s="86">
        <v>7.9861111111111116E-4</v>
      </c>
      <c r="D26" s="86"/>
      <c r="E26" s="86"/>
      <c r="F26" s="86"/>
      <c r="G26" s="86"/>
      <c r="H26" s="86"/>
      <c r="I26" s="86"/>
      <c r="J26" s="86"/>
      <c r="K26" s="95">
        <v>7.9861111111111116E-4</v>
      </c>
    </row>
    <row r="27" spans="2:11" x14ac:dyDescent="0.25">
      <c r="B27" s="8" t="s">
        <v>104</v>
      </c>
      <c r="C27" s="86"/>
      <c r="D27" s="86"/>
      <c r="E27" s="86"/>
      <c r="F27" s="86"/>
      <c r="G27" s="86"/>
      <c r="H27" s="86"/>
      <c r="I27" s="86"/>
      <c r="J27" s="86"/>
      <c r="K27" s="95"/>
    </row>
    <row r="28" spans="2:11" x14ac:dyDescent="0.25">
      <c r="B28" s="8" t="s">
        <v>17</v>
      </c>
      <c r="C28" s="86"/>
      <c r="D28" s="86"/>
      <c r="E28" s="86"/>
      <c r="F28" s="86"/>
      <c r="G28" s="86"/>
      <c r="H28" s="86"/>
      <c r="I28" s="86"/>
      <c r="J28" s="86"/>
      <c r="K28" s="95"/>
    </row>
    <row r="29" spans="2:11" x14ac:dyDescent="0.25">
      <c r="B29" s="8"/>
      <c r="C29" s="90"/>
      <c r="D29" s="90"/>
      <c r="E29" s="91"/>
      <c r="F29" s="91"/>
      <c r="G29" s="91"/>
      <c r="H29" s="91"/>
      <c r="I29" s="90"/>
      <c r="J29" s="90"/>
      <c r="K29" s="96"/>
    </row>
    <row r="30" spans="2:11" x14ac:dyDescent="0.25">
      <c r="B30" s="53" t="s">
        <v>29</v>
      </c>
      <c r="C30" s="92">
        <f>SUM(C7:C28)</f>
        <v>5.0046296296296304E-2</v>
      </c>
      <c r="D30" s="92"/>
      <c r="E30" s="92"/>
      <c r="F30" s="92"/>
      <c r="G30" s="92"/>
      <c r="H30" s="92"/>
      <c r="I30" s="92"/>
      <c r="J30" s="86"/>
      <c r="K30" s="93">
        <f>SUM(K7:K28)</f>
        <v>5.0046296296296304E-2</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111</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104</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88"/>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112</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104</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92"/>
      <c r="K30" s="93"/>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113</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v>9.0046296296296298E-3</v>
      </c>
      <c r="H8" s="86"/>
      <c r="I8" s="86"/>
      <c r="J8" s="86"/>
      <c r="K8" s="88">
        <f t="shared" ref="K8:K28" si="0">J8+I8+H8+G8+F8+E8+D8+C8</f>
        <v>9.0046296296296298E-3</v>
      </c>
    </row>
    <row r="9" spans="2:11" x14ac:dyDescent="0.25">
      <c r="B9" s="8" t="s">
        <v>0</v>
      </c>
      <c r="C9" s="86">
        <v>3.2870370370370371E-3</v>
      </c>
      <c r="D9" s="86"/>
      <c r="E9" s="86"/>
      <c r="F9" s="86"/>
      <c r="G9" s="86">
        <v>1.7094907407407413E-2</v>
      </c>
      <c r="H9" s="86"/>
      <c r="I9" s="86"/>
      <c r="J9" s="86">
        <v>9.5601851851851855E-3</v>
      </c>
      <c r="K9" s="88">
        <f t="shared" si="0"/>
        <v>2.9942129629629635E-2</v>
      </c>
    </row>
    <row r="10" spans="2:11" x14ac:dyDescent="0.25">
      <c r="B10" s="8" t="s">
        <v>8</v>
      </c>
      <c r="C10" s="86"/>
      <c r="D10" s="86"/>
      <c r="E10" s="86"/>
      <c r="F10" s="86"/>
      <c r="G10" s="86"/>
      <c r="H10" s="86"/>
      <c r="I10" s="86"/>
      <c r="J10" s="86"/>
      <c r="K10" s="88"/>
    </row>
    <row r="11" spans="2:11" x14ac:dyDescent="0.25">
      <c r="B11" s="8" t="s">
        <v>26</v>
      </c>
      <c r="C11" s="86"/>
      <c r="D11" s="86"/>
      <c r="E11" s="86"/>
      <c r="F11" s="86"/>
      <c r="G11" s="86">
        <v>2.199074074074074E-4</v>
      </c>
      <c r="H11" s="86"/>
      <c r="I11" s="86"/>
      <c r="J11" s="86"/>
      <c r="K11" s="88">
        <f t="shared" si="0"/>
        <v>2.199074074074074E-4</v>
      </c>
    </row>
    <row r="12" spans="2:11" x14ac:dyDescent="0.25">
      <c r="B12" s="8" t="s">
        <v>3</v>
      </c>
      <c r="C12" s="86">
        <v>3.1712962962962958E-3</v>
      </c>
      <c r="D12" s="86"/>
      <c r="E12" s="86"/>
      <c r="F12" s="86"/>
      <c r="G12" s="86">
        <v>4.8599537037037031E-2</v>
      </c>
      <c r="H12" s="86"/>
      <c r="I12" s="86"/>
      <c r="J12" s="86"/>
      <c r="K12" s="88">
        <f t="shared" si="0"/>
        <v>5.1770833333333328E-2</v>
      </c>
    </row>
    <row r="13" spans="2:11" x14ac:dyDescent="0.25">
      <c r="B13" s="8" t="s">
        <v>7</v>
      </c>
      <c r="C13" s="86">
        <v>2.0254629629629633E-3</v>
      </c>
      <c r="D13" s="86">
        <v>3.8194444444444446E-4</v>
      </c>
      <c r="E13" s="86"/>
      <c r="F13" s="86">
        <v>1.8402777777777779E-3</v>
      </c>
      <c r="G13" s="86">
        <v>2.3715277777777769E-2</v>
      </c>
      <c r="H13" s="86"/>
      <c r="I13" s="86"/>
      <c r="J13" s="86">
        <v>1.3888888888888889E-4</v>
      </c>
      <c r="K13" s="88">
        <f t="shared" si="0"/>
        <v>2.8101851851851843E-2</v>
      </c>
    </row>
    <row r="14" spans="2:11" x14ac:dyDescent="0.25">
      <c r="B14" s="8" t="s">
        <v>2</v>
      </c>
      <c r="C14" s="86"/>
      <c r="D14" s="86">
        <v>3.2870370370370371E-3</v>
      </c>
      <c r="E14" s="86"/>
      <c r="F14" s="86"/>
      <c r="G14" s="86">
        <v>7.407407407407407E-4</v>
      </c>
      <c r="H14" s="86"/>
      <c r="I14" s="86"/>
      <c r="J14" s="86"/>
      <c r="K14" s="88">
        <f t="shared" si="0"/>
        <v>4.0277777777777777E-3</v>
      </c>
    </row>
    <row r="15" spans="2:11" x14ac:dyDescent="0.25">
      <c r="B15" s="8" t="s">
        <v>9</v>
      </c>
      <c r="C15" s="86"/>
      <c r="D15" s="86"/>
      <c r="E15" s="86"/>
      <c r="F15" s="86"/>
      <c r="G15" s="86"/>
      <c r="H15" s="86"/>
      <c r="I15" s="86"/>
      <c r="J15" s="86"/>
      <c r="K15" s="88"/>
    </row>
    <row r="16" spans="2:11" x14ac:dyDescent="0.25">
      <c r="B16" s="8" t="s">
        <v>1</v>
      </c>
      <c r="C16" s="86"/>
      <c r="D16" s="86"/>
      <c r="E16" s="86"/>
      <c r="F16" s="86"/>
      <c r="G16" s="86">
        <v>5.6712962962962956E-4</v>
      </c>
      <c r="H16" s="86"/>
      <c r="I16" s="86"/>
      <c r="J16" s="86"/>
      <c r="K16" s="88">
        <f t="shared" si="0"/>
        <v>5.6712962962962956E-4</v>
      </c>
    </row>
    <row r="17" spans="2:11" x14ac:dyDescent="0.25">
      <c r="B17" s="8" t="s">
        <v>27</v>
      </c>
      <c r="C17" s="86"/>
      <c r="D17" s="86">
        <v>2.3379629629629627E-3</v>
      </c>
      <c r="E17" s="86"/>
      <c r="F17" s="86"/>
      <c r="G17" s="86"/>
      <c r="H17" s="86"/>
      <c r="I17" s="86"/>
      <c r="J17" s="86"/>
      <c r="K17" s="88">
        <f t="shared" si="0"/>
        <v>2.3379629629629627E-3</v>
      </c>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v>3.3449074074074076E-3</v>
      </c>
      <c r="D20" s="86"/>
      <c r="E20" s="86"/>
      <c r="F20" s="86">
        <v>2.4421296296296292E-3</v>
      </c>
      <c r="G20" s="86">
        <v>2.8935185185185189E-4</v>
      </c>
      <c r="H20" s="86"/>
      <c r="I20" s="86"/>
      <c r="J20" s="86"/>
      <c r="K20" s="88">
        <f t="shared" si="0"/>
        <v>6.0763888888888881E-3</v>
      </c>
    </row>
    <row r="21" spans="2:11" x14ac:dyDescent="0.25">
      <c r="B21" s="8" t="s">
        <v>11</v>
      </c>
      <c r="C21" s="86">
        <v>5.2083333333333339E-3</v>
      </c>
      <c r="D21" s="86">
        <v>1.9675925925925926E-4</v>
      </c>
      <c r="E21" s="86"/>
      <c r="F21" s="86"/>
      <c r="G21" s="86">
        <v>9.7407407407407429E-2</v>
      </c>
      <c r="H21" s="86"/>
      <c r="I21" s="86"/>
      <c r="J21" s="86"/>
      <c r="K21" s="88">
        <f t="shared" si="0"/>
        <v>0.10281250000000001</v>
      </c>
    </row>
    <row r="22" spans="2:11" x14ac:dyDescent="0.25">
      <c r="B22" s="8" t="s">
        <v>15</v>
      </c>
      <c r="C22" s="86">
        <v>3.6574074074074074E-3</v>
      </c>
      <c r="D22" s="86">
        <v>4.5254629629629629E-3</v>
      </c>
      <c r="E22" s="86"/>
      <c r="F22" s="86"/>
      <c r="G22" s="86">
        <v>1.4363425925925922E-2</v>
      </c>
      <c r="H22" s="86"/>
      <c r="I22" s="86"/>
      <c r="J22" s="86"/>
      <c r="K22" s="88">
        <f t="shared" si="0"/>
        <v>2.2546296296296293E-2</v>
      </c>
    </row>
    <row r="23" spans="2:11" x14ac:dyDescent="0.25">
      <c r="B23" s="8" t="s">
        <v>92</v>
      </c>
      <c r="C23" s="86"/>
      <c r="D23" s="86">
        <v>2.1874999999999998E-3</v>
      </c>
      <c r="E23" s="86"/>
      <c r="F23" s="86">
        <v>2.0717592592592593E-3</v>
      </c>
      <c r="G23" s="86">
        <v>2.1863425925925932E-2</v>
      </c>
      <c r="H23" s="86"/>
      <c r="I23" s="86"/>
      <c r="J23" s="86"/>
      <c r="K23" s="88">
        <f t="shared" si="0"/>
        <v>2.612268518518519E-2</v>
      </c>
    </row>
    <row r="24" spans="2:11" x14ac:dyDescent="0.25">
      <c r="B24" s="8" t="s">
        <v>12</v>
      </c>
      <c r="C24" s="86">
        <v>6.8287037037037036E-4</v>
      </c>
      <c r="D24" s="86">
        <v>2.8009259259259259E-3</v>
      </c>
      <c r="E24" s="86"/>
      <c r="F24" s="86"/>
      <c r="G24" s="86">
        <v>2.0949074074074073E-3</v>
      </c>
      <c r="H24" s="86"/>
      <c r="I24" s="86"/>
      <c r="J24" s="86"/>
      <c r="K24" s="88">
        <f t="shared" si="0"/>
        <v>5.5787037037037038E-3</v>
      </c>
    </row>
    <row r="25" spans="2:11" x14ac:dyDescent="0.25">
      <c r="B25" s="8" t="s">
        <v>5</v>
      </c>
      <c r="C25" s="86">
        <v>4.9768518518518521E-4</v>
      </c>
      <c r="D25" s="86">
        <v>4.131944444444445E-3</v>
      </c>
      <c r="E25" s="86"/>
      <c r="F25" s="86">
        <v>2.7430555555555559E-3</v>
      </c>
      <c r="G25" s="86">
        <v>6.1342592592592594E-3</v>
      </c>
      <c r="H25" s="86"/>
      <c r="I25" s="86"/>
      <c r="J25" s="86"/>
      <c r="K25" s="88">
        <f t="shared" si="0"/>
        <v>1.3506944444444446E-2</v>
      </c>
    </row>
    <row r="26" spans="2:11" x14ac:dyDescent="0.25">
      <c r="B26" s="8" t="s">
        <v>6</v>
      </c>
      <c r="C26" s="86"/>
      <c r="D26" s="86"/>
      <c r="E26" s="86"/>
      <c r="F26" s="86"/>
      <c r="G26" s="86">
        <v>7.1990740740740739E-3</v>
      </c>
      <c r="H26" s="86"/>
      <c r="I26" s="86"/>
      <c r="J26" s="86">
        <v>8.1018518518518516E-5</v>
      </c>
      <c r="K26" s="88">
        <f t="shared" si="0"/>
        <v>7.2800925925925923E-3</v>
      </c>
    </row>
    <row r="27" spans="2:11" x14ac:dyDescent="0.25">
      <c r="B27" s="8" t="s">
        <v>104</v>
      </c>
      <c r="C27" s="86"/>
      <c r="D27" s="86"/>
      <c r="E27" s="86"/>
      <c r="F27" s="86"/>
      <c r="G27" s="86">
        <v>6.2152777777777779E-3</v>
      </c>
      <c r="H27" s="86"/>
      <c r="I27" s="86"/>
      <c r="J27" s="86"/>
      <c r="K27" s="88">
        <f t="shared" si="0"/>
        <v>6.2152777777777779E-3</v>
      </c>
    </row>
    <row r="28" spans="2:11" x14ac:dyDescent="0.25">
      <c r="B28" s="8" t="s">
        <v>17</v>
      </c>
      <c r="C28" s="86">
        <v>4.0509259259259258E-4</v>
      </c>
      <c r="D28" s="86"/>
      <c r="E28" s="86"/>
      <c r="F28" s="86"/>
      <c r="G28" s="86"/>
      <c r="H28" s="86"/>
      <c r="I28" s="86"/>
      <c r="J28" s="86"/>
      <c r="K28" s="88">
        <f t="shared" si="0"/>
        <v>4.0509259259259258E-4</v>
      </c>
    </row>
    <row r="29" spans="2:11" x14ac:dyDescent="0.25">
      <c r="B29" s="53"/>
      <c r="C29" s="90"/>
      <c r="D29" s="90"/>
      <c r="E29" s="91"/>
      <c r="F29" s="91"/>
      <c r="G29" s="90"/>
      <c r="H29" s="90"/>
      <c r="I29" s="90"/>
      <c r="J29" s="90"/>
      <c r="K29" s="88"/>
    </row>
    <row r="30" spans="2:11" x14ac:dyDescent="0.25">
      <c r="B30" s="53" t="s">
        <v>29</v>
      </c>
      <c r="C30" s="92">
        <f>SUM(C7:C28)</f>
        <v>2.2280092592592594E-2</v>
      </c>
      <c r="D30" s="92">
        <f t="shared" ref="D30:G30" si="1">SUM(D7:D28)</f>
        <v>1.9849537037037037E-2</v>
      </c>
      <c r="E30" s="92">
        <f t="shared" si="1"/>
        <v>0</v>
      </c>
      <c r="F30" s="92">
        <f>SUM(F7:F28)</f>
        <v>9.0972222222222218E-3</v>
      </c>
      <c r="G30" s="92">
        <f t="shared" si="1"/>
        <v>0.25550925925925927</v>
      </c>
      <c r="H30" s="92"/>
      <c r="I30" s="92"/>
      <c r="J30" s="92">
        <f t="shared" ref="J30" si="2">SUM(J7:J28)</f>
        <v>9.780092592592592E-3</v>
      </c>
      <c r="K30" s="93">
        <f>SUM(K7:K28)</f>
        <v>0.3165162037037037</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84</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2.5810185185185189E-3</v>
      </c>
      <c r="D7" s="98">
        <f>C7/$C$30</f>
        <v>7.7194682913320472E-3</v>
      </c>
      <c r="E7" s="100">
        <v>1.0416666666666667E-4</v>
      </c>
      <c r="F7" s="98">
        <f>E7/$E$30</f>
        <v>1.0568341944574918E-3</v>
      </c>
      <c r="G7" s="100">
        <f t="shared" ref="G7:G28" si="0">C7+E7</f>
        <v>2.6851851851851854E-3</v>
      </c>
      <c r="H7" s="99">
        <f t="shared" ref="H7:H28" si="1">G7/$G$30</f>
        <v>6.2025451823334446E-3</v>
      </c>
    </row>
    <row r="8" spans="2:8" s="1" customFormat="1" x14ac:dyDescent="0.25">
      <c r="B8" s="8" t="s">
        <v>13</v>
      </c>
      <c r="C8" s="100">
        <v>9.0509259259259241E-3</v>
      </c>
      <c r="D8" s="98">
        <f t="shared" ref="D8:D28" si="2">C8/$C$30</f>
        <v>2.7070063694267527E-2</v>
      </c>
      <c r="E8" s="100">
        <v>5.6712962962962956E-4</v>
      </c>
      <c r="F8" s="98">
        <f t="shared" ref="F8:F20" si="3">E8/$E$30</f>
        <v>5.7538750587130096E-3</v>
      </c>
      <c r="G8" s="100">
        <f t="shared" si="0"/>
        <v>9.6180555555555533E-3</v>
      </c>
      <c r="H8" s="99">
        <f t="shared" si="1"/>
        <v>2.2216875200513322E-2</v>
      </c>
    </row>
    <row r="9" spans="2:8" s="1" customFormat="1" x14ac:dyDescent="0.25">
      <c r="B9" s="8" t="s">
        <v>0</v>
      </c>
      <c r="C9" s="100">
        <v>5.3171296296296168E-2</v>
      </c>
      <c r="D9" s="98">
        <f t="shared" si="2"/>
        <v>0.15902797009138717</v>
      </c>
      <c r="E9" s="100">
        <v>1.4537037037037036E-2</v>
      </c>
      <c r="F9" s="98">
        <f t="shared" si="3"/>
        <v>0.14748708313762326</v>
      </c>
      <c r="G9" s="100">
        <f t="shared" si="0"/>
        <v>6.7708333333333204E-2</v>
      </c>
      <c r="H9" s="99">
        <f t="shared" si="1"/>
        <v>0.15640038498556283</v>
      </c>
    </row>
    <row r="10" spans="2:8" s="1" customFormat="1" x14ac:dyDescent="0.25">
      <c r="B10" s="8" t="s">
        <v>8</v>
      </c>
      <c r="C10" s="100">
        <v>1.745370370370369E-2</v>
      </c>
      <c r="D10" s="98">
        <f t="shared" si="2"/>
        <v>5.2201606203267789E-2</v>
      </c>
      <c r="E10" s="100">
        <v>2.766203703703703E-3</v>
      </c>
      <c r="F10" s="98">
        <f t="shared" si="3"/>
        <v>2.8064819163926717E-2</v>
      </c>
      <c r="G10" s="100">
        <f t="shared" si="0"/>
        <v>2.0219907407407395E-2</v>
      </c>
      <c r="H10" s="99">
        <f t="shared" si="1"/>
        <v>4.670623462731259E-2</v>
      </c>
    </row>
    <row r="11" spans="2:8" s="1" customFormat="1" x14ac:dyDescent="0.25">
      <c r="B11" s="8" t="s">
        <v>26</v>
      </c>
      <c r="C11" s="100">
        <v>5.972222222222219E-3</v>
      </c>
      <c r="D11" s="98">
        <f t="shared" si="2"/>
        <v>1.7862088064248133E-2</v>
      </c>
      <c r="E11" s="100">
        <v>3.3564814814814818E-4</v>
      </c>
      <c r="F11" s="98">
        <f t="shared" si="3"/>
        <v>3.4053546265852513E-3</v>
      </c>
      <c r="G11" s="100">
        <f t="shared" si="0"/>
        <v>6.3078703703703673E-3</v>
      </c>
      <c r="H11" s="99">
        <f t="shared" si="1"/>
        <v>1.4570634156774679E-2</v>
      </c>
    </row>
    <row r="12" spans="2:8" s="1" customFormat="1" x14ac:dyDescent="0.25">
      <c r="B12" s="8" t="s">
        <v>3</v>
      </c>
      <c r="C12" s="100">
        <v>2.4085648148148068E-2</v>
      </c>
      <c r="D12" s="98">
        <f t="shared" si="2"/>
        <v>7.2036831902519888E-2</v>
      </c>
      <c r="E12" s="100">
        <v>7.083333333333333E-3</v>
      </c>
      <c r="F12" s="98">
        <f t="shared" si="3"/>
        <v>7.1864725223109424E-2</v>
      </c>
      <c r="G12" s="100">
        <f t="shared" si="0"/>
        <v>3.1168981481481402E-2</v>
      </c>
      <c r="H12" s="99">
        <f t="shared" si="1"/>
        <v>7.1997647310447943E-2</v>
      </c>
    </row>
    <row r="13" spans="2:8" s="1" customFormat="1" x14ac:dyDescent="0.25">
      <c r="B13" s="8" t="s">
        <v>7</v>
      </c>
      <c r="C13" s="100">
        <v>3.1388888888888793E-2</v>
      </c>
      <c r="D13" s="98">
        <f t="shared" si="2"/>
        <v>9.3879811686513201E-2</v>
      </c>
      <c r="E13" s="100">
        <v>8.2523148148148113E-3</v>
      </c>
      <c r="F13" s="98">
        <f t="shared" si="3"/>
        <v>8.3724753405354582E-2</v>
      </c>
      <c r="G13" s="100">
        <f t="shared" si="0"/>
        <v>3.9641203703703602E-2</v>
      </c>
      <c r="H13" s="99">
        <f t="shared" si="1"/>
        <v>9.1567746765051694E-2</v>
      </c>
    </row>
    <row r="14" spans="2:8" s="1" customFormat="1" x14ac:dyDescent="0.25">
      <c r="B14" s="8" t="s">
        <v>2</v>
      </c>
      <c r="C14" s="100">
        <v>1.5798611111111121E-2</v>
      </c>
      <c r="D14" s="98">
        <f t="shared" si="2"/>
        <v>4.7251453890889014E-2</v>
      </c>
      <c r="E14" s="100">
        <v>1.9560185185185184E-3</v>
      </c>
      <c r="F14" s="98">
        <f t="shared" si="3"/>
        <v>1.9844997651479564E-2</v>
      </c>
      <c r="G14" s="100">
        <f t="shared" si="0"/>
        <v>1.7754629629629641E-2</v>
      </c>
      <c r="H14" s="99">
        <f t="shared" si="1"/>
        <v>4.1011656507325474E-2</v>
      </c>
    </row>
    <row r="15" spans="2:8" s="1" customFormat="1" x14ac:dyDescent="0.25">
      <c r="B15" s="8" t="s">
        <v>9</v>
      </c>
      <c r="C15" s="100">
        <v>1.232638888888888E-2</v>
      </c>
      <c r="D15" s="98">
        <f t="shared" si="2"/>
        <v>3.6866518969814452E-2</v>
      </c>
      <c r="E15" s="100">
        <v>1.8865740740740739E-3</v>
      </c>
      <c r="F15" s="98">
        <f t="shared" si="3"/>
        <v>1.9140441521841235E-2</v>
      </c>
      <c r="G15" s="100">
        <f t="shared" si="0"/>
        <v>1.4212962962962953E-2</v>
      </c>
      <c r="H15" s="99">
        <f t="shared" si="1"/>
        <v>3.2830713292695969E-2</v>
      </c>
    </row>
    <row r="16" spans="2:8" s="1" customFormat="1" x14ac:dyDescent="0.25">
      <c r="B16" s="8" t="s">
        <v>1</v>
      </c>
      <c r="C16" s="100">
        <v>8.4953703703703667E-3</v>
      </c>
      <c r="D16" s="98">
        <f t="shared" si="2"/>
        <v>2.5408474106895604E-2</v>
      </c>
      <c r="E16" s="100">
        <v>2.9745370370370373E-3</v>
      </c>
      <c r="F16" s="98">
        <f t="shared" si="3"/>
        <v>3.0178487552841707E-2</v>
      </c>
      <c r="G16" s="100">
        <f t="shared" si="0"/>
        <v>1.1469907407407404E-2</v>
      </c>
      <c r="H16" s="99">
        <f t="shared" si="1"/>
        <v>2.6494492567639836E-2</v>
      </c>
    </row>
    <row r="17" spans="2:8" s="1" customFormat="1" x14ac:dyDescent="0.25">
      <c r="B17" s="8" t="s">
        <v>27</v>
      </c>
      <c r="C17" s="100">
        <v>9.722222222222223E-4</v>
      </c>
      <c r="D17" s="98">
        <f t="shared" si="2"/>
        <v>2.9077817779008608E-3</v>
      </c>
      <c r="E17" s="100">
        <v>9.837962962962962E-4</v>
      </c>
      <c r="F17" s="98">
        <f t="shared" si="3"/>
        <v>9.9812118365429758E-3</v>
      </c>
      <c r="G17" s="100">
        <f t="shared" si="0"/>
        <v>1.9560185185185184E-3</v>
      </c>
      <c r="H17" s="99">
        <f t="shared" si="1"/>
        <v>4.5182333440273795E-3</v>
      </c>
    </row>
    <row r="18" spans="2:8" s="1" customFormat="1" x14ac:dyDescent="0.25">
      <c r="B18" s="8" t="s">
        <v>16</v>
      </c>
      <c r="C18" s="100">
        <v>7.9861111111111122E-3</v>
      </c>
      <c r="D18" s="98">
        <f t="shared" si="2"/>
        <v>2.3885350318471357E-2</v>
      </c>
      <c r="E18" s="100">
        <v>4.5138888888888887E-4</v>
      </c>
      <c r="F18" s="98">
        <f t="shared" si="3"/>
        <v>4.5796148426491302E-3</v>
      </c>
      <c r="G18" s="100">
        <f t="shared" si="0"/>
        <v>8.4375000000000006E-3</v>
      </c>
      <c r="H18" s="99">
        <f t="shared" si="1"/>
        <v>1.9489894128970175E-2</v>
      </c>
    </row>
    <row r="19" spans="2:8" s="1" customFormat="1" x14ac:dyDescent="0.25">
      <c r="B19" s="8" t="s">
        <v>4</v>
      </c>
      <c r="C19" s="100">
        <v>5.0347222222222225E-3</v>
      </c>
      <c r="D19" s="98">
        <f t="shared" si="2"/>
        <v>1.5058155635558028E-2</v>
      </c>
      <c r="E19" s="100">
        <v>8.1018518518518516E-4</v>
      </c>
      <c r="F19" s="98">
        <f t="shared" si="3"/>
        <v>8.2198215124471563E-3</v>
      </c>
      <c r="G19" s="100">
        <f t="shared" si="0"/>
        <v>5.844907407407408E-3</v>
      </c>
      <c r="H19" s="99">
        <f t="shared" si="1"/>
        <v>1.3501229814993059E-2</v>
      </c>
    </row>
    <row r="20" spans="2:8" s="1" customFormat="1" x14ac:dyDescent="0.25">
      <c r="B20" s="8" t="s">
        <v>14</v>
      </c>
      <c r="C20" s="100">
        <v>4.0162037037037033E-3</v>
      </c>
      <c r="D20" s="98">
        <f t="shared" si="2"/>
        <v>1.2011908058709506E-2</v>
      </c>
      <c r="E20" s="100">
        <v>1.8749999999999999E-3</v>
      </c>
      <c r="F20" s="98">
        <f t="shared" si="3"/>
        <v>1.9023015500234847E-2</v>
      </c>
      <c r="G20" s="100">
        <f t="shared" si="0"/>
        <v>5.8912037037037032E-3</v>
      </c>
      <c r="H20" s="99">
        <f t="shared" si="1"/>
        <v>1.3608170249171219E-2</v>
      </c>
    </row>
    <row r="21" spans="2:8" s="1" customFormat="1" x14ac:dyDescent="0.25">
      <c r="B21" s="8" t="s">
        <v>11</v>
      </c>
      <c r="C21" s="100">
        <v>1.5625000000000003E-3</v>
      </c>
      <c r="D21" s="98">
        <f t="shared" si="2"/>
        <v>4.6732207144835267E-3</v>
      </c>
      <c r="E21" s="100">
        <v>1.6423611111111111E-2</v>
      </c>
      <c r="F21" s="98">
        <f t="shared" ref="F21:F28" si="4">E21/$E$30</f>
        <v>0.16662752465946451</v>
      </c>
      <c r="G21" s="100">
        <f t="shared" si="0"/>
        <v>1.7986111111111112E-2</v>
      </c>
      <c r="H21" s="99">
        <f t="shared" si="1"/>
        <v>4.1546358678216259E-2</v>
      </c>
    </row>
    <row r="22" spans="2:8" s="1" customFormat="1" x14ac:dyDescent="0.25">
      <c r="B22" s="8" t="s">
        <v>15</v>
      </c>
      <c r="C22" s="100">
        <v>2.0023148148148144E-3</v>
      </c>
      <c r="D22" s="98">
        <f t="shared" si="2"/>
        <v>5.9886458044862952E-3</v>
      </c>
      <c r="E22" s="100">
        <v>2.2916666666666662E-3</v>
      </c>
      <c r="F22" s="98">
        <f t="shared" si="4"/>
        <v>2.3250352278064813E-2</v>
      </c>
      <c r="G22" s="100">
        <f t="shared" si="0"/>
        <v>4.2939814814814802E-3</v>
      </c>
      <c r="H22" s="99">
        <f t="shared" si="1"/>
        <v>9.9187252700245997E-3</v>
      </c>
    </row>
    <row r="23" spans="2:8" s="1" customFormat="1" x14ac:dyDescent="0.25">
      <c r="B23" s="8" t="s">
        <v>92</v>
      </c>
      <c r="C23" s="100">
        <v>1.226851851851852E-3</v>
      </c>
      <c r="D23" s="98">
        <f t="shared" si="2"/>
        <v>3.669343672112991E-3</v>
      </c>
      <c r="E23" s="100">
        <v>3.7731481481481487E-3</v>
      </c>
      <c r="F23" s="98">
        <f t="shared" si="4"/>
        <v>3.8280883043682483E-2</v>
      </c>
      <c r="G23" s="100">
        <f t="shared" si="0"/>
        <v>5.000000000000001E-3</v>
      </c>
      <c r="H23" s="99">
        <f t="shared" si="1"/>
        <v>1.1549566891241588E-2</v>
      </c>
    </row>
    <row r="24" spans="2:8" s="1" customFormat="1" x14ac:dyDescent="0.25">
      <c r="B24" s="8" t="s">
        <v>12</v>
      </c>
      <c r="C24" s="100">
        <v>9.9537037037037042E-4</v>
      </c>
      <c r="D24" s="98">
        <f t="shared" si="2"/>
        <v>2.9770146773746907E-3</v>
      </c>
      <c r="E24" s="100"/>
      <c r="F24" s="98"/>
      <c r="G24" s="100">
        <f t="shared" si="0"/>
        <v>9.9537037037037042E-4</v>
      </c>
      <c r="H24" s="99">
        <f t="shared" si="1"/>
        <v>2.2992193348305009E-3</v>
      </c>
    </row>
    <row r="25" spans="2:8" s="1" customFormat="1" x14ac:dyDescent="0.25">
      <c r="B25" s="8" t="s">
        <v>5</v>
      </c>
      <c r="C25" s="100">
        <v>9.837962962962962E-4</v>
      </c>
      <c r="D25" s="98">
        <f t="shared" si="2"/>
        <v>2.9423982276377751E-3</v>
      </c>
      <c r="E25" s="100">
        <v>4.1666666666666669E-4</v>
      </c>
      <c r="F25" s="98">
        <f t="shared" si="4"/>
        <v>4.227336777829967E-3</v>
      </c>
      <c r="G25" s="100">
        <f t="shared" si="0"/>
        <v>1.4004629629629629E-3</v>
      </c>
      <c r="H25" s="99">
        <f t="shared" si="1"/>
        <v>3.2349481338894257E-3</v>
      </c>
    </row>
    <row r="26" spans="2:8" s="1" customFormat="1" x14ac:dyDescent="0.25">
      <c r="B26" s="8" t="s">
        <v>6</v>
      </c>
      <c r="C26" s="100">
        <v>7.3750000000000066E-2</v>
      </c>
      <c r="D26" s="98">
        <f t="shared" si="2"/>
        <v>0.22057601772362262</v>
      </c>
      <c r="E26" s="100">
        <v>1.8229166666666664E-2</v>
      </c>
      <c r="F26" s="98">
        <f t="shared" si="4"/>
        <v>0.18494598403006102</v>
      </c>
      <c r="G26" s="100">
        <f t="shared" si="0"/>
        <v>9.1979166666666723E-2</v>
      </c>
      <c r="H26" s="99">
        <f t="shared" si="1"/>
        <v>0.21246390760346515</v>
      </c>
    </row>
    <row r="27" spans="2:8" s="1" customFormat="1" x14ac:dyDescent="0.25">
      <c r="B27" s="8" t="s">
        <v>104</v>
      </c>
      <c r="C27" s="100">
        <v>4.9224537037037032E-2</v>
      </c>
      <c r="D27" s="98">
        <f t="shared" si="2"/>
        <v>0.1472237607310995</v>
      </c>
      <c r="E27" s="100">
        <v>6.5972222222222248E-3</v>
      </c>
      <c r="F27" s="98">
        <f t="shared" si="4"/>
        <v>6.6932832315641164E-2</v>
      </c>
      <c r="G27" s="100">
        <f t="shared" si="0"/>
        <v>5.5821759259259258E-2</v>
      </c>
      <c r="H27" s="99">
        <f t="shared" si="1"/>
        <v>0.12894342851031984</v>
      </c>
    </row>
    <row r="28" spans="2:8" s="1" customFormat="1" x14ac:dyDescent="0.25">
      <c r="B28" s="36" t="s">
        <v>17</v>
      </c>
      <c r="C28" s="110">
        <v>6.273148148148151E-3</v>
      </c>
      <c r="D28" s="116">
        <f t="shared" si="2"/>
        <v>1.8762115757407941E-2</v>
      </c>
      <c r="E28" s="110">
        <v>6.2499999999999986E-3</v>
      </c>
      <c r="F28" s="116">
        <f t="shared" si="4"/>
        <v>6.341005166744948E-2</v>
      </c>
      <c r="G28" s="100">
        <f t="shared" si="0"/>
        <v>1.252314814814815E-2</v>
      </c>
      <c r="H28" s="111">
        <f t="shared" si="1"/>
        <v>2.8927387445193048E-2</v>
      </c>
    </row>
    <row r="29" spans="2:8" s="1" customFormat="1" x14ac:dyDescent="0.25">
      <c r="B29" s="8"/>
      <c r="C29" s="101"/>
      <c r="D29" s="112"/>
      <c r="E29" s="101"/>
      <c r="F29" s="101"/>
      <c r="G29" s="101"/>
      <c r="H29" s="102"/>
    </row>
    <row r="30" spans="2:8" s="1" customFormat="1" x14ac:dyDescent="0.25">
      <c r="B30" s="37" t="s">
        <v>29</v>
      </c>
      <c r="C30" s="113">
        <f t="shared" ref="C30:H30" si="5">SUM(C7:C28)</f>
        <v>0.33435185185185162</v>
      </c>
      <c r="D30" s="114">
        <f t="shared" si="5"/>
        <v>1.0000000000000002</v>
      </c>
      <c r="E30" s="113">
        <f t="shared" si="5"/>
        <v>9.8564814814814827E-2</v>
      </c>
      <c r="F30" s="114">
        <f t="shared" si="5"/>
        <v>0.99999999999999989</v>
      </c>
      <c r="G30" s="113">
        <f t="shared" si="5"/>
        <v>0.43291666666666639</v>
      </c>
      <c r="H30" s="117">
        <f t="shared" si="5"/>
        <v>0.99999999999999989</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114</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104</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6"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115</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v>8.0960648148148157E-2</v>
      </c>
      <c r="D9" s="86">
        <v>7.1875000000000003E-3</v>
      </c>
      <c r="E9" s="86"/>
      <c r="F9" s="86"/>
      <c r="G9" s="86"/>
      <c r="H9" s="86"/>
      <c r="I9" s="86"/>
      <c r="J9" s="86"/>
      <c r="K9" s="88">
        <f t="shared" ref="K9:K26" si="0">SUM(C9:J9)</f>
        <v>8.8148148148148156E-2</v>
      </c>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v>4.0509259259259266E-3</v>
      </c>
      <c r="D12" s="86"/>
      <c r="E12" s="86"/>
      <c r="F12" s="86"/>
      <c r="G12" s="86"/>
      <c r="H12" s="86"/>
      <c r="I12" s="86"/>
      <c r="J12" s="86"/>
      <c r="K12" s="88">
        <f t="shared" si="0"/>
        <v>4.0509259259259266E-3</v>
      </c>
    </row>
    <row r="13" spans="2:11" x14ac:dyDescent="0.25">
      <c r="B13" s="8" t="s">
        <v>7</v>
      </c>
      <c r="C13" s="86">
        <v>3.9907407407407398E-2</v>
      </c>
      <c r="D13" s="86">
        <v>3.9131944444444448E-2</v>
      </c>
      <c r="E13" s="86"/>
      <c r="F13" s="86">
        <v>2.2916666666666667E-3</v>
      </c>
      <c r="G13" s="86">
        <v>1.9097222222222222E-3</v>
      </c>
      <c r="H13" s="86"/>
      <c r="I13" s="86"/>
      <c r="J13" s="86"/>
      <c r="K13" s="88">
        <f t="shared" si="0"/>
        <v>8.3240740740740726E-2</v>
      </c>
    </row>
    <row r="14" spans="2:11" x14ac:dyDescent="0.25">
      <c r="B14" s="8" t="s">
        <v>2</v>
      </c>
      <c r="C14" s="86">
        <v>1.0231481481481482E-2</v>
      </c>
      <c r="D14" s="86"/>
      <c r="E14" s="86"/>
      <c r="F14" s="86"/>
      <c r="G14" s="86"/>
      <c r="H14" s="86"/>
      <c r="I14" s="86"/>
      <c r="J14" s="86"/>
      <c r="K14" s="88">
        <f t="shared" si="0"/>
        <v>1.0231481481481482E-2</v>
      </c>
    </row>
    <row r="15" spans="2:11" x14ac:dyDescent="0.25">
      <c r="B15" s="8" t="s">
        <v>9</v>
      </c>
      <c r="C15" s="86">
        <v>5.023148148148149E-3</v>
      </c>
      <c r="D15" s="86"/>
      <c r="E15" s="86"/>
      <c r="F15" s="86"/>
      <c r="G15" s="86"/>
      <c r="H15" s="86"/>
      <c r="I15" s="86"/>
      <c r="J15" s="86"/>
      <c r="K15" s="88">
        <f t="shared" si="0"/>
        <v>5.023148148148149E-3</v>
      </c>
    </row>
    <row r="16" spans="2:11" x14ac:dyDescent="0.25">
      <c r="B16" s="8" t="s">
        <v>1</v>
      </c>
      <c r="C16" s="86">
        <v>1.091435185185185E-2</v>
      </c>
      <c r="D16" s="86"/>
      <c r="E16" s="86"/>
      <c r="F16" s="86"/>
      <c r="G16" s="86"/>
      <c r="H16" s="86"/>
      <c r="I16" s="86"/>
      <c r="J16" s="86"/>
      <c r="K16" s="88">
        <f t="shared" si="0"/>
        <v>1.091435185185185E-2</v>
      </c>
    </row>
    <row r="17" spans="2:11" x14ac:dyDescent="0.25">
      <c r="B17" s="8" t="s">
        <v>27</v>
      </c>
      <c r="C17" s="86">
        <v>5.5671296296296302E-3</v>
      </c>
      <c r="D17" s="86"/>
      <c r="E17" s="86"/>
      <c r="F17" s="86"/>
      <c r="G17" s="86">
        <v>1.2499999999999998E-3</v>
      </c>
      <c r="H17" s="86"/>
      <c r="I17" s="86"/>
      <c r="J17" s="86"/>
      <c r="K17" s="88">
        <f t="shared" si="0"/>
        <v>6.8171296296296296E-3</v>
      </c>
    </row>
    <row r="18" spans="2:11" x14ac:dyDescent="0.25">
      <c r="B18" s="8" t="s">
        <v>16</v>
      </c>
      <c r="C18" s="86"/>
      <c r="D18" s="86"/>
      <c r="E18" s="86"/>
      <c r="F18" s="86"/>
      <c r="G18" s="86"/>
      <c r="H18" s="86"/>
      <c r="I18" s="86"/>
      <c r="J18" s="86"/>
      <c r="K18" s="88"/>
    </row>
    <row r="19" spans="2:11" x14ac:dyDescent="0.25">
      <c r="B19" s="8" t="s">
        <v>4</v>
      </c>
      <c r="C19" s="86">
        <v>5.2314814814814811E-3</v>
      </c>
      <c r="D19" s="86"/>
      <c r="E19" s="86"/>
      <c r="F19" s="86"/>
      <c r="G19" s="86"/>
      <c r="H19" s="86"/>
      <c r="I19" s="86"/>
      <c r="J19" s="86"/>
      <c r="K19" s="88">
        <f t="shared" si="0"/>
        <v>5.2314814814814811E-3</v>
      </c>
    </row>
    <row r="20" spans="2:11" x14ac:dyDescent="0.25">
      <c r="B20" s="8" t="s">
        <v>14</v>
      </c>
      <c r="C20" s="86">
        <v>4.1898148148148146E-3</v>
      </c>
      <c r="D20" s="86"/>
      <c r="E20" s="86"/>
      <c r="F20" s="86">
        <v>1.6319444444444445E-3</v>
      </c>
      <c r="G20" s="86"/>
      <c r="H20" s="86"/>
      <c r="I20" s="86"/>
      <c r="J20" s="86"/>
      <c r="K20" s="88">
        <f t="shared" si="0"/>
        <v>5.8217592592592592E-3</v>
      </c>
    </row>
    <row r="21" spans="2:11" x14ac:dyDescent="0.25">
      <c r="B21" s="8" t="s">
        <v>11</v>
      </c>
      <c r="C21" s="86">
        <v>0.21371527777777774</v>
      </c>
      <c r="D21" s="86">
        <v>9.1435185185185185E-4</v>
      </c>
      <c r="E21" s="86"/>
      <c r="F21" s="86"/>
      <c r="G21" s="86"/>
      <c r="H21" s="86"/>
      <c r="I21" s="86"/>
      <c r="J21" s="86"/>
      <c r="K21" s="88">
        <f t="shared" si="0"/>
        <v>0.21462962962962959</v>
      </c>
    </row>
    <row r="22" spans="2:11" x14ac:dyDescent="0.25">
      <c r="B22" s="8" t="s">
        <v>15</v>
      </c>
      <c r="C22" s="86">
        <v>5.6249999999999998E-3</v>
      </c>
      <c r="D22" s="86"/>
      <c r="E22" s="86"/>
      <c r="F22" s="86">
        <v>1.8750000000000001E-3</v>
      </c>
      <c r="G22" s="86"/>
      <c r="H22" s="86"/>
      <c r="I22" s="86"/>
      <c r="J22" s="86"/>
      <c r="K22" s="88">
        <f t="shared" si="0"/>
        <v>7.4999999999999997E-3</v>
      </c>
    </row>
    <row r="23" spans="2:11" x14ac:dyDescent="0.25">
      <c r="B23" s="8" t="s">
        <v>92</v>
      </c>
      <c r="C23" s="86">
        <v>2.3506944444444445E-2</v>
      </c>
      <c r="D23" s="86"/>
      <c r="E23" s="86"/>
      <c r="F23" s="86"/>
      <c r="G23" s="86"/>
      <c r="H23" s="86"/>
      <c r="I23" s="86"/>
      <c r="J23" s="86"/>
      <c r="K23" s="88">
        <f t="shared" si="0"/>
        <v>2.3506944444444445E-2</v>
      </c>
    </row>
    <row r="24" spans="2:11" x14ac:dyDescent="0.25">
      <c r="B24" s="8" t="s">
        <v>12</v>
      </c>
      <c r="C24" s="86">
        <v>1.6354166666666666E-2</v>
      </c>
      <c r="D24" s="86"/>
      <c r="E24" s="86"/>
      <c r="F24" s="86"/>
      <c r="G24" s="86"/>
      <c r="H24" s="86"/>
      <c r="I24" s="86"/>
      <c r="J24" s="86"/>
      <c r="K24" s="88">
        <f t="shared" si="0"/>
        <v>1.6354166666666666E-2</v>
      </c>
    </row>
    <row r="25" spans="2:11" x14ac:dyDescent="0.25">
      <c r="B25" s="8" t="s">
        <v>5</v>
      </c>
      <c r="C25" s="86">
        <v>1.5324074074074073E-2</v>
      </c>
      <c r="D25" s="86">
        <v>1.2986111111111111E-2</v>
      </c>
      <c r="E25" s="86"/>
      <c r="F25" s="86"/>
      <c r="G25" s="86">
        <v>5.2662037037037035E-3</v>
      </c>
      <c r="H25" s="86">
        <v>8.7962962962962962E-4</v>
      </c>
      <c r="I25" s="86"/>
      <c r="J25" s="86"/>
      <c r="K25" s="88">
        <f t="shared" si="0"/>
        <v>3.4456018518518525E-2</v>
      </c>
    </row>
    <row r="26" spans="2:11" x14ac:dyDescent="0.25">
      <c r="B26" s="8" t="s">
        <v>6</v>
      </c>
      <c r="C26" s="86">
        <v>8.5300925925925926E-3</v>
      </c>
      <c r="D26" s="86"/>
      <c r="E26" s="86"/>
      <c r="F26" s="86"/>
      <c r="G26" s="86"/>
      <c r="H26" s="86"/>
      <c r="I26" s="86"/>
      <c r="J26" s="86"/>
      <c r="K26" s="88">
        <f t="shared" si="0"/>
        <v>8.5300925925925926E-3</v>
      </c>
    </row>
    <row r="27" spans="2:11" x14ac:dyDescent="0.25">
      <c r="B27" s="8" t="s">
        <v>104</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f>SUM(C7:C28)</f>
        <v>0.44913194444444443</v>
      </c>
      <c r="D30" s="92">
        <f>SUM(D7:D28)</f>
        <v>6.0219907407407416E-2</v>
      </c>
      <c r="E30" s="92">
        <f>E15</f>
        <v>0</v>
      </c>
      <c r="F30" s="92">
        <f t="shared" ref="F30:H30" si="1">SUM(F7:F28)</f>
        <v>5.7986111111111112E-3</v>
      </c>
      <c r="G30" s="92">
        <f t="shared" si="1"/>
        <v>8.4259259259259253E-3</v>
      </c>
      <c r="H30" s="92">
        <f t="shared" si="1"/>
        <v>8.7962962962962962E-4</v>
      </c>
      <c r="I30" s="92"/>
      <c r="J30" s="92"/>
      <c r="K30" s="93">
        <f t="shared" ref="K30" si="2">SUM(K7:K28)</f>
        <v>0.52445601851851853</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ignoredErrors>
    <ignoredError sqref="E30" formula="1"/>
  </ignoredErrors>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116</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104</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8" zoomScale="110" zoomScaleNormal="110" zoomScaleSheetLayoutView="100" zoomScalePageLayoutView="110" workbookViewId="0">
      <selection activeCell="N9" sqref="N9"/>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117</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v>4.4444444444444444E-3</v>
      </c>
      <c r="E21" s="86"/>
      <c r="F21" s="86"/>
      <c r="G21" s="86"/>
      <c r="H21" s="86"/>
      <c r="I21" s="86"/>
      <c r="J21" s="86"/>
      <c r="K21" s="88">
        <f>J21+I21+H21+G21+F21+E21+D21+C21</f>
        <v>4.4444444444444444E-3</v>
      </c>
    </row>
    <row r="22" spans="2:11" x14ac:dyDescent="0.25">
      <c r="B22" s="8" t="s">
        <v>15</v>
      </c>
      <c r="C22" s="86"/>
      <c r="D22" s="86">
        <v>2.5115740740740741E-3</v>
      </c>
      <c r="E22" s="86"/>
      <c r="F22" s="86"/>
      <c r="G22" s="86"/>
      <c r="H22" s="86"/>
      <c r="I22" s="86"/>
      <c r="J22" s="86"/>
      <c r="K22" s="88">
        <f t="shared" ref="K22:K26" si="0">J22+I22+H22+G22+F22+E22+D22+C22</f>
        <v>2.5115740740740741E-3</v>
      </c>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v>1.3495370370370369E-2</v>
      </c>
      <c r="E25" s="86"/>
      <c r="F25" s="86">
        <v>1.5011574074074075E-2</v>
      </c>
      <c r="G25" s="86">
        <v>2.2106481481481482E-3</v>
      </c>
      <c r="H25" s="86"/>
      <c r="I25" s="86"/>
      <c r="J25" s="86"/>
      <c r="K25" s="88">
        <f t="shared" si="0"/>
        <v>3.0717592592592591E-2</v>
      </c>
    </row>
    <row r="26" spans="2:11" x14ac:dyDescent="0.25">
      <c r="B26" s="8" t="s">
        <v>6</v>
      </c>
      <c r="C26" s="86"/>
      <c r="D26" s="86"/>
      <c r="E26" s="86"/>
      <c r="F26" s="86">
        <v>4.2245370370370362E-3</v>
      </c>
      <c r="G26" s="86"/>
      <c r="H26" s="86"/>
      <c r="I26" s="86"/>
      <c r="J26" s="86"/>
      <c r="K26" s="88">
        <f t="shared" si="0"/>
        <v>4.2245370370370362E-3</v>
      </c>
    </row>
    <row r="27" spans="2:11" x14ac:dyDescent="0.25">
      <c r="B27" s="8" t="s">
        <v>104</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53"/>
      <c r="C29" s="90"/>
      <c r="D29" s="90"/>
      <c r="E29" s="91"/>
      <c r="F29" s="91"/>
      <c r="G29" s="90"/>
      <c r="H29" s="90"/>
      <c r="I29" s="90"/>
      <c r="J29" s="90"/>
      <c r="K29" s="88"/>
    </row>
    <row r="30" spans="2:11" x14ac:dyDescent="0.25">
      <c r="B30" s="53" t="s">
        <v>29</v>
      </c>
      <c r="C30" s="92"/>
      <c r="D30" s="92">
        <f t="shared" ref="D30:G30" si="1">SUM(D7:D28)</f>
        <v>2.0451388888888887E-2</v>
      </c>
      <c r="E30" s="92"/>
      <c r="F30" s="92">
        <f t="shared" si="1"/>
        <v>1.923611111111111E-2</v>
      </c>
      <c r="G30" s="92">
        <f t="shared" si="1"/>
        <v>2.2106481481481482E-3</v>
      </c>
      <c r="H30" s="92"/>
      <c r="I30" s="92"/>
      <c r="J30" s="86"/>
      <c r="K30" s="93">
        <f t="shared" ref="K30" si="2">SUM(K7:K28)</f>
        <v>4.1898148148148143E-2</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3"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85</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1.689814814814815E-3</v>
      </c>
      <c r="D7" s="98">
        <f>C7/$C$30</f>
        <v>1.5693862194990867E-2</v>
      </c>
      <c r="E7" s="100"/>
      <c r="F7" s="98"/>
      <c r="G7" s="100">
        <f>E7+C7</f>
        <v>1.689814814814815E-3</v>
      </c>
      <c r="H7" s="99">
        <f>G7/$G$30</f>
        <v>1.5693862194990867E-2</v>
      </c>
    </row>
    <row r="8" spans="2:8" s="1" customFormat="1" x14ac:dyDescent="0.25">
      <c r="B8" s="8" t="s">
        <v>13</v>
      </c>
      <c r="C8" s="100">
        <v>3.2523148148148147E-3</v>
      </c>
      <c r="D8" s="98">
        <f t="shared" ref="D8:D27" si="0">C8/$C$30</f>
        <v>3.0205310115016662E-2</v>
      </c>
      <c r="E8" s="100"/>
      <c r="F8" s="98"/>
      <c r="G8" s="100">
        <f t="shared" ref="G8:G27" si="1">E8+C8</f>
        <v>3.2523148148148147E-3</v>
      </c>
      <c r="H8" s="99">
        <f t="shared" ref="H8:H9" si="2">G8/$G$30</f>
        <v>3.0205310115016662E-2</v>
      </c>
    </row>
    <row r="9" spans="2:8" s="1" customFormat="1" x14ac:dyDescent="0.25">
      <c r="B9" s="8" t="s">
        <v>0</v>
      </c>
      <c r="C9" s="100">
        <v>2.0775462962962957E-2</v>
      </c>
      <c r="D9" s="98">
        <f t="shared" si="0"/>
        <v>0.19294851123293558</v>
      </c>
      <c r="E9" s="100"/>
      <c r="F9" s="98"/>
      <c r="G9" s="100">
        <f t="shared" si="1"/>
        <v>2.0775462962962957E-2</v>
      </c>
      <c r="H9" s="99">
        <f t="shared" si="2"/>
        <v>0.19294851123293558</v>
      </c>
    </row>
    <row r="10" spans="2:8" s="1" customFormat="1" x14ac:dyDescent="0.25">
      <c r="B10" s="8" t="s">
        <v>8</v>
      </c>
      <c r="C10" s="100">
        <v>6.0532407407407401E-3</v>
      </c>
      <c r="D10" s="98">
        <f t="shared" si="0"/>
        <v>5.621842416424809E-2</v>
      </c>
      <c r="E10" s="100"/>
      <c r="F10" s="98"/>
      <c r="G10" s="100">
        <f t="shared" si="1"/>
        <v>6.0532407407407401E-3</v>
      </c>
      <c r="H10" s="99">
        <f>G10/$G$30</f>
        <v>5.621842416424809E-2</v>
      </c>
    </row>
    <row r="11" spans="2:8" s="1" customFormat="1" x14ac:dyDescent="0.25">
      <c r="B11" s="8" t="s">
        <v>26</v>
      </c>
      <c r="C11" s="100">
        <v>1.6550925925925926E-3</v>
      </c>
      <c r="D11" s="98">
        <f t="shared" si="0"/>
        <v>1.5371385574545846E-2</v>
      </c>
      <c r="E11" s="100"/>
      <c r="F11" s="98"/>
      <c r="G11" s="100">
        <f t="shared" si="1"/>
        <v>1.6550925925925926E-3</v>
      </c>
      <c r="H11" s="99">
        <f>G11/$G$30</f>
        <v>1.5371385574545846E-2</v>
      </c>
    </row>
    <row r="12" spans="2:8" s="1" customFormat="1" x14ac:dyDescent="0.25">
      <c r="B12" s="8" t="s">
        <v>3</v>
      </c>
      <c r="C12" s="100">
        <v>7.7777777777777767E-3</v>
      </c>
      <c r="D12" s="98">
        <f t="shared" si="0"/>
        <v>7.2234762979683967E-2</v>
      </c>
      <c r="E12" s="100"/>
      <c r="F12" s="98"/>
      <c r="G12" s="100">
        <f t="shared" si="1"/>
        <v>7.7777777777777767E-3</v>
      </c>
      <c r="H12" s="99">
        <f t="shared" ref="H12:H27" si="3">G12/$G$30</f>
        <v>7.2234762979683967E-2</v>
      </c>
    </row>
    <row r="13" spans="2:8" s="1" customFormat="1" x14ac:dyDescent="0.25">
      <c r="B13" s="8" t="s">
        <v>7</v>
      </c>
      <c r="C13" s="100">
        <v>1.1932870370370375E-2</v>
      </c>
      <c r="D13" s="98">
        <f t="shared" si="0"/>
        <v>0.11082446522627114</v>
      </c>
      <c r="E13" s="100"/>
      <c r="F13" s="98"/>
      <c r="G13" s="100">
        <f t="shared" si="1"/>
        <v>1.1932870370370375E-2</v>
      </c>
      <c r="H13" s="99">
        <f t="shared" si="3"/>
        <v>0.11082446522627114</v>
      </c>
    </row>
    <row r="14" spans="2:8" s="1" customFormat="1" x14ac:dyDescent="0.25">
      <c r="B14" s="8" t="s">
        <v>2</v>
      </c>
      <c r="C14" s="100">
        <v>7.3726851851851818E-3</v>
      </c>
      <c r="D14" s="98">
        <f t="shared" si="0"/>
        <v>6.8472535741158733E-2</v>
      </c>
      <c r="E14" s="100"/>
      <c r="F14" s="98"/>
      <c r="G14" s="100">
        <f t="shared" si="1"/>
        <v>7.3726851851851818E-3</v>
      </c>
      <c r="H14" s="99">
        <f t="shared" si="3"/>
        <v>6.8472535741158733E-2</v>
      </c>
    </row>
    <row r="15" spans="2:8" s="1" customFormat="1" x14ac:dyDescent="0.25">
      <c r="B15" s="8" t="s">
        <v>9</v>
      </c>
      <c r="C15" s="100">
        <v>5.185185185185185E-3</v>
      </c>
      <c r="D15" s="98">
        <f t="shared" si="0"/>
        <v>4.8156508653122647E-2</v>
      </c>
      <c r="E15" s="100"/>
      <c r="F15" s="98"/>
      <c r="G15" s="100">
        <f t="shared" si="1"/>
        <v>5.185185185185185E-3</v>
      </c>
      <c r="H15" s="99">
        <f t="shared" si="3"/>
        <v>4.8156508653122647E-2</v>
      </c>
    </row>
    <row r="16" spans="2:8" s="1" customFormat="1" x14ac:dyDescent="0.25">
      <c r="B16" s="8" t="s">
        <v>1</v>
      </c>
      <c r="C16" s="100">
        <v>4.5949074074074069E-3</v>
      </c>
      <c r="D16" s="98">
        <f t="shared" si="0"/>
        <v>4.2674406105557346E-2</v>
      </c>
      <c r="E16" s="100"/>
      <c r="F16" s="98"/>
      <c r="G16" s="100">
        <f t="shared" si="1"/>
        <v>4.5949074074074069E-3</v>
      </c>
      <c r="H16" s="99">
        <f t="shared" si="3"/>
        <v>4.2674406105557346E-2</v>
      </c>
    </row>
    <row r="17" spans="2:8" s="1" customFormat="1" x14ac:dyDescent="0.25">
      <c r="B17" s="8" t="s">
        <v>27</v>
      </c>
      <c r="C17" s="100">
        <v>3.0092592592592589E-4</v>
      </c>
      <c r="D17" s="98">
        <f t="shared" si="0"/>
        <v>2.7947973771901536E-3</v>
      </c>
      <c r="E17" s="100"/>
      <c r="F17" s="98"/>
      <c r="G17" s="100">
        <f t="shared" si="1"/>
        <v>3.0092592592592589E-4</v>
      </c>
      <c r="H17" s="99">
        <f t="shared" si="3"/>
        <v>2.7947973771901536E-3</v>
      </c>
    </row>
    <row r="18" spans="2:8" s="1" customFormat="1" x14ac:dyDescent="0.25">
      <c r="B18" s="8" t="s">
        <v>16</v>
      </c>
      <c r="C18" s="100">
        <v>9.3749999999999997E-4</v>
      </c>
      <c r="D18" s="98">
        <f t="shared" si="0"/>
        <v>8.706868752015479E-3</v>
      </c>
      <c r="E18" s="100"/>
      <c r="F18" s="98"/>
      <c r="G18" s="100">
        <f t="shared" si="1"/>
        <v>9.3749999999999997E-4</v>
      </c>
      <c r="H18" s="99">
        <f t="shared" si="3"/>
        <v>8.706868752015479E-3</v>
      </c>
    </row>
    <row r="19" spans="2:8" s="1" customFormat="1" x14ac:dyDescent="0.25">
      <c r="B19" s="8" t="s">
        <v>4</v>
      </c>
      <c r="C19" s="100">
        <v>9.8379629629629642E-4</v>
      </c>
      <c r="D19" s="98">
        <f t="shared" si="0"/>
        <v>9.1368375792755044E-3</v>
      </c>
      <c r="E19" s="100"/>
      <c r="F19" s="98"/>
      <c r="G19" s="100">
        <f t="shared" si="1"/>
        <v>9.8379629629629642E-4</v>
      </c>
      <c r="H19" s="99">
        <f t="shared" si="3"/>
        <v>9.1368375792755044E-3</v>
      </c>
    </row>
    <row r="20" spans="2:8" s="1" customFormat="1" x14ac:dyDescent="0.25">
      <c r="B20" s="8" t="s">
        <v>14</v>
      </c>
      <c r="C20" s="100">
        <v>3.0092592592592595E-4</v>
      </c>
      <c r="D20" s="98">
        <f t="shared" si="0"/>
        <v>2.794797377190154E-3</v>
      </c>
      <c r="E20" s="100"/>
      <c r="F20" s="98"/>
      <c r="G20" s="100">
        <f t="shared" si="1"/>
        <v>3.0092592592592595E-4</v>
      </c>
      <c r="H20" s="99">
        <f t="shared" si="3"/>
        <v>2.794797377190154E-3</v>
      </c>
    </row>
    <row r="21" spans="2:8" s="1" customFormat="1" x14ac:dyDescent="0.25">
      <c r="B21" s="8" t="s">
        <v>11</v>
      </c>
      <c r="C21" s="100">
        <v>8.1018518518518516E-5</v>
      </c>
      <c r="D21" s="98">
        <f t="shared" si="0"/>
        <v>7.5244544770504136E-4</v>
      </c>
      <c r="E21" s="100"/>
      <c r="F21" s="98"/>
      <c r="G21" s="100">
        <f t="shared" si="1"/>
        <v>8.1018518518518516E-5</v>
      </c>
      <c r="H21" s="99">
        <f t="shared" si="3"/>
        <v>7.5244544770504136E-4</v>
      </c>
    </row>
    <row r="22" spans="2:8" s="1" customFormat="1" x14ac:dyDescent="0.25">
      <c r="B22" s="8" t="s">
        <v>15</v>
      </c>
      <c r="C22" s="100">
        <v>7.1759259259259259E-4</v>
      </c>
      <c r="D22" s="98">
        <f t="shared" si="0"/>
        <v>6.6645168225303664E-3</v>
      </c>
      <c r="E22" s="100"/>
      <c r="F22" s="98"/>
      <c r="G22" s="100">
        <f t="shared" si="1"/>
        <v>7.1759259259259259E-4</v>
      </c>
      <c r="H22" s="99">
        <f t="shared" si="3"/>
        <v>6.6645168225303664E-3</v>
      </c>
    </row>
    <row r="23" spans="2:8" s="1" customFormat="1" x14ac:dyDescent="0.25">
      <c r="B23" s="8" t="s">
        <v>92</v>
      </c>
      <c r="C23" s="100">
        <v>6.5972222222222224E-4</v>
      </c>
      <c r="D23" s="98">
        <f t="shared" si="0"/>
        <v>6.1270557884553377E-3</v>
      </c>
      <c r="E23" s="100"/>
      <c r="F23" s="98"/>
      <c r="G23" s="100">
        <f t="shared" si="1"/>
        <v>6.5972222222222224E-4</v>
      </c>
      <c r="H23" s="99">
        <f t="shared" si="3"/>
        <v>6.1270557884553377E-3</v>
      </c>
    </row>
    <row r="24" spans="2:8" s="1" customFormat="1" x14ac:dyDescent="0.25">
      <c r="B24" s="8" t="s">
        <v>12</v>
      </c>
      <c r="C24" s="100">
        <v>3.7037037037037041E-4</v>
      </c>
      <c r="D24" s="98">
        <f t="shared" si="0"/>
        <v>3.4397506180801896E-3</v>
      </c>
      <c r="E24" s="100"/>
      <c r="F24" s="98"/>
      <c r="G24" s="100">
        <f t="shared" si="1"/>
        <v>3.7037037037037041E-4</v>
      </c>
      <c r="H24" s="99">
        <f t="shared" si="3"/>
        <v>3.4397506180801896E-3</v>
      </c>
    </row>
    <row r="25" spans="2:8" s="1" customFormat="1" x14ac:dyDescent="0.25">
      <c r="B25" s="8" t="s">
        <v>5</v>
      </c>
      <c r="C25" s="100">
        <v>8.1018518518518516E-5</v>
      </c>
      <c r="D25" s="98">
        <f t="shared" si="0"/>
        <v>7.5244544770504136E-4</v>
      </c>
      <c r="E25" s="100"/>
      <c r="F25" s="98"/>
      <c r="G25" s="100">
        <f t="shared" si="1"/>
        <v>8.1018518518518516E-5</v>
      </c>
      <c r="H25" s="99">
        <f t="shared" si="3"/>
        <v>7.5244544770504136E-4</v>
      </c>
    </row>
    <row r="26" spans="2:8" s="1" customFormat="1" x14ac:dyDescent="0.25">
      <c r="B26" s="8" t="s">
        <v>6</v>
      </c>
      <c r="C26" s="100">
        <v>2.0648148148148134E-2</v>
      </c>
      <c r="D26" s="98">
        <f t="shared" si="0"/>
        <v>0.19176609695797042</v>
      </c>
      <c r="E26" s="100"/>
      <c r="F26" s="98"/>
      <c r="G26" s="100">
        <f t="shared" si="1"/>
        <v>2.0648148148148134E-2</v>
      </c>
      <c r="H26" s="99">
        <f t="shared" si="3"/>
        <v>0.19176609695797042</v>
      </c>
    </row>
    <row r="27" spans="2:8" s="1" customFormat="1" x14ac:dyDescent="0.25">
      <c r="B27" s="8" t="s">
        <v>104</v>
      </c>
      <c r="C27" s="100">
        <v>1.230324074074074E-2</v>
      </c>
      <c r="D27" s="98">
        <f t="shared" si="0"/>
        <v>0.11426421584435127</v>
      </c>
      <c r="E27" s="100"/>
      <c r="F27" s="98"/>
      <c r="G27" s="100">
        <f t="shared" si="1"/>
        <v>1.230324074074074E-2</v>
      </c>
      <c r="H27" s="99">
        <f t="shared" si="3"/>
        <v>0.11426421584435127</v>
      </c>
    </row>
    <row r="28" spans="2:8" s="1" customFormat="1" x14ac:dyDescent="0.25">
      <c r="B28" s="36" t="s">
        <v>17</v>
      </c>
      <c r="C28" s="110"/>
      <c r="D28" s="98"/>
      <c r="E28" s="110"/>
      <c r="F28" s="98"/>
      <c r="G28" s="100"/>
      <c r="H28" s="99"/>
    </row>
    <row r="29" spans="2:8" s="1" customFormat="1" x14ac:dyDescent="0.25">
      <c r="B29" s="8"/>
      <c r="C29" s="101"/>
      <c r="D29" s="112"/>
      <c r="E29" s="101"/>
      <c r="F29" s="101"/>
      <c r="G29" s="101"/>
      <c r="H29" s="99"/>
    </row>
    <row r="30" spans="2:8" s="1" customFormat="1" x14ac:dyDescent="0.25">
      <c r="B30" s="37" t="s">
        <v>29</v>
      </c>
      <c r="C30" s="113">
        <f>SUM(C7:C28)</f>
        <v>0.10767361111111111</v>
      </c>
      <c r="D30" s="114">
        <f t="shared" ref="D30:H30" si="4">SUM(D7:D28)</f>
        <v>0.99999999999999978</v>
      </c>
      <c r="E30" s="113"/>
      <c r="F30" s="114"/>
      <c r="G30" s="113">
        <f>SUM(G7:G28)</f>
        <v>0.10767361111111111</v>
      </c>
      <c r="H30" s="117">
        <f t="shared" si="4"/>
        <v>0.99999999999999978</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128</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1.0763888888888889E-3</v>
      </c>
      <c r="D7" s="98">
        <f>C7/$C$30</f>
        <v>1.0181738559229254E-2</v>
      </c>
      <c r="E7" s="100"/>
      <c r="F7" s="98"/>
      <c r="G7" s="100">
        <f>C7+E7</f>
        <v>1.0763888888888889E-3</v>
      </c>
      <c r="H7" s="99">
        <f>G7/$G$30</f>
        <v>1.0181738559229254E-2</v>
      </c>
    </row>
    <row r="8" spans="2:8" s="1" customFormat="1" x14ac:dyDescent="0.25">
      <c r="B8" s="8" t="s">
        <v>13</v>
      </c>
      <c r="C8" s="100">
        <v>3.5648148148148145E-3</v>
      </c>
      <c r="D8" s="98">
        <f t="shared" ref="D8:D27" si="0">C8/$C$30</f>
        <v>3.372016641121086E-2</v>
      </c>
      <c r="E8" s="100"/>
      <c r="F8" s="98"/>
      <c r="G8" s="100">
        <f t="shared" ref="G8:G27" si="1">C8+E8</f>
        <v>3.5648148148148145E-3</v>
      </c>
      <c r="H8" s="99">
        <f t="shared" ref="H8:H27" si="2">G8/$G$30</f>
        <v>3.372016641121086E-2</v>
      </c>
    </row>
    <row r="9" spans="2:8" s="1" customFormat="1" x14ac:dyDescent="0.25">
      <c r="B9" s="8" t="s">
        <v>0</v>
      </c>
      <c r="C9" s="100">
        <v>2.1435185185185186E-2</v>
      </c>
      <c r="D9" s="98">
        <f t="shared" si="0"/>
        <v>0.2027589227063718</v>
      </c>
      <c r="E9" s="100"/>
      <c r="F9" s="98"/>
      <c r="G9" s="100">
        <f t="shared" si="1"/>
        <v>2.1435185185185186E-2</v>
      </c>
      <c r="H9" s="99">
        <f t="shared" si="2"/>
        <v>0.2027589227063718</v>
      </c>
    </row>
    <row r="10" spans="2:8" s="1" customFormat="1" x14ac:dyDescent="0.25">
      <c r="B10" s="8" t="s">
        <v>8</v>
      </c>
      <c r="C10" s="100">
        <v>5.9027777777777768E-3</v>
      </c>
      <c r="D10" s="98">
        <f t="shared" si="0"/>
        <v>5.5835340486095897E-2</v>
      </c>
      <c r="E10" s="100"/>
      <c r="F10" s="98"/>
      <c r="G10" s="100">
        <f t="shared" si="1"/>
        <v>5.9027777777777768E-3</v>
      </c>
      <c r="H10" s="99">
        <f t="shared" si="2"/>
        <v>5.5835340486095897E-2</v>
      </c>
    </row>
    <row r="11" spans="2:8" s="1" customFormat="1" x14ac:dyDescent="0.25">
      <c r="B11" s="8" t="s">
        <v>26</v>
      </c>
      <c r="C11" s="100">
        <v>1.2268518518518518E-3</v>
      </c>
      <c r="D11" s="98">
        <f t="shared" si="0"/>
        <v>1.1604992336325816E-2</v>
      </c>
      <c r="E11" s="100"/>
      <c r="F11" s="98"/>
      <c r="G11" s="100">
        <f t="shared" si="1"/>
        <v>1.2268518518518518E-3</v>
      </c>
      <c r="H11" s="99">
        <f t="shared" si="2"/>
        <v>1.1604992336325816E-2</v>
      </c>
    </row>
    <row r="12" spans="2:8" s="1" customFormat="1" x14ac:dyDescent="0.25">
      <c r="B12" s="8" t="s">
        <v>3</v>
      </c>
      <c r="C12" s="100">
        <v>9.1087962962962954E-3</v>
      </c>
      <c r="D12" s="98">
        <f t="shared" si="0"/>
        <v>8.616159404423035E-2</v>
      </c>
      <c r="E12" s="100"/>
      <c r="F12" s="98"/>
      <c r="G12" s="100">
        <f t="shared" si="1"/>
        <v>9.1087962962962954E-3</v>
      </c>
      <c r="H12" s="99">
        <f t="shared" si="2"/>
        <v>8.616159404423035E-2</v>
      </c>
    </row>
    <row r="13" spans="2:8" s="1" customFormat="1" x14ac:dyDescent="0.25">
      <c r="B13" s="8" t="s">
        <v>7</v>
      </c>
      <c r="C13" s="100">
        <v>1.3784722222222221E-2</v>
      </c>
      <c r="D13" s="98">
        <f t="shared" si="0"/>
        <v>0.13039194219400044</v>
      </c>
      <c r="E13" s="100"/>
      <c r="F13" s="98"/>
      <c r="G13" s="100">
        <f t="shared" si="1"/>
        <v>1.3784722222222221E-2</v>
      </c>
      <c r="H13" s="99">
        <f t="shared" si="2"/>
        <v>0.13039194219400044</v>
      </c>
    </row>
    <row r="14" spans="2:8" s="1" customFormat="1" x14ac:dyDescent="0.25">
      <c r="B14" s="8" t="s">
        <v>2</v>
      </c>
      <c r="C14" s="100">
        <v>4.3518518518518533E-3</v>
      </c>
      <c r="D14" s="98">
        <f t="shared" si="0"/>
        <v>4.1164878476023667E-2</v>
      </c>
      <c r="E14" s="100"/>
      <c r="F14" s="98"/>
      <c r="G14" s="100">
        <f t="shared" si="1"/>
        <v>4.3518518518518533E-3</v>
      </c>
      <c r="H14" s="99">
        <f t="shared" si="2"/>
        <v>4.1164878476023667E-2</v>
      </c>
    </row>
    <row r="15" spans="2:8" s="1" customFormat="1" x14ac:dyDescent="0.25">
      <c r="B15" s="8" t="s">
        <v>9</v>
      </c>
      <c r="C15" s="100">
        <v>3.8657407407407408E-3</v>
      </c>
      <c r="D15" s="98">
        <f t="shared" si="0"/>
        <v>3.6566673965403987E-2</v>
      </c>
      <c r="E15" s="100"/>
      <c r="F15" s="98"/>
      <c r="G15" s="100">
        <f t="shared" si="1"/>
        <v>3.8657407407407408E-3</v>
      </c>
      <c r="H15" s="99">
        <f t="shared" si="2"/>
        <v>3.6566673965403987E-2</v>
      </c>
    </row>
    <row r="16" spans="2:8" s="1" customFormat="1" x14ac:dyDescent="0.25">
      <c r="B16" s="8" t="s">
        <v>1</v>
      </c>
      <c r="C16" s="100">
        <v>4.9884259259259239E-3</v>
      </c>
      <c r="D16" s="98">
        <f t="shared" si="0"/>
        <v>4.7186336763739858E-2</v>
      </c>
      <c r="E16" s="100"/>
      <c r="F16" s="98"/>
      <c r="G16" s="100">
        <f t="shared" si="1"/>
        <v>4.9884259259259239E-3</v>
      </c>
      <c r="H16" s="99">
        <f t="shared" si="2"/>
        <v>4.7186336763739858E-2</v>
      </c>
    </row>
    <row r="17" spans="2:8" s="1" customFormat="1" x14ac:dyDescent="0.25">
      <c r="B17" s="8" t="s">
        <v>27</v>
      </c>
      <c r="C17" s="100"/>
      <c r="D17" s="98"/>
      <c r="E17" s="100"/>
      <c r="F17" s="98"/>
      <c r="G17" s="100"/>
      <c r="H17" s="99"/>
    </row>
    <row r="18" spans="2:8" s="1" customFormat="1" x14ac:dyDescent="0.25">
      <c r="B18" s="8" t="s">
        <v>16</v>
      </c>
      <c r="C18" s="100">
        <v>1.4699074074074074E-3</v>
      </c>
      <c r="D18" s="98">
        <f t="shared" si="0"/>
        <v>1.3904094591635647E-2</v>
      </c>
      <c r="E18" s="100"/>
      <c r="F18" s="98"/>
      <c r="G18" s="100">
        <f t="shared" si="1"/>
        <v>1.4699074074074074E-3</v>
      </c>
      <c r="H18" s="99">
        <f t="shared" si="2"/>
        <v>1.3904094591635647E-2</v>
      </c>
    </row>
    <row r="19" spans="2:8" s="1" customFormat="1" x14ac:dyDescent="0.25">
      <c r="B19" s="8" t="s">
        <v>4</v>
      </c>
      <c r="C19" s="100">
        <v>2.1296296296296293E-3</v>
      </c>
      <c r="D19" s="98">
        <f t="shared" si="0"/>
        <v>2.0144514998905187E-2</v>
      </c>
      <c r="E19" s="100"/>
      <c r="F19" s="98"/>
      <c r="G19" s="100">
        <f t="shared" si="1"/>
        <v>2.1296296296296293E-3</v>
      </c>
      <c r="H19" s="99">
        <f t="shared" si="2"/>
        <v>2.0144514998905187E-2</v>
      </c>
    </row>
    <row r="20" spans="2:8" s="1" customFormat="1" x14ac:dyDescent="0.25">
      <c r="B20" s="8" t="s">
        <v>14</v>
      </c>
      <c r="C20" s="100">
        <v>1.1689814814814813E-3</v>
      </c>
      <c r="D20" s="98">
        <f t="shared" si="0"/>
        <v>1.1057587037442522E-2</v>
      </c>
      <c r="E20" s="100"/>
      <c r="F20" s="98"/>
      <c r="G20" s="100">
        <f t="shared" si="1"/>
        <v>1.1689814814814813E-3</v>
      </c>
      <c r="H20" s="99">
        <f t="shared" si="2"/>
        <v>1.1057587037442522E-2</v>
      </c>
    </row>
    <row r="21" spans="2:8" s="1" customFormat="1" x14ac:dyDescent="0.25">
      <c r="B21" s="8" t="s">
        <v>11</v>
      </c>
      <c r="C21" s="100">
        <v>2.3148148148148149E-4</v>
      </c>
      <c r="D21" s="98">
        <f t="shared" si="0"/>
        <v>2.1896211955331731E-3</v>
      </c>
      <c r="E21" s="100"/>
      <c r="F21" s="98"/>
      <c r="G21" s="100">
        <f t="shared" si="1"/>
        <v>2.3148148148148149E-4</v>
      </c>
      <c r="H21" s="99">
        <f t="shared" si="2"/>
        <v>2.1896211955331731E-3</v>
      </c>
    </row>
    <row r="22" spans="2:8" s="1" customFormat="1" x14ac:dyDescent="0.25">
      <c r="B22" s="8" t="s">
        <v>15</v>
      </c>
      <c r="C22" s="100">
        <v>2.199074074074074E-4</v>
      </c>
      <c r="D22" s="98">
        <f t="shared" si="0"/>
        <v>2.0801401357565144E-3</v>
      </c>
      <c r="E22" s="100"/>
      <c r="F22" s="98"/>
      <c r="G22" s="100">
        <f t="shared" si="1"/>
        <v>2.199074074074074E-4</v>
      </c>
      <c r="H22" s="99">
        <f t="shared" si="2"/>
        <v>2.0801401357565144E-3</v>
      </c>
    </row>
    <row r="23" spans="2:8" s="1" customFormat="1" x14ac:dyDescent="0.25">
      <c r="B23" s="8" t="s">
        <v>92</v>
      </c>
      <c r="C23" s="100">
        <v>3.3564814814814818E-4</v>
      </c>
      <c r="D23" s="98">
        <f t="shared" si="0"/>
        <v>3.1749507335231009E-3</v>
      </c>
      <c r="E23" s="100"/>
      <c r="F23" s="98"/>
      <c r="G23" s="100">
        <f t="shared" si="1"/>
        <v>3.3564814814814818E-4</v>
      </c>
      <c r="H23" s="99">
        <f t="shared" si="2"/>
        <v>3.1749507335231009E-3</v>
      </c>
    </row>
    <row r="24" spans="2:8" s="1" customFormat="1" x14ac:dyDescent="0.25">
      <c r="B24" s="8" t="s">
        <v>12</v>
      </c>
      <c r="C24" s="100">
        <v>1.7361111111111112E-4</v>
      </c>
      <c r="D24" s="98">
        <f t="shared" si="0"/>
        <v>1.6422158966498798E-3</v>
      </c>
      <c r="E24" s="100"/>
      <c r="F24" s="98"/>
      <c r="G24" s="100">
        <f t="shared" si="1"/>
        <v>1.7361111111111112E-4</v>
      </c>
      <c r="H24" s="99">
        <f t="shared" si="2"/>
        <v>1.6422158966498798E-3</v>
      </c>
    </row>
    <row r="25" spans="2:8" s="1" customFormat="1" x14ac:dyDescent="0.25">
      <c r="B25" s="8" t="s">
        <v>5</v>
      </c>
      <c r="C25" s="100">
        <v>1.9675925925925926E-4</v>
      </c>
      <c r="D25" s="98">
        <f t="shared" si="0"/>
        <v>1.861178016203197E-3</v>
      </c>
      <c r="E25" s="100"/>
      <c r="F25" s="98"/>
      <c r="G25" s="100">
        <f t="shared" si="1"/>
        <v>1.9675925925925926E-4</v>
      </c>
      <c r="H25" s="99">
        <f t="shared" si="2"/>
        <v>1.861178016203197E-3</v>
      </c>
    </row>
    <row r="26" spans="2:8" s="1" customFormat="1" x14ac:dyDescent="0.25">
      <c r="B26" s="8" t="s">
        <v>6</v>
      </c>
      <c r="C26" s="100">
        <v>1.7939814814814811E-2</v>
      </c>
      <c r="D26" s="98">
        <f t="shared" si="0"/>
        <v>0.16969564265382087</v>
      </c>
      <c r="E26" s="100"/>
      <c r="F26" s="98"/>
      <c r="G26" s="100">
        <f t="shared" si="1"/>
        <v>1.7939814814814811E-2</v>
      </c>
      <c r="H26" s="99">
        <f t="shared" si="2"/>
        <v>0.16969564265382087</v>
      </c>
    </row>
    <row r="27" spans="2:8" s="1" customFormat="1" x14ac:dyDescent="0.25">
      <c r="B27" s="8" t="s">
        <v>104</v>
      </c>
      <c r="C27" s="100">
        <v>1.2546296296296297E-2</v>
      </c>
      <c r="D27" s="98">
        <f t="shared" si="0"/>
        <v>0.11867746879789798</v>
      </c>
      <c r="E27" s="100"/>
      <c r="F27" s="98"/>
      <c r="G27" s="100">
        <f t="shared" si="1"/>
        <v>1.2546296296296297E-2</v>
      </c>
      <c r="H27" s="99">
        <f t="shared" si="2"/>
        <v>0.11867746879789798</v>
      </c>
    </row>
    <row r="28" spans="2:8" s="1" customFormat="1" x14ac:dyDescent="0.25">
      <c r="B28" s="36" t="s">
        <v>17</v>
      </c>
      <c r="C28" s="110"/>
      <c r="D28" s="116"/>
      <c r="E28" s="110"/>
      <c r="F28" s="116"/>
      <c r="G28" s="110"/>
      <c r="H28" s="111"/>
    </row>
    <row r="29" spans="2:8" s="1" customFormat="1" x14ac:dyDescent="0.25">
      <c r="B29" s="8"/>
      <c r="C29" s="101"/>
      <c r="D29" s="112"/>
      <c r="E29" s="101"/>
      <c r="F29" s="101"/>
      <c r="G29" s="101"/>
      <c r="H29" s="102"/>
    </row>
    <row r="30" spans="2:8" s="1" customFormat="1" x14ac:dyDescent="0.25">
      <c r="B30" s="37" t="s">
        <v>29</v>
      </c>
      <c r="C30" s="113">
        <f t="shared" ref="C30:H30" si="3">SUM(C7:C28)</f>
        <v>0.10571759259259259</v>
      </c>
      <c r="D30" s="114">
        <f t="shared" si="3"/>
        <v>1.0000000000000002</v>
      </c>
      <c r="E30" s="113"/>
      <c r="F30" s="114"/>
      <c r="G30" s="113">
        <f t="shared" si="3"/>
        <v>0.10571759259259259</v>
      </c>
      <c r="H30" s="117">
        <f t="shared" si="3"/>
        <v>1.0000000000000002</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133</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1.9814814814814813E-2</v>
      </c>
      <c r="D7" s="98">
        <f>C7/$C$30</f>
        <v>3.2028736062261455E-2</v>
      </c>
      <c r="E7" s="100">
        <v>2.488425925925926E-3</v>
      </c>
      <c r="F7" s="98">
        <f>E7/$E$30</f>
        <v>2.3071144972636549E-2</v>
      </c>
      <c r="G7" s="100">
        <f>C7+E7</f>
        <v>2.2303240740740738E-2</v>
      </c>
      <c r="H7" s="99">
        <f>G7/$G$30</f>
        <v>3.069888961463095E-2</v>
      </c>
    </row>
    <row r="8" spans="2:8" s="1" customFormat="1" x14ac:dyDescent="0.25">
      <c r="B8" s="8" t="s">
        <v>13</v>
      </c>
      <c r="C8" s="100">
        <v>1.711805555555556E-2</v>
      </c>
      <c r="D8" s="98">
        <f t="shared" ref="D8:D28" si="0">C8/$C$30</f>
        <v>2.7669684950984059E-2</v>
      </c>
      <c r="E8" s="100">
        <v>4.0509259259259258E-4</v>
      </c>
      <c r="F8" s="98">
        <f>E8/$E$30</f>
        <v>3.7557677862431588E-3</v>
      </c>
      <c r="G8" s="100">
        <f t="shared" ref="G8:G28" si="1">C8+E8</f>
        <v>1.7523148148148152E-2</v>
      </c>
      <c r="H8" s="99">
        <f t="shared" ref="H8:H28" si="2">G8/$G$30</f>
        <v>2.4119418202673212E-2</v>
      </c>
    </row>
    <row r="9" spans="2:8" s="1" customFormat="1" x14ac:dyDescent="0.25">
      <c r="B9" s="8" t="s">
        <v>0</v>
      </c>
      <c r="C9" s="100">
        <v>0.10709490740740753</v>
      </c>
      <c r="D9" s="98">
        <f t="shared" si="0"/>
        <v>0.17310858340193083</v>
      </c>
      <c r="E9" s="100">
        <v>2.8900462962962958E-2</v>
      </c>
      <c r="F9" s="98">
        <f>E9/$E$30</f>
        <v>0.26794720463569044</v>
      </c>
      <c r="G9" s="100">
        <f t="shared" si="1"/>
        <v>0.13599537037037049</v>
      </c>
      <c r="H9" s="99">
        <f t="shared" si="2"/>
        <v>0.18718835130872549</v>
      </c>
    </row>
    <row r="10" spans="2:8" s="1" customFormat="1" x14ac:dyDescent="0.25">
      <c r="B10" s="8" t="s">
        <v>8</v>
      </c>
      <c r="C10" s="100">
        <v>2.927083333333334E-2</v>
      </c>
      <c r="D10" s="98">
        <f t="shared" si="0"/>
        <v>4.7313477512534605E-2</v>
      </c>
      <c r="E10" s="100">
        <v>7.7083333333333335E-3</v>
      </c>
      <c r="F10" s="98">
        <f t="shared" ref="F10:F16" si="3">E10/$E$30</f>
        <v>7.1466895589655535E-2</v>
      </c>
      <c r="G10" s="100">
        <f t="shared" si="1"/>
        <v>3.6979166666666674E-2</v>
      </c>
      <c r="H10" s="99">
        <f t="shared" si="2"/>
        <v>5.0899300632457664E-2</v>
      </c>
    </row>
    <row r="11" spans="2:8" s="1" customFormat="1" x14ac:dyDescent="0.25">
      <c r="B11" s="8" t="s">
        <v>26</v>
      </c>
      <c r="C11" s="100">
        <v>3.8900462962962956E-2</v>
      </c>
      <c r="D11" s="98">
        <f t="shared" si="0"/>
        <v>6.2878844570829873E-2</v>
      </c>
      <c r="E11" s="100">
        <v>7.407407407407406E-4</v>
      </c>
      <c r="F11" s="98">
        <f t="shared" si="3"/>
        <v>6.8676896662732039E-3</v>
      </c>
      <c r="G11" s="100">
        <f t="shared" si="1"/>
        <v>3.9641203703703699E-2</v>
      </c>
      <c r="H11" s="99">
        <f t="shared" si="2"/>
        <v>5.4563413041053971E-2</v>
      </c>
    </row>
    <row r="12" spans="2:8" s="1" customFormat="1" x14ac:dyDescent="0.25">
      <c r="B12" s="8" t="s">
        <v>3</v>
      </c>
      <c r="C12" s="100">
        <v>5.7812499999999975E-2</v>
      </c>
      <c r="D12" s="98">
        <f t="shared" si="0"/>
        <v>9.3448327471376116E-2</v>
      </c>
      <c r="E12" s="100">
        <v>1.3599537037037038E-2</v>
      </c>
      <c r="F12" s="98">
        <f t="shared" si="3"/>
        <v>0.12608648996673463</v>
      </c>
      <c r="G12" s="100">
        <f t="shared" si="1"/>
        <v>7.141203703703701E-2</v>
      </c>
      <c r="H12" s="99">
        <f t="shared" si="2"/>
        <v>9.8293798091475301E-2</v>
      </c>
    </row>
    <row r="13" spans="2:8" s="1" customFormat="1" x14ac:dyDescent="0.25">
      <c r="B13" s="8" t="s">
        <v>7</v>
      </c>
      <c r="C13" s="100">
        <v>6.083333333333335E-2</v>
      </c>
      <c r="D13" s="98">
        <f t="shared" si="0"/>
        <v>9.8331213050961611E-2</v>
      </c>
      <c r="E13" s="100">
        <v>1.277777777777778E-2</v>
      </c>
      <c r="F13" s="98">
        <f t="shared" si="3"/>
        <v>0.11846764674321281</v>
      </c>
      <c r="G13" s="100">
        <f t="shared" si="1"/>
        <v>7.3611111111111127E-2</v>
      </c>
      <c r="H13" s="99">
        <f t="shared" si="2"/>
        <v>0.10132067355944624</v>
      </c>
    </row>
    <row r="14" spans="2:8" s="1" customFormat="1" x14ac:dyDescent="0.25">
      <c r="B14" s="8" t="s">
        <v>2</v>
      </c>
      <c r="C14" s="100">
        <v>2.3009259259259274E-2</v>
      </c>
      <c r="D14" s="98">
        <f t="shared" si="0"/>
        <v>3.7192247249869054E-2</v>
      </c>
      <c r="E14" s="100">
        <v>2.5925925925925921E-3</v>
      </c>
      <c r="F14" s="98">
        <f t="shared" si="3"/>
        <v>2.4036913831956212E-2</v>
      </c>
      <c r="G14" s="100">
        <f t="shared" si="1"/>
        <v>2.5601851851851865E-2</v>
      </c>
      <c r="H14" s="99">
        <f t="shared" si="2"/>
        <v>3.5239202816587288E-2</v>
      </c>
    </row>
    <row r="15" spans="2:8" s="1" customFormat="1" x14ac:dyDescent="0.25">
      <c r="B15" s="8" t="s">
        <v>9</v>
      </c>
      <c r="C15" s="100">
        <v>4.5729166666666661E-2</v>
      </c>
      <c r="D15" s="98">
        <f t="shared" si="0"/>
        <v>7.3916785153034473E-2</v>
      </c>
      <c r="E15" s="100">
        <v>4.7453703703703703E-3</v>
      </c>
      <c r="F15" s="98">
        <f t="shared" si="3"/>
        <v>4.3996136924562716E-2</v>
      </c>
      <c r="G15" s="100">
        <f t="shared" si="1"/>
        <v>5.0474537037037033E-2</v>
      </c>
      <c r="H15" s="99">
        <f t="shared" si="2"/>
        <v>6.9474757451689462E-2</v>
      </c>
    </row>
    <row r="16" spans="2:8" s="1" customFormat="1" x14ac:dyDescent="0.25">
      <c r="B16" s="8" t="s">
        <v>1</v>
      </c>
      <c r="C16" s="100">
        <v>1.6666666666666663E-2</v>
      </c>
      <c r="D16" s="98">
        <f t="shared" si="0"/>
        <v>2.6940058370126453E-2</v>
      </c>
      <c r="E16" s="100">
        <v>3.0671296296296293E-3</v>
      </c>
      <c r="F16" s="98">
        <f t="shared" si="3"/>
        <v>2.8436527524412485E-2</v>
      </c>
      <c r="G16" s="100">
        <f t="shared" si="1"/>
        <v>1.9733796296296291E-2</v>
      </c>
      <c r="H16" s="99">
        <f t="shared" si="2"/>
        <v>2.716222459415971E-2</v>
      </c>
    </row>
    <row r="17" spans="2:8" s="1" customFormat="1" x14ac:dyDescent="0.25">
      <c r="B17" s="8" t="s">
        <v>27</v>
      </c>
      <c r="C17" s="100">
        <v>4.5833333333333334E-3</v>
      </c>
      <c r="D17" s="98">
        <f t="shared" si="0"/>
        <v>7.4085160517847765E-3</v>
      </c>
      <c r="E17" s="100">
        <v>4.3055555555555555E-3</v>
      </c>
      <c r="F17" s="98">
        <f>E17/$E$30</f>
        <v>3.9918446185213001E-2</v>
      </c>
      <c r="G17" s="100">
        <f t="shared" si="1"/>
        <v>8.8888888888888889E-3</v>
      </c>
      <c r="H17" s="99">
        <f t="shared" si="2"/>
        <v>1.22349492600086E-2</v>
      </c>
    </row>
    <row r="18" spans="2:8" s="1" customFormat="1" x14ac:dyDescent="0.25">
      <c r="B18" s="8" t="s">
        <v>16</v>
      </c>
      <c r="C18" s="100">
        <v>2.5347222222222216E-3</v>
      </c>
      <c r="D18" s="98">
        <f t="shared" si="0"/>
        <v>4.0971338771233984E-3</v>
      </c>
      <c r="E18" s="100"/>
      <c r="F18" s="98"/>
      <c r="G18" s="100">
        <f t="shared" si="1"/>
        <v>2.5347222222222216E-3</v>
      </c>
      <c r="H18" s="99">
        <f t="shared" si="2"/>
        <v>3.4888722499243265E-3</v>
      </c>
    </row>
    <row r="19" spans="2:8" s="1" customFormat="1" x14ac:dyDescent="0.25">
      <c r="B19" s="8" t="s">
        <v>4</v>
      </c>
      <c r="C19" s="100">
        <v>1.4756944444444449E-2</v>
      </c>
      <c r="D19" s="98">
        <f t="shared" si="0"/>
        <v>2.3853176681882811E-2</v>
      </c>
      <c r="E19" s="100">
        <v>2.5578703703703701E-3</v>
      </c>
      <c r="F19" s="98">
        <f>E19/$E$30</f>
        <v>2.3714990878849658E-2</v>
      </c>
      <c r="G19" s="100">
        <f t="shared" si="1"/>
        <v>1.7314814814814818E-2</v>
      </c>
      <c r="H19" s="99">
        <f t="shared" si="2"/>
        <v>2.3832661579391755E-2</v>
      </c>
    </row>
    <row r="20" spans="2:8" s="1" customFormat="1" x14ac:dyDescent="0.25">
      <c r="B20" s="8" t="s">
        <v>14</v>
      </c>
      <c r="C20" s="100">
        <v>1.1979166666666664E-2</v>
      </c>
      <c r="D20" s="98">
        <f t="shared" si="0"/>
        <v>1.9363166953528389E-2</v>
      </c>
      <c r="E20" s="100">
        <v>2.719907407407407E-3</v>
      </c>
      <c r="F20" s="98">
        <f t="shared" ref="F20:F24" si="4">E20/$E$30</f>
        <v>2.5217297993346922E-2</v>
      </c>
      <c r="G20" s="100">
        <f t="shared" si="1"/>
        <v>1.4699074074074071E-2</v>
      </c>
      <c r="H20" s="99">
        <f t="shared" si="2"/>
        <v>2.0232272864857969E-2</v>
      </c>
    </row>
    <row r="21" spans="2:8" s="1" customFormat="1" x14ac:dyDescent="0.25">
      <c r="B21" s="8" t="s">
        <v>11</v>
      </c>
      <c r="C21" s="100">
        <v>3.6226851851851845E-3</v>
      </c>
      <c r="D21" s="98">
        <f t="shared" si="0"/>
        <v>5.8557210207288756E-3</v>
      </c>
      <c r="E21" s="100">
        <v>2.1990740740740742E-3</v>
      </c>
      <c r="F21" s="98">
        <f t="shared" si="4"/>
        <v>2.038845369674858E-2</v>
      </c>
      <c r="G21" s="100">
        <f t="shared" si="1"/>
        <v>5.8217592592592592E-3</v>
      </c>
      <c r="H21" s="99">
        <f t="shared" si="2"/>
        <v>8.0132545283650072E-3</v>
      </c>
    </row>
    <row r="22" spans="2:8" s="1" customFormat="1" x14ac:dyDescent="0.25">
      <c r="B22" s="8" t="s">
        <v>15</v>
      </c>
      <c r="C22" s="100">
        <v>1.4236111111111112E-3</v>
      </c>
      <c r="D22" s="98">
        <f t="shared" si="0"/>
        <v>2.3011299857816354E-3</v>
      </c>
      <c r="E22" s="100">
        <v>1.9675925925925924E-3</v>
      </c>
      <c r="F22" s="98">
        <f t="shared" si="4"/>
        <v>1.8242300676038201E-2</v>
      </c>
      <c r="G22" s="100">
        <f t="shared" si="1"/>
        <v>3.3912037037037036E-3</v>
      </c>
      <c r="H22" s="99">
        <f t="shared" ref="H22" si="5">G22/$G$30</f>
        <v>4.6677605900814056E-3</v>
      </c>
    </row>
    <row r="23" spans="2:8" s="1" customFormat="1" x14ac:dyDescent="0.25">
      <c r="B23" s="8" t="s">
        <v>92</v>
      </c>
      <c r="C23" s="100">
        <v>3.4953703703703705E-3</v>
      </c>
      <c r="D23" s="98">
        <f t="shared" si="0"/>
        <v>5.6499289081792994E-3</v>
      </c>
      <c r="E23" s="100">
        <v>7.7777777777777793E-3</v>
      </c>
      <c r="F23" s="98">
        <f t="shared" si="4"/>
        <v>7.2110741495868672E-2</v>
      </c>
      <c r="G23" s="100">
        <f t="shared" si="1"/>
        <v>1.127314814814815E-2</v>
      </c>
      <c r="H23" s="99">
        <f t="shared" si="2"/>
        <v>1.551671950422966E-2</v>
      </c>
    </row>
    <row r="24" spans="2:8" s="1" customFormat="1" x14ac:dyDescent="0.25">
      <c r="B24" s="8" t="s">
        <v>12</v>
      </c>
      <c r="C24" s="100">
        <v>1.9930555555555556E-2</v>
      </c>
      <c r="D24" s="98">
        <f t="shared" si="0"/>
        <v>3.2215819800942895E-2</v>
      </c>
      <c r="E24" s="100">
        <v>2.7777777777777775E-3</v>
      </c>
      <c r="F24" s="98">
        <f t="shared" si="4"/>
        <v>2.5753836248524516E-2</v>
      </c>
      <c r="G24" s="100">
        <f t="shared" si="1"/>
        <v>2.2708333333333334E-2</v>
      </c>
      <c r="H24" s="99">
        <f t="shared" si="2"/>
        <v>3.1256471937678221E-2</v>
      </c>
    </row>
    <row r="25" spans="2:8" s="1" customFormat="1" x14ac:dyDescent="0.25">
      <c r="B25" s="8" t="s">
        <v>5</v>
      </c>
      <c r="C25" s="100">
        <v>4.3055555555555547E-3</v>
      </c>
      <c r="D25" s="98">
        <f t="shared" si="0"/>
        <v>6.9595150789493344E-3</v>
      </c>
      <c r="E25" s="100">
        <v>1.0069444444444444E-3</v>
      </c>
      <c r="F25" s="98">
        <f>E25/$E$30</f>
        <v>9.3357656400901382E-3</v>
      </c>
      <c r="G25" s="100">
        <f t="shared" si="1"/>
        <v>5.3124999999999995E-3</v>
      </c>
      <c r="H25" s="99">
        <f t="shared" si="2"/>
        <v>7.3122938936770144E-3</v>
      </c>
    </row>
    <row r="26" spans="2:8" s="1" customFormat="1" x14ac:dyDescent="0.25">
      <c r="B26" s="8" t="s">
        <v>6</v>
      </c>
      <c r="C26" s="100">
        <v>9.6539351851851973E-2</v>
      </c>
      <c r="D26" s="98">
        <f t="shared" si="0"/>
        <v>0.15604654643418409</v>
      </c>
      <c r="E26" s="100">
        <v>4.0277777777777777E-3</v>
      </c>
      <c r="F26" s="98">
        <f>E26/$E$30</f>
        <v>3.7343062560360553E-2</v>
      </c>
      <c r="G26" s="100">
        <f t="shared" si="1"/>
        <v>0.10056712962962976</v>
      </c>
      <c r="H26" s="99">
        <f t="shared" si="2"/>
        <v>0.13842379442736311</v>
      </c>
    </row>
    <row r="27" spans="2:8" s="1" customFormat="1" x14ac:dyDescent="0.25">
      <c r="B27" s="8" t="s">
        <v>104</v>
      </c>
      <c r="C27" s="100">
        <v>3.82060185185185E-2</v>
      </c>
      <c r="D27" s="98">
        <f t="shared" si="0"/>
        <v>6.1756342138741253E-2</v>
      </c>
      <c r="E27" s="100"/>
      <c r="F27" s="98"/>
      <c r="G27" s="100">
        <f t="shared" si="1"/>
        <v>3.82060185185185E-2</v>
      </c>
      <c r="H27" s="99">
        <f t="shared" si="2"/>
        <v>5.2587978525115063E-2</v>
      </c>
    </row>
    <row r="28" spans="2:8" s="1" customFormat="1" x14ac:dyDescent="0.25">
      <c r="B28" s="36" t="s">
        <v>17</v>
      </c>
      <c r="C28" s="110">
        <v>1.0300925925925926E-3</v>
      </c>
      <c r="D28" s="98">
        <f t="shared" si="0"/>
        <v>1.6650452742647604E-3</v>
      </c>
      <c r="E28" s="110">
        <v>1.4930555555555556E-3</v>
      </c>
      <c r="F28" s="98">
        <f>E28/$E$30</f>
        <v>1.3842686983581929E-2</v>
      </c>
      <c r="G28" s="100">
        <f t="shared" si="1"/>
        <v>2.5231481481481485E-3</v>
      </c>
      <c r="H28" s="99">
        <f t="shared" si="2"/>
        <v>3.4729413264086915E-3</v>
      </c>
    </row>
    <row r="29" spans="2:8" s="1" customFormat="1" x14ac:dyDescent="0.25">
      <c r="B29" s="8"/>
      <c r="C29" s="101"/>
      <c r="D29" s="112"/>
      <c r="E29" s="101"/>
      <c r="F29" s="101"/>
      <c r="G29" s="101"/>
      <c r="H29" s="102"/>
    </row>
    <row r="30" spans="2:8" s="1" customFormat="1" x14ac:dyDescent="0.25">
      <c r="B30" s="37" t="s">
        <v>29</v>
      </c>
      <c r="C30" s="113">
        <f t="shared" ref="C30:H30" si="6">SUM(C7:C28)</f>
        <v>0.6186574074074076</v>
      </c>
      <c r="D30" s="114">
        <f t="shared" si="6"/>
        <v>1</v>
      </c>
      <c r="E30" s="113">
        <f t="shared" si="6"/>
        <v>0.1078587962962963</v>
      </c>
      <c r="F30" s="114">
        <f t="shared" si="6"/>
        <v>1</v>
      </c>
      <c r="G30" s="113">
        <f t="shared" si="6"/>
        <v>0.72651620370370384</v>
      </c>
      <c r="H30" s="117">
        <f t="shared" si="6"/>
        <v>1.0000000000000002</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zoomScalePageLayoutView="110" workbookViewId="0">
      <selection activeCell="N9" sqref="N9"/>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86</v>
      </c>
      <c r="C3" s="146"/>
      <c r="D3" s="146"/>
      <c r="E3" s="146"/>
      <c r="F3" s="147"/>
      <c r="G3" s="146"/>
      <c r="H3" s="147"/>
    </row>
    <row r="4" spans="2:8" s="1" customFormat="1" x14ac:dyDescent="0.25">
      <c r="B4" s="148" t="s">
        <v>125</v>
      </c>
      <c r="C4" s="149"/>
      <c r="D4" s="149"/>
      <c r="E4" s="149"/>
      <c r="F4" s="149"/>
      <c r="G4" s="149"/>
      <c r="H4" s="150"/>
    </row>
    <row r="5" spans="2:8" s="1" customFormat="1" x14ac:dyDescent="0.25">
      <c r="B5" s="2"/>
      <c r="C5" s="151" t="s">
        <v>36</v>
      </c>
      <c r="D5" s="166"/>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7.6388888888888893E-4</v>
      </c>
      <c r="D7" s="98">
        <f t="shared" ref="D7:D28" si="0">C7/$C$30</f>
        <v>3.4718569174118884E-2</v>
      </c>
      <c r="E7" s="100"/>
      <c r="F7" s="98"/>
      <c r="G7" s="100">
        <f t="shared" ref="G7:G27" si="1">C7+E7</f>
        <v>7.6388888888888893E-4</v>
      </c>
      <c r="H7" s="99">
        <f t="shared" ref="H7:H27" si="2">G7/$G$30</f>
        <v>3.4718569174118884E-2</v>
      </c>
    </row>
    <row r="8" spans="2:8" s="1" customFormat="1" x14ac:dyDescent="0.25">
      <c r="B8" s="8" t="s">
        <v>13</v>
      </c>
      <c r="C8" s="100">
        <v>3.8194444444444441E-4</v>
      </c>
      <c r="D8" s="98">
        <f t="shared" si="0"/>
        <v>1.7359284587059442E-2</v>
      </c>
      <c r="E8" s="100"/>
      <c r="F8" s="98"/>
      <c r="G8" s="100">
        <f t="shared" ref="G8" si="3">C8+E8</f>
        <v>3.8194444444444441E-4</v>
      </c>
      <c r="H8" s="99">
        <f t="shared" ref="H8" si="4">G8/$G$30</f>
        <v>1.7359284587059442E-2</v>
      </c>
    </row>
    <row r="9" spans="2:8" s="1" customFormat="1" x14ac:dyDescent="0.25">
      <c r="B9" s="8" t="s">
        <v>0</v>
      </c>
      <c r="C9" s="100">
        <v>6.261574074074073E-3</v>
      </c>
      <c r="D9" s="98">
        <f t="shared" si="0"/>
        <v>0.2845870594423987</v>
      </c>
      <c r="E9" s="100"/>
      <c r="F9" s="98"/>
      <c r="G9" s="100">
        <f t="shared" si="1"/>
        <v>6.261574074074073E-3</v>
      </c>
      <c r="H9" s="99">
        <f t="shared" si="2"/>
        <v>0.2845870594423987</v>
      </c>
    </row>
    <row r="10" spans="2:8" s="1" customFormat="1" x14ac:dyDescent="0.25">
      <c r="B10" s="8" t="s">
        <v>8</v>
      </c>
      <c r="C10" s="100">
        <v>1.4120370370370369E-3</v>
      </c>
      <c r="D10" s="98">
        <f t="shared" si="0"/>
        <v>6.4176749079431869E-2</v>
      </c>
      <c r="E10" s="100"/>
      <c r="F10" s="98"/>
      <c r="G10" s="100">
        <f t="shared" si="1"/>
        <v>1.4120370370370369E-3</v>
      </c>
      <c r="H10" s="99">
        <f t="shared" ref="H10:H15" si="5">G10/$G$30</f>
        <v>6.4176749079431869E-2</v>
      </c>
    </row>
    <row r="11" spans="2:8" s="1" customFormat="1" x14ac:dyDescent="0.25">
      <c r="B11" s="8" t="s">
        <v>26</v>
      </c>
      <c r="C11" s="100">
        <v>4.3981481481481481E-4</v>
      </c>
      <c r="D11" s="98">
        <f t="shared" si="0"/>
        <v>1.9989479221462388E-2</v>
      </c>
      <c r="E11" s="100"/>
      <c r="F11" s="98"/>
      <c r="G11" s="100">
        <f t="shared" si="1"/>
        <v>4.3981481481481481E-4</v>
      </c>
      <c r="H11" s="99">
        <f t="shared" si="5"/>
        <v>1.9989479221462388E-2</v>
      </c>
    </row>
    <row r="12" spans="2:8" s="1" customFormat="1" x14ac:dyDescent="0.25">
      <c r="B12" s="8" t="s">
        <v>3</v>
      </c>
      <c r="C12" s="100">
        <v>2.3611111111111107E-3</v>
      </c>
      <c r="D12" s="98">
        <f t="shared" si="0"/>
        <v>0.10731194108364017</v>
      </c>
      <c r="E12" s="100"/>
      <c r="F12" s="98"/>
      <c r="G12" s="100">
        <f t="shared" si="1"/>
        <v>2.3611111111111107E-3</v>
      </c>
      <c r="H12" s="99">
        <f t="shared" si="5"/>
        <v>0.10731194108364017</v>
      </c>
    </row>
    <row r="13" spans="2:8" s="1" customFormat="1" x14ac:dyDescent="0.25">
      <c r="B13" s="8" t="s">
        <v>7</v>
      </c>
      <c r="C13" s="100">
        <v>2.3726851851851851E-3</v>
      </c>
      <c r="D13" s="98">
        <f t="shared" si="0"/>
        <v>0.10783798001052078</v>
      </c>
      <c r="E13" s="100"/>
      <c r="F13" s="98"/>
      <c r="G13" s="100">
        <f t="shared" si="1"/>
        <v>2.3726851851851851E-3</v>
      </c>
      <c r="H13" s="99">
        <f t="shared" si="5"/>
        <v>0.10783798001052078</v>
      </c>
    </row>
    <row r="14" spans="2:8" s="1" customFormat="1" x14ac:dyDescent="0.25">
      <c r="B14" s="8" t="s">
        <v>2</v>
      </c>
      <c r="C14" s="100">
        <v>1.8518518518518518E-4</v>
      </c>
      <c r="D14" s="98">
        <f t="shared" si="0"/>
        <v>8.4166228300894264E-3</v>
      </c>
      <c r="E14" s="100"/>
      <c r="F14" s="98"/>
      <c r="G14" s="100">
        <f t="shared" si="1"/>
        <v>1.8518518518518518E-4</v>
      </c>
      <c r="H14" s="99">
        <f t="shared" si="5"/>
        <v>8.4166228300894264E-3</v>
      </c>
    </row>
    <row r="15" spans="2:8" s="1" customFormat="1" x14ac:dyDescent="0.25">
      <c r="B15" s="8" t="s">
        <v>9</v>
      </c>
      <c r="C15" s="100">
        <v>4.0509259259259264E-4</v>
      </c>
      <c r="D15" s="98">
        <f t="shared" si="0"/>
        <v>1.8411362440820624E-2</v>
      </c>
      <c r="E15" s="100"/>
      <c r="F15" s="98"/>
      <c r="G15" s="100">
        <f t="shared" si="1"/>
        <v>4.0509259259259264E-4</v>
      </c>
      <c r="H15" s="99">
        <f t="shared" si="5"/>
        <v>1.8411362440820624E-2</v>
      </c>
    </row>
    <row r="16" spans="2:8" s="1" customFormat="1" x14ac:dyDescent="0.25">
      <c r="B16" s="8" t="s">
        <v>1</v>
      </c>
      <c r="C16" s="100">
        <v>1.9675925925925926E-4</v>
      </c>
      <c r="D16" s="98">
        <f t="shared" si="0"/>
        <v>8.9426617569700155E-3</v>
      </c>
      <c r="E16" s="100"/>
      <c r="F16" s="98"/>
      <c r="G16" s="100">
        <f t="shared" si="1"/>
        <v>1.9675925925925926E-4</v>
      </c>
      <c r="H16" s="99">
        <f t="shared" si="2"/>
        <v>8.9426617569700155E-3</v>
      </c>
    </row>
    <row r="17" spans="2:8" s="1" customFormat="1" x14ac:dyDescent="0.25">
      <c r="B17" s="8" t="s">
        <v>27</v>
      </c>
      <c r="C17" s="100"/>
      <c r="D17" s="98"/>
      <c r="E17" s="100"/>
      <c r="F17" s="98"/>
      <c r="G17" s="100"/>
      <c r="H17" s="99"/>
    </row>
    <row r="18" spans="2:8" s="1" customFormat="1" x14ac:dyDescent="0.25">
      <c r="B18" s="8" t="s">
        <v>16</v>
      </c>
      <c r="C18" s="100">
        <v>5.2083333333333333E-4</v>
      </c>
      <c r="D18" s="98">
        <f t="shared" si="0"/>
        <v>2.3671751709626512E-2</v>
      </c>
      <c r="E18" s="100"/>
      <c r="F18" s="98"/>
      <c r="G18" s="100">
        <f t="shared" si="1"/>
        <v>5.2083333333333333E-4</v>
      </c>
      <c r="H18" s="99">
        <f t="shared" ref="H18" si="6">G18/$G$30</f>
        <v>2.3671751709626512E-2</v>
      </c>
    </row>
    <row r="19" spans="2:8" s="1" customFormat="1" x14ac:dyDescent="0.25">
      <c r="B19" s="8" t="s">
        <v>4</v>
      </c>
      <c r="C19" s="100">
        <v>1.8518518518518518E-4</v>
      </c>
      <c r="D19" s="98">
        <f t="shared" si="0"/>
        <v>8.4166228300894264E-3</v>
      </c>
      <c r="E19" s="100"/>
      <c r="F19" s="98"/>
      <c r="G19" s="100">
        <f t="shared" si="1"/>
        <v>1.8518518518518518E-4</v>
      </c>
      <c r="H19" s="99">
        <f t="shared" si="2"/>
        <v>8.4166228300894264E-3</v>
      </c>
    </row>
    <row r="20" spans="2:8" s="1" customFormat="1" x14ac:dyDescent="0.25">
      <c r="B20" s="8" t="s">
        <v>14</v>
      </c>
      <c r="C20" s="100">
        <v>4.1666666666666669E-4</v>
      </c>
      <c r="D20" s="98">
        <f t="shared" si="0"/>
        <v>1.8937401367701213E-2</v>
      </c>
      <c r="E20" s="100"/>
      <c r="F20" s="98"/>
      <c r="G20" s="100">
        <f t="shared" si="1"/>
        <v>4.1666666666666669E-4</v>
      </c>
      <c r="H20" s="99">
        <f t="shared" si="2"/>
        <v>1.8937401367701213E-2</v>
      </c>
    </row>
    <row r="21" spans="2:8" s="1" customFormat="1" x14ac:dyDescent="0.25">
      <c r="B21" s="8" t="s">
        <v>11</v>
      </c>
      <c r="C21" s="100">
        <v>8.564814814814815E-4</v>
      </c>
      <c r="D21" s="98">
        <f t="shared" si="0"/>
        <v>3.8926880589163597E-2</v>
      </c>
      <c r="E21" s="100"/>
      <c r="F21" s="98"/>
      <c r="G21" s="100">
        <f t="shared" si="1"/>
        <v>8.564814814814815E-4</v>
      </c>
      <c r="H21" s="99">
        <f t="shared" si="2"/>
        <v>3.8926880589163597E-2</v>
      </c>
    </row>
    <row r="22" spans="2:8" s="1" customFormat="1" x14ac:dyDescent="0.25">
      <c r="B22" s="8" t="s">
        <v>15</v>
      </c>
      <c r="C22" s="100"/>
      <c r="D22" s="98"/>
      <c r="E22" s="100"/>
      <c r="F22" s="98"/>
      <c r="G22" s="100"/>
      <c r="H22" s="99"/>
    </row>
    <row r="23" spans="2:8" s="1" customFormat="1" x14ac:dyDescent="0.25">
      <c r="B23" s="8" t="s">
        <v>92</v>
      </c>
      <c r="C23" s="100"/>
      <c r="D23" s="98"/>
      <c r="E23" s="103"/>
      <c r="F23" s="120"/>
      <c r="G23" s="100"/>
      <c r="H23" s="99"/>
    </row>
    <row r="24" spans="2:8" s="1" customFormat="1" x14ac:dyDescent="0.25">
      <c r="B24" s="8" t="s">
        <v>12</v>
      </c>
      <c r="C24" s="100"/>
      <c r="D24" s="98"/>
      <c r="E24" s="118"/>
      <c r="F24" s="118"/>
      <c r="G24" s="100"/>
      <c r="H24" s="99"/>
    </row>
    <row r="25" spans="2:8" s="1" customFormat="1" x14ac:dyDescent="0.25">
      <c r="B25" s="8" t="s">
        <v>5</v>
      </c>
      <c r="C25" s="100">
        <v>1.7361111111111112E-4</v>
      </c>
      <c r="D25" s="98">
        <f t="shared" si="0"/>
        <v>7.8905839032088372E-3</v>
      </c>
      <c r="E25" s="85"/>
      <c r="F25" s="85"/>
      <c r="G25" s="100">
        <f t="shared" si="1"/>
        <v>1.7361111111111112E-4</v>
      </c>
      <c r="H25" s="99">
        <f t="shared" si="2"/>
        <v>7.8905839032088372E-3</v>
      </c>
    </row>
    <row r="26" spans="2:8" s="1" customFormat="1" x14ac:dyDescent="0.25">
      <c r="B26" s="8" t="s">
        <v>6</v>
      </c>
      <c r="C26" s="100">
        <v>1.3888888888888889E-4</v>
      </c>
      <c r="D26" s="98">
        <f t="shared" si="0"/>
        <v>6.3124671225670698E-3</v>
      </c>
      <c r="E26" s="100"/>
      <c r="F26" s="98"/>
      <c r="G26" s="100">
        <f t="shared" si="1"/>
        <v>1.3888888888888889E-4</v>
      </c>
      <c r="H26" s="99">
        <f t="shared" si="2"/>
        <v>6.3124671225670698E-3</v>
      </c>
    </row>
    <row r="27" spans="2:8" s="1" customFormat="1" x14ac:dyDescent="0.25">
      <c r="B27" s="8" t="s">
        <v>104</v>
      </c>
      <c r="C27" s="100">
        <v>4.8263888888888896E-3</v>
      </c>
      <c r="D27" s="98">
        <f t="shared" si="0"/>
        <v>0.21935823250920572</v>
      </c>
      <c r="E27" s="100"/>
      <c r="F27" s="98"/>
      <c r="G27" s="100">
        <f t="shared" si="1"/>
        <v>4.8263888888888896E-3</v>
      </c>
      <c r="H27" s="99">
        <f t="shared" si="2"/>
        <v>0.21935823250920572</v>
      </c>
    </row>
    <row r="28" spans="2:8" s="1" customFormat="1" x14ac:dyDescent="0.25">
      <c r="B28" s="36" t="s">
        <v>17</v>
      </c>
      <c r="C28" s="110">
        <v>1.0416666666666667E-4</v>
      </c>
      <c r="D28" s="98">
        <f t="shared" si="0"/>
        <v>4.7343503419253032E-3</v>
      </c>
      <c r="E28" s="110"/>
      <c r="F28" s="116"/>
      <c r="G28" s="100">
        <f t="shared" ref="G28" si="7">C28+E28</f>
        <v>1.0416666666666667E-4</v>
      </c>
      <c r="H28" s="99">
        <f t="shared" ref="H28" si="8">G28/$G$30</f>
        <v>4.7343503419253032E-3</v>
      </c>
    </row>
    <row r="29" spans="2:8" s="1" customFormat="1" x14ac:dyDescent="0.25">
      <c r="B29" s="8"/>
      <c r="C29" s="101"/>
      <c r="D29" s="112"/>
      <c r="E29" s="101"/>
      <c r="F29" s="101"/>
      <c r="G29" s="100"/>
      <c r="H29" s="99"/>
    </row>
    <row r="30" spans="2:8" s="1" customFormat="1" x14ac:dyDescent="0.25">
      <c r="B30" s="37" t="s">
        <v>29</v>
      </c>
      <c r="C30" s="113">
        <f>SUM(C7:C28)</f>
        <v>2.2002314814814815E-2</v>
      </c>
      <c r="D30" s="114">
        <f>SUM(D7:D28)</f>
        <v>0.99999999999999989</v>
      </c>
      <c r="E30" s="113"/>
      <c r="F30" s="114"/>
      <c r="G30" s="113">
        <f>SUM(G7:G28)</f>
        <v>2.2002314814814815E-2</v>
      </c>
      <c r="H30" s="115">
        <f t="shared" ref="H30" si="9">SUM(H7:H28)</f>
        <v>0.99999999999999989</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2017-02-03T17:24:57Z</cp:lastPrinted>
  <dcterms:created xsi:type="dcterms:W3CDTF">2016-01-08T16:06:43Z</dcterms:created>
  <dcterms:modified xsi:type="dcterms:W3CDTF">2017-02-03T17:25:23Z</dcterms:modified>
</cp:coreProperties>
</file>